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dhamannet.sharepoint.com/sites/Research/Shared Documents/Research/معلومات/ق.بيانات/06ب.اصدارات/2025/"/>
    </mc:Choice>
  </mc:AlternateContent>
  <xr:revisionPtr revIDLastSave="399" documentId="13_ncr:1_{AC00DF2C-4FCC-4DFC-991C-F8A73F1E0EE2}" xr6:coauthVersionLast="47" xr6:coauthVersionMax="47" xr10:uidLastSave="{147156FB-9271-4DC8-B0C3-C5C2F45C1CA4}"/>
  <bookViews>
    <workbookView xWindow="-120" yWindow="-120" windowWidth="29040" windowHeight="15720" activeTab="1" xr2:uid="{00000000-000D-0000-FFFF-FFFF00000000}"/>
  </bookViews>
  <sheets>
    <sheet name="Database Description" sheetId="55" r:id="rId1"/>
    <sheet name="Content" sheetId="56" r:id="rId2"/>
    <sheet name="Arab-FDI projects- 2003-2024" sheetId="89" r:id="rId3"/>
    <sheet name="Monthly evolution 2024" sheetId="90" r:id="rId4"/>
    <sheet name="Arab-FDI projects-source REGION" sheetId="91" r:id="rId5"/>
    <sheet name="Arab-FDI-source countries" sheetId="92" r:id="rId6"/>
    <sheet name="Arab-FDI -source  by Capex " sheetId="94" r:id="rId7"/>
    <sheet name="Arab-FDI -source by nbr of proj" sheetId="93" r:id="rId8"/>
    <sheet name="Arab-FDI-source by job created " sheetId="95" r:id="rId9"/>
    <sheet name="Arab-FDI top companies - capex" sheetId="96" r:id="rId10"/>
    <sheet name="Arab-FDI top companies -project" sheetId="98" r:id="rId11"/>
    <sheet name="Arab-FDI top companies-Jobs" sheetId="99" r:id="rId12"/>
    <sheet name="Arab-FDI 2024 by destination" sheetId="101" r:id="rId13"/>
    <sheet name="Arab-FDI projects-Cities" sheetId="105" r:id="rId14"/>
    <sheet name="Arab-FDI projects-Sectors" sheetId="106" r:id="rId15"/>
    <sheet name="Arab-FDI projects-Activities" sheetId="110" r:id="rId16"/>
    <sheet name="Intra-Arab 2003-2024" sheetId="112" r:id="rId17"/>
    <sheet name="Intra-arab FDI-Monthly" sheetId="114" r:id="rId18"/>
    <sheet name="Intra-arab FDI-by Sector" sheetId="115" r:id="rId19"/>
    <sheet name="Intra-arab FDI-by Destination" sheetId="116" r:id="rId20"/>
    <sheet name="Intra-arab FDI-by Source" sheetId="117" r:id="rId21"/>
  </sheets>
  <externalReferences>
    <externalReference r:id="rId22"/>
    <externalReference r:id="rId23"/>
    <externalReference r:id="rId24"/>
  </externalReferences>
  <definedNames>
    <definedName name="__123Graph_ATEST1" hidden="1">[1]REER!$AZ$144:$AZ$210</definedName>
    <definedName name="currency">IF(ISNA(VLOOKUP([2]InputBasics!$C$2,[2]LookUp!$E$2:$E$34,1,FALSE)),IF(ISNA(VLOOKUP([2]InputBasics!$C$2,[2]LookUp!$F$2:$F$44,1,FALSE)),"XDC","EUR"),"USD")</definedName>
    <definedName name="dadadada">#REF!</definedName>
    <definedName name="Data_Month_TXT">#REF!</definedName>
    <definedName name="Description">#REF!</definedName>
    <definedName name="description2">#REF!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Mycountries">#REF!</definedName>
    <definedName name="nnnnn">#REF!</definedName>
    <definedName name="_xlnm.Print_Area" localSheetId="12">'Arab-FDI 2024 by destination'!$B$1:$K$18</definedName>
    <definedName name="_xlnm.Print_Area" localSheetId="2">'Arab-FDI projects- 2003-2024'!$B$1:$H$26</definedName>
    <definedName name="_xlnm.Print_Area" localSheetId="15">'Arab-FDI projects-Activities'!$A$1:$K$21</definedName>
    <definedName name="_xlnm.Print_Area" localSheetId="13">'Arab-FDI projects-Cities'!$A$1:$J$27</definedName>
    <definedName name="_xlnm.Print_Area" localSheetId="14">'Arab-FDI projects-Sectors'!$A$1:$J$26</definedName>
    <definedName name="_xlnm.Print_Area" localSheetId="4">'Arab-FDI projects-source REGION'!$A$1:$J$12</definedName>
    <definedName name="_xlnm.Print_Area" localSheetId="6">'Arab-FDI -source  by Capex '!$A$1:$F$15</definedName>
    <definedName name="_xlnm.Print_Area" localSheetId="7">'Arab-FDI -source by nbr of proj'!$A$1:$F$15</definedName>
    <definedName name="_xlnm.Print_Area" localSheetId="9">'Arab-FDI top companies - capex'!$A$1:$J$15</definedName>
    <definedName name="_xlnm.Print_Area" localSheetId="10">'Arab-FDI top companies -project'!$A$1:$J$15</definedName>
    <definedName name="_xlnm.Print_Area" localSheetId="11">'Arab-FDI top companies-Jobs'!$A$1:$J$15</definedName>
    <definedName name="_xlnm.Print_Area" localSheetId="8">'Arab-FDI-source by job created '!$A$1:$F$15</definedName>
    <definedName name="_xlnm.Print_Area" localSheetId="5">'Arab-FDI-source countries'!$B$1:$K$21</definedName>
    <definedName name="_xlnm.Print_Area" localSheetId="1">Content!$C$2:$E$29</definedName>
    <definedName name="_xlnm.Print_Area" localSheetId="0">'Database Description'!$B$1:$C$8</definedName>
    <definedName name="_xlnm.Print_Area" localSheetId="16">'Intra-Arab 2003-2024'!$A$1:$H$26</definedName>
    <definedName name="_xlnm.Print_Area" localSheetId="19">'Intra-arab FDI-by Destination'!$A$1:$K$17</definedName>
    <definedName name="_xlnm.Print_Area" localSheetId="18">'Intra-arab FDI-by Sector'!$A$1:$K$16</definedName>
    <definedName name="_xlnm.Print_Area" localSheetId="20">'Intra-arab FDI-by Source'!$A$1:$K$20</definedName>
    <definedName name="_xlnm.Print_Area" localSheetId="17">'Intra-arab FDI-Monthly'!$A$1:$H$17</definedName>
    <definedName name="_xlnm.Print_Area" localSheetId="3">'Monthly evolution 2024'!$A$1:$H$17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5" i="112" l="1"/>
  <c r="E25" i="112"/>
  <c r="D25" i="112"/>
  <c r="C25" i="112"/>
  <c r="B25" i="112" s="1"/>
  <c r="D24" i="112"/>
  <c r="B24" i="112"/>
  <c r="D23" i="112"/>
  <c r="B23" i="112"/>
  <c r="D22" i="112"/>
  <c r="B22" i="112"/>
  <c r="D21" i="112"/>
  <c r="B21" i="112"/>
  <c r="D20" i="112"/>
  <c r="B20" i="112"/>
  <c r="D19" i="112"/>
  <c r="B19" i="112"/>
  <c r="D18" i="112"/>
  <c r="B18" i="112"/>
  <c r="D17" i="112"/>
  <c r="B17" i="112"/>
  <c r="D16" i="112"/>
  <c r="B16" i="112"/>
  <c r="D15" i="112"/>
  <c r="B15" i="112"/>
  <c r="D14" i="112"/>
  <c r="B14" i="112"/>
  <c r="D13" i="112"/>
  <c r="B13" i="112"/>
  <c r="D12" i="112"/>
  <c r="B12" i="112"/>
  <c r="D11" i="112"/>
  <c r="B11" i="112"/>
  <c r="D10" i="112"/>
  <c r="B10" i="112"/>
  <c r="D9" i="112"/>
  <c r="B9" i="112"/>
  <c r="D8" i="112"/>
  <c r="B8" i="112"/>
  <c r="D7" i="112"/>
  <c r="B7" i="112"/>
  <c r="D6" i="112"/>
  <c r="B6" i="112"/>
  <c r="D5" i="112"/>
  <c r="B5" i="112"/>
  <c r="D4" i="112"/>
  <c r="B4" i="112"/>
  <c r="D3" i="112"/>
  <c r="B3" i="112"/>
  <c r="D14" i="95"/>
  <c r="D14" i="94"/>
  <c r="D14" i="93"/>
  <c r="H11" i="91"/>
  <c r="F11" i="91"/>
  <c r="D11" i="91"/>
  <c r="C11" i="91" s="1"/>
  <c r="G16" i="90"/>
  <c r="E16" i="90"/>
  <c r="C16" i="90"/>
  <c r="G25" i="89"/>
  <c r="E25" i="89"/>
  <c r="D25" i="89"/>
  <c r="C25" i="89"/>
  <c r="B25" i="89"/>
  <c r="C11" i="93" l="1"/>
  <c r="C6" i="93"/>
  <c r="C6" i="94"/>
  <c r="C8" i="94"/>
  <c r="C11" i="94"/>
  <c r="C4" i="93"/>
  <c r="C9" i="93"/>
  <c r="B16" i="90"/>
  <c r="D16" i="90"/>
  <c r="C4" i="95"/>
  <c r="C13" i="95"/>
  <c r="C11" i="95"/>
  <c r="C8" i="95"/>
  <c r="C12" i="95"/>
  <c r="C7" i="95"/>
  <c r="C6" i="95"/>
  <c r="C10" i="95"/>
  <c r="C5" i="95"/>
  <c r="C9" i="95"/>
  <c r="C12" i="93"/>
  <c r="C7" i="93"/>
  <c r="C13" i="93"/>
  <c r="C5" i="93"/>
  <c r="C10" i="93"/>
  <c r="C8" i="93"/>
  <c r="G11" i="91"/>
  <c r="C10" i="94"/>
  <c r="C5" i="94"/>
  <c r="C13" i="94"/>
  <c r="C7" i="94"/>
  <c r="C12" i="94"/>
  <c r="C9" i="94"/>
  <c r="C4" i="94"/>
  <c r="C14" i="93" l="1"/>
  <c r="C14" i="95"/>
  <c r="C14" i="94"/>
</calcChain>
</file>

<file path=xl/sharedStrings.xml><?xml version="1.0" encoding="utf-8"?>
<sst xmlns="http://schemas.openxmlformats.org/spreadsheetml/2006/main" count="932" uniqueCount="483">
  <si>
    <t>مصر</t>
  </si>
  <si>
    <t>السودان</t>
  </si>
  <si>
    <t>جيبوتي</t>
  </si>
  <si>
    <t>البحرين</t>
  </si>
  <si>
    <t>العراق</t>
  </si>
  <si>
    <t>الأردن</t>
  </si>
  <si>
    <t>الكويت</t>
  </si>
  <si>
    <t>لبنان</t>
  </si>
  <si>
    <t>الهند</t>
  </si>
  <si>
    <t>المملكة المتحدة</t>
  </si>
  <si>
    <t xml:space="preserve">الإمارات </t>
  </si>
  <si>
    <t>غير محدد</t>
  </si>
  <si>
    <t>خدمات الأعمال</t>
  </si>
  <si>
    <t>النقل والتخزين</t>
  </si>
  <si>
    <t>الخدمات المالية</t>
  </si>
  <si>
    <t>الصين</t>
  </si>
  <si>
    <t>مارس</t>
  </si>
  <si>
    <t>الفنادق والسياحة</t>
  </si>
  <si>
    <t>يناير</t>
  </si>
  <si>
    <t xml:space="preserve">القطاع </t>
  </si>
  <si>
    <t>فبراير</t>
  </si>
  <si>
    <t>متوسط التكاليف
Capex (Avg)</t>
  </si>
  <si>
    <t>المجموع / Total</t>
  </si>
  <si>
    <t>2003</t>
  </si>
  <si>
    <t>2004</t>
  </si>
  <si>
    <t>2005</t>
  </si>
  <si>
    <t>2006</t>
  </si>
  <si>
    <t>2007</t>
  </si>
  <si>
    <t>2008</t>
  </si>
  <si>
    <t>2009</t>
  </si>
  <si>
    <t>2010</t>
  </si>
  <si>
    <t>2011</t>
  </si>
  <si>
    <t>2012</t>
  </si>
  <si>
    <t>2013</t>
  </si>
  <si>
    <t>2014</t>
  </si>
  <si>
    <t>2015</t>
  </si>
  <si>
    <t>2016</t>
  </si>
  <si>
    <t>2017</t>
  </si>
  <si>
    <t>2018</t>
  </si>
  <si>
    <t>2019</t>
  </si>
  <si>
    <t>2020</t>
  </si>
  <si>
    <t>2021</t>
  </si>
  <si>
    <t>Total</t>
  </si>
  <si>
    <t>United States</t>
  </si>
  <si>
    <t>India</t>
  </si>
  <si>
    <t>United Kingdom</t>
  </si>
  <si>
    <t>Germany</t>
  </si>
  <si>
    <t>Switzerland</t>
  </si>
  <si>
    <t>UAE</t>
  </si>
  <si>
    <t>France</t>
  </si>
  <si>
    <t>Lebanon</t>
  </si>
  <si>
    <t>China</t>
  </si>
  <si>
    <t>Kuwait</t>
  </si>
  <si>
    <t>Canada</t>
  </si>
  <si>
    <t>الدولة</t>
  </si>
  <si>
    <t xml:space="preserve"> Country</t>
  </si>
  <si>
    <t>سويسرا</t>
  </si>
  <si>
    <t>ألمانيا</t>
  </si>
  <si>
    <t>فرنسا</t>
  </si>
  <si>
    <t>كندا</t>
  </si>
  <si>
    <t xml:space="preserve"> Total</t>
  </si>
  <si>
    <t xml:space="preserve">المجموع </t>
  </si>
  <si>
    <t xml:space="preserve">الدولة </t>
  </si>
  <si>
    <t>Iraq</t>
  </si>
  <si>
    <t>Sudan</t>
  </si>
  <si>
    <t>Djibouti</t>
  </si>
  <si>
    <t>تونس</t>
  </si>
  <si>
    <t xml:space="preserve"> السعودية</t>
  </si>
  <si>
    <t>الترتيب</t>
  </si>
  <si>
    <t>Jordan</t>
  </si>
  <si>
    <t>Bahrain</t>
  </si>
  <si>
    <t>Country</t>
  </si>
  <si>
    <t>دول أخرى</t>
  </si>
  <si>
    <t>Others Countries</t>
  </si>
  <si>
    <t>قطاعات أخرى</t>
  </si>
  <si>
    <t>Business Services</t>
  </si>
  <si>
    <t>Real estate</t>
  </si>
  <si>
    <t>Electronic components</t>
  </si>
  <si>
    <t>Metals</t>
  </si>
  <si>
    <t>Healthcare</t>
  </si>
  <si>
    <t xml:space="preserve"> Other Sectors </t>
  </si>
  <si>
    <t>Sector</t>
  </si>
  <si>
    <t xml:space="preserve"> Sector</t>
  </si>
  <si>
    <t>الطاقة المتجددة</t>
  </si>
  <si>
    <t>Hotels &amp; tourism</t>
  </si>
  <si>
    <t>العقارات</t>
  </si>
  <si>
    <t>Chemicals</t>
  </si>
  <si>
    <t>Textiles</t>
  </si>
  <si>
    <t>Egypt</t>
  </si>
  <si>
    <t>Business services</t>
  </si>
  <si>
    <t>Financial services</t>
  </si>
  <si>
    <t>Software &amp; IT services</t>
  </si>
  <si>
    <t>Renewable energy</t>
  </si>
  <si>
    <t>Communications</t>
  </si>
  <si>
    <t>القطاع</t>
  </si>
  <si>
    <t xml:space="preserve"> الشركة</t>
  </si>
  <si>
    <t xml:space="preserve"> Company </t>
  </si>
  <si>
    <t xml:space="preserve"> Company</t>
  </si>
  <si>
    <t>Saudi Arabia</t>
  </si>
  <si>
    <t>Transportation &amp; Warehousing</t>
  </si>
  <si>
    <t>المغرب</t>
  </si>
  <si>
    <t xml:space="preserve"> City</t>
  </si>
  <si>
    <t>المجموع /</t>
  </si>
  <si>
    <t>المجموع</t>
  </si>
  <si>
    <t xml:space="preserve">النشاط </t>
  </si>
  <si>
    <t xml:space="preserve"> Activity</t>
  </si>
  <si>
    <t>المبيعات والتسويق والدعم</t>
  </si>
  <si>
    <t>التصنيع</t>
  </si>
  <si>
    <t>التعليم والتدريب</t>
  </si>
  <si>
    <t>Research &amp; Development</t>
  </si>
  <si>
    <t>الكهرباء</t>
  </si>
  <si>
    <t>المدينة</t>
  </si>
  <si>
    <t>الجزائر</t>
  </si>
  <si>
    <t>Oman</t>
  </si>
  <si>
    <t xml:space="preserve"> Month</t>
  </si>
  <si>
    <t>الشهر</t>
  </si>
  <si>
    <t>أبريل</t>
  </si>
  <si>
    <t>مايو</t>
  </si>
  <si>
    <t>يونيو</t>
  </si>
  <si>
    <t>يوليو</t>
  </si>
  <si>
    <t>أغسطس</t>
  </si>
  <si>
    <t>سبتمبر</t>
  </si>
  <si>
    <t>أكتوبر</t>
  </si>
  <si>
    <t>نوفمبر</t>
  </si>
  <si>
    <t>ديسمبر</t>
  </si>
  <si>
    <t>January</t>
  </si>
  <si>
    <t>February</t>
  </si>
  <si>
    <t>March</t>
  </si>
  <si>
    <t>April</t>
  </si>
  <si>
    <t>June</t>
  </si>
  <si>
    <t>July</t>
  </si>
  <si>
    <t>August</t>
  </si>
  <si>
    <t>September</t>
  </si>
  <si>
    <t>October</t>
  </si>
  <si>
    <t>November</t>
  </si>
  <si>
    <t>December</t>
  </si>
  <si>
    <t>May</t>
  </si>
  <si>
    <t>Industrial equipment</t>
  </si>
  <si>
    <t>التكلفة الاستثمارية (المليون دولار)
Capex 
(US$ million)</t>
  </si>
  <si>
    <t xml:space="preserve">متوسط الوظائف
Jobs created (Avg) </t>
  </si>
  <si>
    <t>عدد الوظائف
Jobs created</t>
  </si>
  <si>
    <t xml:space="preserve">السنة Year  </t>
  </si>
  <si>
    <t xml:space="preserve">عدد المشاريع
Number of projects </t>
  </si>
  <si>
    <t>عدد 
الشركات 
companies</t>
  </si>
  <si>
    <t>Region</t>
  </si>
  <si>
    <t>الإقليم</t>
  </si>
  <si>
    <t>أوروبا الغربية</t>
  </si>
  <si>
    <t xml:space="preserve"> أمريكا الشمالية</t>
  </si>
  <si>
    <t>آسيا والمحيط الهادئ</t>
  </si>
  <si>
    <t>Middle East</t>
  </si>
  <si>
    <t>الشرق الأوسط</t>
  </si>
  <si>
    <t xml:space="preserve"> Total &amp;Average</t>
  </si>
  <si>
    <t>المجموع والمتوسط</t>
  </si>
  <si>
    <t>الحصة من الإجمالي  Share of total</t>
  </si>
  <si>
    <t>الحصة من الإجمالي Share of total</t>
  </si>
  <si>
    <t>عدد الوظائف 
Jobs created</t>
  </si>
  <si>
    <t>Algeria</t>
  </si>
  <si>
    <t>Tunisia</t>
  </si>
  <si>
    <t>عدد
 الشركات 
Companies</t>
  </si>
  <si>
    <t>Western Europe</t>
  </si>
  <si>
    <t>Asia-Pacific</t>
  </si>
  <si>
    <t>North America</t>
  </si>
  <si>
    <t>Emerging Europe</t>
  </si>
  <si>
    <t>Africa</t>
  </si>
  <si>
    <t>Latin America &amp; Caribbean</t>
  </si>
  <si>
    <t xml:space="preserve">أفريقيا </t>
  </si>
  <si>
    <t>أمريكا اللاتينية والكاريبي</t>
  </si>
  <si>
    <t>Month</t>
  </si>
  <si>
    <t>التكلفة الاستثمارية (المليون دولار)
Capex 
(USD m)</t>
  </si>
  <si>
    <t>Ranking</t>
  </si>
  <si>
    <t>التكلفة الاستثمارية (مليون دولار)
Capex 
(USD m)</t>
  </si>
  <si>
    <t>عدد المشاريع
Number of projects</t>
  </si>
  <si>
    <t xml:space="preserve">السنة
 Year  </t>
  </si>
  <si>
    <t>Notes:</t>
  </si>
  <si>
    <t xml:space="preserve">  الملاحظات:</t>
  </si>
  <si>
    <t>*  كل الجداول جاهزة للطباعة</t>
  </si>
  <si>
    <t>* All tables are ready for printing</t>
  </si>
  <si>
    <t>عدد
 الشركات
companies</t>
  </si>
  <si>
    <t>عدد الوظائف 
 jobs created</t>
  </si>
  <si>
    <t>Rank</t>
  </si>
  <si>
    <t>متوسط الوظائف Jobs created (Avg)</t>
  </si>
  <si>
    <t>متوسط التكاليف
 (مليون دولار)
 Capex (Avg)
(USD m)</t>
  </si>
  <si>
    <t>عدد الشركات
 Companies</t>
  </si>
  <si>
    <t xml:space="preserve">الترتيب </t>
  </si>
  <si>
    <t>عدد الشركات Companies</t>
  </si>
  <si>
    <t xml:space="preserve">عدد المشاريع number of projects </t>
  </si>
  <si>
    <t>عدد الوظائف  jobs created</t>
  </si>
  <si>
    <t>متوسط التكاليف (مليون دولار) Capex (Avg, US$ million)</t>
  </si>
  <si>
    <t>التكلفة الاستثمارية (مليون دولار)  Capex 
(US$ million)</t>
  </si>
  <si>
    <t>Libya</t>
  </si>
  <si>
    <t>Morocco</t>
  </si>
  <si>
    <t>Qatar</t>
  </si>
  <si>
    <t>التكلفة الاستثمارية بالمليون دولار  Capex
(USD m)</t>
  </si>
  <si>
    <t>عدد المشاريع
Number of Projects</t>
  </si>
  <si>
    <t>International Workplace Group (Regus)</t>
  </si>
  <si>
    <t>Automotive OEM</t>
  </si>
  <si>
    <t>Coal, oil &amp; gas</t>
  </si>
  <si>
    <t>الفحم والنفط والغاز</t>
  </si>
  <si>
    <t>عدد 
الوظائف
Jobs created</t>
  </si>
  <si>
    <t>Manufacturing</t>
  </si>
  <si>
    <t>Electricity</t>
  </si>
  <si>
    <t>ليبيا</t>
  </si>
  <si>
    <t xml:space="preserve"> Total &amp; Average</t>
  </si>
  <si>
    <t>متوسط التكاليف
(مليون دولار)
Capex (Avg)
(USD m)</t>
  </si>
  <si>
    <t>التكلفة الاستثمارية 
Capex 
(USD m)</t>
  </si>
  <si>
    <t xml:space="preserve">            Other Cities</t>
  </si>
  <si>
    <t xml:space="preserve"> مدن أخرى</t>
  </si>
  <si>
    <t xml:space="preserve">          Undefined</t>
  </si>
  <si>
    <t>عدد
 الشركات Companies</t>
  </si>
  <si>
    <t>المواد الكيميائية</t>
  </si>
  <si>
    <t>المعادن</t>
  </si>
  <si>
    <t>عدد المشاريع 
Number of Projects</t>
  </si>
  <si>
    <t>متوسط التكاليف
(مليون دولار)
Capex,
 Avg
 (USD m)</t>
  </si>
  <si>
    <t xml:space="preserve">التكلفة الاستثمارية (مليون دولار)
Capex 
(USD m) </t>
  </si>
  <si>
    <t>Headquarters</t>
  </si>
  <si>
    <t>Logistics, Distribution &amp; Transportation</t>
  </si>
  <si>
    <t>Construction</t>
  </si>
  <si>
    <t>Education &amp; Training</t>
  </si>
  <si>
    <t>ICT &amp; Internet Infrastructure</t>
  </si>
  <si>
    <t>Recycling</t>
  </si>
  <si>
    <t>إعادة التدوير</t>
  </si>
  <si>
    <t>Extraction</t>
  </si>
  <si>
    <t>مراكز الخدمات المشتركة</t>
  </si>
  <si>
    <t>متوسط التكاليف
(مليون دولار)
Capex (Avg)
(US$ Million)</t>
  </si>
  <si>
    <t>التكلفة الاستثمارية (المليون دولار)
Capex (USD m)</t>
  </si>
  <si>
    <t xml:space="preserve">العودة للقائمة الرئيسية
Back to Index </t>
  </si>
  <si>
    <t xml:space="preserve">المحتوى
Content  </t>
  </si>
  <si>
    <t>Turkey</t>
  </si>
  <si>
    <t>تركيا</t>
  </si>
  <si>
    <t>Japan</t>
  </si>
  <si>
    <t>اليابان</t>
  </si>
  <si>
    <t>خدمات البرمجيات وتكنولوجيا المعلومات</t>
  </si>
  <si>
    <t>قطر</t>
  </si>
  <si>
    <t xml:space="preserve"> البرمجيات وتكنولوجيا المعلومات</t>
  </si>
  <si>
    <t>Source: FDI Market Data base</t>
  </si>
  <si>
    <t>المنسوجات</t>
  </si>
  <si>
    <t>Aerospace</t>
  </si>
  <si>
    <t>Sales, Marketing &amp; Support</t>
  </si>
  <si>
    <t>Maintenance &amp; Servicing</t>
  </si>
  <si>
    <t>مراكز الدعم الفني</t>
  </si>
  <si>
    <t>المعدات الصناعية</t>
  </si>
  <si>
    <t xml:space="preserve"> التطور السنوي لمشاريع الاستثمار الأجنبي المباشر
في الدول العربية للفترة 2003 - 2024 
 FDI projects into Arab countries (2003-2024)</t>
  </si>
  <si>
    <t xml:space="preserve">متوسط الوظائف
Jobs Created (Avg) </t>
  </si>
  <si>
    <t>عدد الوظائف
Jobs Created</t>
  </si>
  <si>
    <t>متوسط تكلفة المشروع
(مليون دولار)
Capex Avg
(US$ m)</t>
  </si>
  <si>
    <t>التكلفة الاستثمارية (مليون دولار)
Capex 
(US$ m)</t>
  </si>
  <si>
    <t>عدد
 الشركات
Companies</t>
  </si>
  <si>
    <t>الإجمالي/Total</t>
  </si>
  <si>
    <t>Source: FDI Market database</t>
  </si>
  <si>
    <t>المصدر: قاعدة بيانات FDI Market</t>
  </si>
  <si>
    <t xml:space="preserve"> التطور الشهري لمشاريع الاستثمار الأجنبي المباشر في الدول العربية لعام 2024 </t>
  </si>
  <si>
    <t>Monthly evolution of  FDI projects into Arab Countries for 2024</t>
  </si>
  <si>
    <t>التكلفة الاستثمارية
بالمليون دولار 
Capex
  (USD m)</t>
  </si>
  <si>
    <t>أهم الأقاليم المستثمرة في المنطقة العربية خلال عام 2024 وفق التكلفة الاستثمارية</t>
  </si>
  <si>
    <t xml:space="preserve"> The most important regions investing in Arab countries according to capex in 2024</t>
  </si>
  <si>
    <t>عدد الوظائف
 Jobs created</t>
  </si>
  <si>
    <t xml:space="preserve">عدد المشاريع
 Number of projects </t>
  </si>
  <si>
    <t>التكلفة الاستثمارية
 (مليون دولار
Capex (USD m)</t>
  </si>
  <si>
    <t>دول أوروبا الناشئة</t>
  </si>
  <si>
    <t>أهم الدول المستثمرة في المنطقة العربية خلال عام 2024 وفق التكلفة الاستثمارية</t>
  </si>
  <si>
    <t>Most important countries investing in Arab region during 2024 according to capex</t>
  </si>
  <si>
    <t>Ranking by capex</t>
  </si>
  <si>
    <t xml:space="preserve">الترتيب
وفق التكلفة </t>
  </si>
  <si>
    <t xml:space="preserve">الولايات المتحدة </t>
  </si>
  <si>
    <t>South Korea</t>
  </si>
  <si>
    <t>كوريا الجنوبية</t>
  </si>
  <si>
    <t>Poland</t>
  </si>
  <si>
    <t>بولندا</t>
  </si>
  <si>
    <t>Australia</t>
  </si>
  <si>
    <t>أستراليا</t>
  </si>
  <si>
    <t>Luxembourg</t>
  </si>
  <si>
    <t>Brazil</t>
  </si>
  <si>
    <t>South Africa</t>
  </si>
  <si>
    <t>أهم 10 دول مستثمرة في المنطقة العربية 
خلال عام 2024 وفق عدد المشاريع</t>
  </si>
  <si>
    <t>Top 10 countries investing in Arab region
 according to number of projects - 2024</t>
  </si>
  <si>
    <t>الحصة 
من الإجمالي
Share
 of total
%</t>
  </si>
  <si>
    <t xml:space="preserve">عدد 
المشاريع Number of projects </t>
  </si>
  <si>
    <t>أهم 10 دول مستثمرة في المنطقة العربية 
خلال عام 2024 وفق التكلفة الاستثمارية</t>
  </si>
  <si>
    <t>Top 10 countries investing  in Arab region 
according to capex -2024</t>
  </si>
  <si>
    <t xml:space="preserve">Ranking
</t>
  </si>
  <si>
    <t>الحصة 
من الإجمالي
  Share of total
%</t>
  </si>
  <si>
    <t>أهم 10 دول مستثمرة في المنطقة العربية 
خلال عام 2024 وفق عدد الوظائف الجديدة</t>
  </si>
  <si>
    <t>Top 10 countries investing in Arab region  
according to jobs created -2024</t>
  </si>
  <si>
    <t>الحصة
 من الإجمالي
 Share of tota
%</t>
  </si>
  <si>
    <t>عدد 
الوظائف
  Jobs created</t>
  </si>
  <si>
    <t xml:space="preserve">أهم 10 شركات أجنبية مستثمرة  في الدول العربية خلال عام 2024 وفق التكلفة الاستثمارية </t>
  </si>
  <si>
    <t>Top 10 foreign companies investing in Arab countries according to Capex during 2024</t>
  </si>
  <si>
    <t>ADQ (Abu Dhabi Developmental Holding Company)</t>
  </si>
  <si>
    <t xml:space="preserve">شركة أبوظبي التنموية القابضة </t>
  </si>
  <si>
    <t>Compagnie Maritime Monegasque Zero Emission</t>
  </si>
  <si>
    <t>البرازيل</t>
  </si>
  <si>
    <t>شركة موناكو البحرية (خالية من الانبعاثات)</t>
  </si>
  <si>
    <t>H2 Global Energy</t>
  </si>
  <si>
    <t>إتش2 جلوبال إنرجي</t>
  </si>
  <si>
    <t>Amazon Web Services (AWS)</t>
  </si>
  <si>
    <t>الاتصالات</t>
  </si>
  <si>
    <t xml:space="preserve">أمازون ويب سيرفيسز </t>
  </si>
  <si>
    <t>Meridiam</t>
  </si>
  <si>
    <t>ميريديام</t>
  </si>
  <si>
    <t>SK Ecoplant (SKE&amp;C)</t>
  </si>
  <si>
    <t>المكونات الإلكترونية</t>
  </si>
  <si>
    <t xml:space="preserve">إس كيه إيكوبلانت </t>
  </si>
  <si>
    <t>AmmPower</t>
  </si>
  <si>
    <t>أم باور</t>
  </si>
  <si>
    <t>Pash Global</t>
  </si>
  <si>
    <t>باش جلوبال</t>
  </si>
  <si>
    <t>Zhuoyue New Energy</t>
  </si>
  <si>
    <t>تشويوي نيو إنرجي</t>
  </si>
  <si>
    <t>HDF Energy (Hydrogene De France)</t>
  </si>
  <si>
    <t>إتش دي إف إنرجي (هيدروجين دو فرانس)</t>
  </si>
  <si>
    <t>Vedanta Resources</t>
  </si>
  <si>
    <t>Hebei Xinfeng Steel</t>
  </si>
  <si>
    <t>JinkoSolar Middle East</t>
  </si>
  <si>
    <t>الحصة
 من الإجمالي Share of total</t>
  </si>
  <si>
    <t xml:space="preserve">أهم 10 شركات  مستثمرة  في الدول العربية خلال عام 2024 وفق عدد المشاريع </t>
  </si>
  <si>
    <t>Top 10 foreign companies investing in Arab countries according to number of projects during 2024</t>
  </si>
  <si>
    <t>عدد المشاريع 
Number of projects</t>
  </si>
  <si>
    <t>مجموعة ريجوس الدولية</t>
  </si>
  <si>
    <t>SFI &amp; Greentek Banking Group Holdings</t>
  </si>
  <si>
    <t>مجموعة إس إف آي وجرينتك المصرفية القابضة</t>
  </si>
  <si>
    <t>BWA Yachting</t>
  </si>
  <si>
    <t>بي دبليو ايه لليخوت</t>
  </si>
  <si>
    <t>Oracle</t>
  </si>
  <si>
    <t>أوراكل</t>
  </si>
  <si>
    <t>Think Big for Shipping and Logistics</t>
  </si>
  <si>
    <t>ثينك بيغ للشحن والخدمات اللوجستية</t>
  </si>
  <si>
    <t>BlackRock</t>
  </si>
  <si>
    <t>بلاك روك</t>
  </si>
  <si>
    <t xml:space="preserve">شركة موناكو البحرية </t>
  </si>
  <si>
    <t>EFG Eurobank Ergasias</t>
  </si>
  <si>
    <t>لوكسمبورغ</t>
  </si>
  <si>
    <t>إي أف جي يوروبنك إرغاسياس</t>
  </si>
  <si>
    <t>InnoVent</t>
  </si>
  <si>
    <t>جنوب أفريقيا</t>
  </si>
  <si>
    <t>إينوفنت</t>
  </si>
  <si>
    <t>L.E.K. Consulting</t>
  </si>
  <si>
    <t>ال.اي.كيه. للاستشارات</t>
  </si>
  <si>
    <t xml:space="preserve">أهم 10 شركات أجنبية مستثمرة  في الدول العربية خلال عام 2024 حسب عدد الوظائف الجديدة </t>
  </si>
  <si>
    <t>Top 10 foreign companies investing in Arab countries according to number of job created during 2024</t>
  </si>
  <si>
    <t>الفلزات</t>
  </si>
  <si>
    <t>هيبي شينفنغ ستيل</t>
  </si>
  <si>
    <t>Yura Corporation (Sewon ECS)</t>
  </si>
  <si>
    <t>شركة يورا (سيوون إي سي إس)</t>
  </si>
  <si>
    <t>Sirikcioglu Mensucat</t>
  </si>
  <si>
    <t>شركة سيريكس أوغلو للصناعات</t>
  </si>
  <si>
    <t>شركة جينكو سولار الشرق الأوسط</t>
  </si>
  <si>
    <t>Shinzoom</t>
  </si>
  <si>
    <t>Minerals</t>
  </si>
  <si>
    <t>شركة شينزوم</t>
  </si>
  <si>
    <t>Sumitomo Electric Industries</t>
  </si>
  <si>
    <t>Automotive components</t>
  </si>
  <si>
    <t>مكونات السيارات</t>
  </si>
  <si>
    <t>شركة سوميتومو للصناعات الكهربائية</t>
  </si>
  <si>
    <t>شركة فيدانتا للموارد</t>
  </si>
  <si>
    <t>Jiangsu Lianfa Textile</t>
  </si>
  <si>
    <t>شركة جيانغسو ليانفا للنسيج</t>
  </si>
  <si>
    <t>شركة أبوظبي التنموية القابضة (ADQ)</t>
  </si>
  <si>
    <t>BTR New Material Group</t>
  </si>
  <si>
    <t>مجموعة بي تي آر للمواد الجديدة</t>
  </si>
  <si>
    <t xml:space="preserve">مشاريع الاستثمار الأجنبي المباشر الجديدة الواردة للمنطقة العربية 
خلال عام 2024 وفق الدول المستقبلة  </t>
  </si>
  <si>
    <t xml:space="preserve">New FDI projects into Arab region during 2024 according to destination country </t>
  </si>
  <si>
    <t>Ranking by Capex</t>
  </si>
  <si>
    <t xml:space="preserve"> سلطنة عُمان</t>
  </si>
  <si>
    <t>المصدر: قاعدة بياناتبيانات FDI Market</t>
  </si>
  <si>
    <t>الحصة 
من الإجمالي Share of total</t>
  </si>
  <si>
    <t>أهم المدن العربية المستقبلة للمشاريع الأجنبية  لعام 2024</t>
  </si>
  <si>
    <t>The most important Arab cities receiving FDI projects - 2024</t>
  </si>
  <si>
    <t>Ras El Hikma (Egypt)</t>
  </si>
  <si>
    <t xml:space="preserve">رأس الحكمة  (مصر) </t>
  </si>
  <si>
    <t>Dubai (UAE)</t>
  </si>
  <si>
    <t>دبي (الإمارات)</t>
  </si>
  <si>
    <t>Zarzis (Tunisia)</t>
  </si>
  <si>
    <t>جرجيس (تونس)</t>
  </si>
  <si>
    <t>Ain Sokhna (Egypt)</t>
  </si>
  <si>
    <t>العين السخنة (مصر)</t>
  </si>
  <si>
    <t>Riyadh (Saudi Arabia)</t>
  </si>
  <si>
    <t>الرياض (السعودية)</t>
  </si>
  <si>
    <t>Doha (Qatar)</t>
  </si>
  <si>
    <t>الدوحة (قطر)</t>
  </si>
  <si>
    <t>Sharjah (UAE)</t>
  </si>
  <si>
    <t>الشارقة (الإمارات)</t>
  </si>
  <si>
    <t>Dammam (Saudi Arabia)</t>
  </si>
  <si>
    <t>الدمام (السعودية)</t>
  </si>
  <si>
    <t>Abu Dhabi (UAE)</t>
  </si>
  <si>
    <t>أبو ظبي (الإمارات)</t>
  </si>
  <si>
    <t>Jeddah (Saudi Arabia)</t>
  </si>
  <si>
    <t>جدة (السعودية)</t>
  </si>
  <si>
    <t>Tangier (Morocco)</t>
  </si>
  <si>
    <t>طنجة (المغرب)</t>
  </si>
  <si>
    <t>Port Said (Egypt)</t>
  </si>
  <si>
    <t>بورسعيد (مصر)</t>
  </si>
  <si>
    <t>Cairo (Egypt)</t>
  </si>
  <si>
    <t>القاهرة (مصر)</t>
  </si>
  <si>
    <t>Casablanca (Morocco)</t>
  </si>
  <si>
    <t>الدار البيضاء (المغرب)</t>
  </si>
  <si>
    <t>Benban (Egypt)</t>
  </si>
  <si>
    <t>بنبان (مصر)</t>
  </si>
  <si>
    <t>Sadat (Egypt)</t>
  </si>
  <si>
    <t>السادات (مصر)</t>
  </si>
  <si>
    <t>Fujairah (UAE)</t>
  </si>
  <si>
    <t>الفجيرة (الإمارات)</t>
  </si>
  <si>
    <t>Suez (Egypt)</t>
  </si>
  <si>
    <t>السويس (مصر)</t>
  </si>
  <si>
    <t>Al Jubail (Saudi Arabia)</t>
  </si>
  <si>
    <t>الجبيل (السعودية)</t>
  </si>
  <si>
    <t>10th of Ramadan (Egypt)</t>
  </si>
  <si>
    <t>العاشر من رمضان (مصر)</t>
  </si>
  <si>
    <t>أهم القطاعات المستقبلة للمشاريع الأجنبية في الدول العربية لعام 2024</t>
  </si>
  <si>
    <t>The most important sectors receiving FDI projects in Arab countries - 2024</t>
  </si>
  <si>
    <t>عدد
 المشاريع
Number of projects</t>
  </si>
  <si>
    <t>المعدات الأصلية لصناعة السيارات</t>
  </si>
  <si>
    <t>Food and Beverages</t>
  </si>
  <si>
    <t>المأكولات والمشروبات</t>
  </si>
  <si>
    <t>صناعة الطيران والفضاء</t>
  </si>
  <si>
    <t>Ceramics &amp; glass</t>
  </si>
  <si>
    <t>السيراميك والزجاج</t>
  </si>
  <si>
    <t>أهم الأنشطة الاقتصادية المستقبلة للمشاريع الأجنبية في المنطقة العربية لعام 2024</t>
  </si>
  <si>
    <t>The most important economic activities receiving foreign projects in Arab region in 2024</t>
  </si>
  <si>
    <t>البناء</t>
  </si>
  <si>
    <t xml:space="preserve">البنية التحتية لتكنولوجيا المعلومات والاتصالات </t>
  </si>
  <si>
    <t xml:space="preserve">الخدمات اللوجستية
والنقل والتوزيع </t>
  </si>
  <si>
    <t>المقرات الرئيسية</t>
  </si>
  <si>
    <t>البحث والتطوير</t>
  </si>
  <si>
    <t>الاستخراج</t>
  </si>
  <si>
    <t>الصيانة والخدمة</t>
  </si>
  <si>
    <t>Customer Contact Centre</t>
  </si>
  <si>
    <t>مراكز العملاء</t>
  </si>
  <si>
    <t>Shared Services Centre</t>
  </si>
  <si>
    <t>Technical Support Centre</t>
  </si>
  <si>
    <t xml:space="preserve"> التطور السنوي للاستثمارات العربية البينية  للفترة 2003-2024 
The yearly evolution of intra-Arab investments, 2003-2024  </t>
  </si>
  <si>
    <t>عدد الشركات
Companies</t>
  </si>
  <si>
    <t xml:space="preserve"> التطور الشهري للمشاريع  العربية البينية  لعام 2024</t>
  </si>
  <si>
    <t xml:space="preserve">   FDI intra-Arab projects by month- 2024 </t>
  </si>
  <si>
    <t>أهم القطاعات المستقبلة للمشاريع العربية البينية خلال عام 2024 وفق التكلفة الاستثمارية</t>
  </si>
  <si>
    <t xml:space="preserve">The most important sectors receiving inter-Arab FDI projects in 2024 according to Capex </t>
  </si>
  <si>
    <t xml:space="preserve">متوسط
 الوظائف
Jobs 
Created (Avg) </t>
  </si>
  <si>
    <t>عدد 
الوظائف
Jobs 
created</t>
  </si>
  <si>
    <t>عدد
 المشاريع
Number
 of Projects</t>
  </si>
  <si>
    <t>Leisure &amp; entertainment</t>
  </si>
  <si>
    <t>الأنشطة الترفيهية</t>
  </si>
  <si>
    <t>الرعاية الصحية</t>
  </si>
  <si>
    <t>الدول المستقبلة لمشاريع الاستثمار العربي البيني خلال عام 2024</t>
  </si>
  <si>
    <t>Countries receiving inter-Arab FFI projects during 2024</t>
  </si>
  <si>
    <t>عدد 
المشاريع
Nnumber of
 Projects</t>
  </si>
  <si>
    <t>سلطنة عُمان</t>
  </si>
  <si>
    <t>الدول المستثمرة في المشاريع العربية البينية خلال عام 2024</t>
  </si>
  <si>
    <t xml:space="preserve">  Countries investing in intra-Arab projects during 2024</t>
  </si>
  <si>
    <r>
      <rPr>
        <b/>
        <sz val="11"/>
        <rFont val="Times New Roman"/>
        <family val="1"/>
      </rPr>
      <t xml:space="preserve">متوسط الوظائف
</t>
    </r>
    <r>
      <rPr>
        <b/>
        <sz val="10"/>
        <rFont val="Times New Roman"/>
        <family val="1"/>
      </rPr>
      <t xml:space="preserve">Jobs Created (Avg) </t>
    </r>
  </si>
  <si>
    <r>
      <rPr>
        <b/>
        <sz val="11"/>
        <rFont val="Times New Roman"/>
        <family val="1"/>
      </rPr>
      <t xml:space="preserve">عدد 
الوظائف
</t>
    </r>
    <r>
      <rPr>
        <b/>
        <sz val="10"/>
        <rFont val="Times New Roman"/>
        <family val="1"/>
      </rPr>
      <t>Jobs created</t>
    </r>
  </si>
  <si>
    <r>
      <rPr>
        <b/>
        <sz val="11"/>
        <rFont val="Times New Roman"/>
        <family val="1"/>
      </rPr>
      <t xml:space="preserve">عدد
 الشركات
</t>
    </r>
    <r>
      <rPr>
        <b/>
        <sz val="10"/>
        <rFont val="Times New Roman"/>
        <family val="1"/>
      </rPr>
      <t>Companies</t>
    </r>
  </si>
  <si>
    <r>
      <rPr>
        <b/>
        <sz val="11"/>
        <rFont val="Times New Roman"/>
        <family val="1"/>
      </rPr>
      <t xml:space="preserve">عدد 
المشاريع
</t>
    </r>
    <r>
      <rPr>
        <b/>
        <sz val="10"/>
        <rFont val="Times New Roman"/>
        <family val="1"/>
      </rPr>
      <t>Nnumber of
 Projects</t>
    </r>
  </si>
  <si>
    <r>
      <rPr>
        <b/>
        <sz val="11"/>
        <rFont val="Times New Roman"/>
        <family val="1"/>
      </rPr>
      <t xml:space="preserve">متوسط التكاليف
(مليون دولار)
</t>
    </r>
    <r>
      <rPr>
        <b/>
        <sz val="10"/>
        <rFont val="Times New Roman"/>
        <family val="1"/>
      </rPr>
      <t>Capex (Avg)
(USD m)</t>
    </r>
  </si>
  <si>
    <r>
      <rPr>
        <b/>
        <sz val="11"/>
        <rFont val="Times New Roman"/>
        <family val="1"/>
      </rPr>
      <t xml:space="preserve">التكلفة الاستثمارية (المليون دولار)
</t>
    </r>
    <r>
      <rPr>
        <b/>
        <sz val="10"/>
        <rFont val="Times New Roman"/>
        <family val="1"/>
      </rPr>
      <t>Capex 
(USD m)</t>
    </r>
  </si>
  <si>
    <t>قاعدة بيانات اللإستثمار الأجنبي المباشر في الدول العربية-2024</t>
  </si>
  <si>
    <t>Database of FDI in the Arab countries-2024</t>
  </si>
  <si>
    <t>Last Update : July 2025
آخر تحديث: يونلو 2025</t>
  </si>
  <si>
    <t xml:space="preserve"> التطور السنوي لمشاريع الاستثمار الأجنبي المباشر في الدول العربية للفترة 2003-2024 /Evolution of FDI projects into Arab countries  from 2003 to 2024</t>
  </si>
  <si>
    <t xml:space="preserve"> التطور الشهري لمشاريع الاستثمار الأجنبي المباشر  في الدول العربية خلال عام 2024 /Monthly evolution of  FDI projects into Arab countries during 2024</t>
  </si>
  <si>
    <t>أهم الأقاليم المستثمرة في المنطقة العربية خلال عام 2024/The most important regions investing in Arab countries  during 2024</t>
  </si>
  <si>
    <t>أهم الدول المستثمرة في المنطقة العربية خلال عام 2024/The most important investing countries in the Arab region during 2024</t>
  </si>
  <si>
    <t>أهم الدول المستثمرة في المنطقة العربية خلال عام 2024 وفقاً للتكلفة الاستثمارية (بالمليون دولار)/Top 10 investing countries  into Arab region by Capex  - yaer 2024 (USD m)</t>
  </si>
  <si>
    <t>أهم الدول المستثمرة في المنطقة العربية خلال عام 2024 وفقاً لعدد الوظائف الجديدة /Top 10 investing countries  into Arab region by jobs created - year 2024</t>
  </si>
  <si>
    <t>أهم الشركات الأجنبية المستثمرة  في الدول العربية خلال عام 2024/The most important foreign companies investing in Arab countries-2024</t>
  </si>
  <si>
    <t>أهم الشركات الأجنبية المستثمرة  في الدول العربية خلال عام 2024 وفقا للتكلفة الاستثمارية / Most important foreign companies investing in Arab countries by Capex-2024</t>
  </si>
  <si>
    <t>أهم الشركات الأجنبية المستثمرة  في الدول العربية خلال عام 2024 وفقا لعدد الوظائف الجديدة /Most important foreign companies investing in Arab countries by jobs created-2024</t>
  </si>
  <si>
    <t>مشاريع الاستثمار الأجنبي المباشر الجديدة موزعة على الدول العربية  لعام 2024/New FDI projects distributed among Arab countries-year 2024</t>
  </si>
  <si>
    <t>أهم المدن العربية المستقبلة للمشاريع الأجنبية  لعام 2024/Most important Arab cities receiving FDI - 2024</t>
  </si>
  <si>
    <t>أهم القطاعات المستقبلة للمشاريع الأجنبية في الدول العربية لعام 2024/Most important sectors receiving FD in Arab countries in 2024</t>
  </si>
  <si>
    <t>أهم الأنشطة المستقبلة للمشاريع الأجنبية في المنطقة العربية لعام 2024/Most important activities  receiving FD in Arab countries in  2024</t>
  </si>
  <si>
    <t>التطور السنوي للاستثمارات العربية البينية  للفترة 2003-2024/Inter-Arab FDI projects for 2003-2024</t>
  </si>
  <si>
    <t xml:space="preserve"> التطور الشهري للمشاريع  العربية البينية  لعام 2024/ Inter-Arab FDI projects by month- 2024</t>
  </si>
  <si>
    <t>أهم القطاعات المستقبلة للمشاريع  العربية البينية خلال عام 2024/Sectoral distribution of FDI inter- Arab projects -year 2024</t>
  </si>
  <si>
    <t>الدول العربية المستقبلة  للمشاريع العربية خلال عام 2024/Arab countries as destination to Arab projects -year  2024</t>
  </si>
  <si>
    <t>الدول العربية المستثمرة في المشاريع البينية خلال عام 2024/Arab countries as source of Arab projects -year 2024</t>
  </si>
  <si>
    <t>أهم الدول المستثمرة في المنطقة العربية خلال عام 2024 وفق عدد المشاريع /Top 10 investing countries  into Arab region by nbr of projects - year 2024</t>
  </si>
  <si>
    <t>أهم الشركات الأجنبية المستثمرة  في الدول العربية خلال عام 2024 وفق عدد المشاريع /Most important foreign companies investing in Arab countries by nbr of projects-2024</t>
  </si>
  <si>
    <r>
      <rPr>
        <b/>
        <sz val="18"/>
        <rFont val="Times New Roman"/>
        <family val="1"/>
      </rPr>
      <t>1. Data sources</t>
    </r>
    <r>
      <rPr>
        <sz val="10"/>
        <rFont val="Times New Roman"/>
        <family val="1"/>
      </rPr>
      <t xml:space="preserve">:
</t>
    </r>
    <r>
      <rPr>
        <sz val="14"/>
        <rFont val="Times New Roman"/>
        <family val="1"/>
      </rPr>
      <t xml:space="preserve">Mainly based on the fDi Markets database, issued by the Financial Times , was mainly relied upon to monitor foreign direct investment projects and inter-Arab investment projects in Arab countries during the year 2023, in addition to the UNCTAD database to monitor inflows and outflows of FDI into Arab countries.
</t>
    </r>
    <r>
      <rPr>
        <sz val="13"/>
        <rFont val="Times New Roman"/>
        <family val="1"/>
      </rPr>
      <t xml:space="preserve">
</t>
    </r>
    <r>
      <rPr>
        <b/>
        <sz val="18"/>
        <rFont val="Times New Roman"/>
        <family val="1"/>
      </rPr>
      <t>2. Content:</t>
    </r>
    <r>
      <rPr>
        <sz val="10"/>
        <rFont val="Times New Roman"/>
        <family val="1"/>
      </rPr>
      <t xml:space="preserve">
</t>
    </r>
    <r>
      <rPr>
        <sz val="13"/>
        <rFont val="Times New Roman"/>
        <family val="1"/>
      </rPr>
      <t xml:space="preserve">
</t>
    </r>
    <r>
      <rPr>
        <sz val="14"/>
        <rFont val="Times New Roman"/>
        <family val="1"/>
      </rPr>
      <t>The database contains 36 tables to monitor FDI projects in the Arab countries during 2023 compared to 2022, and inter-Arab investment projects according to the number of projects, Capex, the implementing companies and the number of jobs created.</t>
    </r>
    <r>
      <rPr>
        <sz val="10"/>
        <rFont val="Times New Roman"/>
        <family val="1"/>
      </rPr>
      <t xml:space="preserve">
</t>
    </r>
  </si>
  <si>
    <r>
      <rPr>
        <b/>
        <sz val="18"/>
        <rFont val="Times New Roman"/>
        <family val="1"/>
      </rPr>
      <t>1. مصادر البيانات :</t>
    </r>
    <r>
      <rPr>
        <sz val="10"/>
        <rFont val="Arial"/>
        <family val="2"/>
      </rPr>
      <t xml:space="preserve">
</t>
    </r>
    <r>
      <rPr>
        <sz val="14"/>
        <rFont val="Times New Roman"/>
        <family val="1"/>
      </rPr>
      <t xml:space="preserve"> </t>
    </r>
    <r>
      <rPr>
        <sz val="16"/>
        <rFont val="Times New Roman"/>
        <family val="1"/>
      </rPr>
      <t>تم الاعتماد بشكل أساسي على قاعدة بيانات مشاريع الاستثمار الأجنبي في العالم الصادرة عن مؤسسة الفايننشال تايمز العالمية، لرصد مشاريع الاستثمار الأجنبي المباشر ومشاريع الاستثمار العربي البيني في الدول العربية خلال العام 2024</t>
    </r>
    <r>
      <rPr>
        <sz val="10"/>
        <rFont val="Arial"/>
        <family val="2"/>
      </rPr>
      <t xml:space="preserve">
</t>
    </r>
    <r>
      <rPr>
        <b/>
        <sz val="18"/>
        <rFont val="Times New Roman"/>
        <family val="1"/>
      </rPr>
      <t xml:space="preserve">
2. المحتوى :
</t>
    </r>
    <r>
      <rPr>
        <sz val="16"/>
        <rFont val="Times New Roman"/>
        <family val="1"/>
      </rPr>
      <t xml:space="preserve">
تحتوي قاعدة البيانات على 20 جدولا لرصد مشاريع الاسثتمار الأجنبي المباشر  في الدول العربية خلال عام 2024 بالمقارنة بعام 2023، ومشاريع الاستثمار العربي البيني وفقا لعدد المشاريع والتكلفة الاستثمارية والشركات المنفذة وعدد الوظائف الناتجة عن تلك المشاريع.
</t>
    </r>
    <r>
      <rPr>
        <sz val="14"/>
        <rFont val="Times New Roman"/>
        <family val="1"/>
      </rPr>
      <t xml:space="preserve">
</t>
    </r>
    <r>
      <rPr>
        <sz val="10"/>
        <rFont val="Arial"/>
        <family val="2"/>
      </rPr>
      <t xml:space="preserve">
</t>
    </r>
  </si>
  <si>
    <t>For more information and an in-depth analysis of these tables and indicators, you can download the 2024 Investment Climate Report via the following link:</t>
  </si>
  <si>
    <t>لمزيد من المعلومات والتحليل المعمق لهذه الجداول والمؤشرات، يمكنكم تحميل تقرير مناخ الاستثمار لعام 2024 عبر الرابط التالي:</t>
  </si>
  <si>
    <t>https://www.dhaman.org/uploads/publicationproducts/dhaman11753692974.pdf</t>
  </si>
  <si>
    <t>قاعدة بيانات مشاريع الإستثمار الأجنبي المباشر في الدول العربية-2024</t>
  </si>
  <si>
    <t>Database of FDI Projects in the Arab countries-2024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</si>
</sst>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
    <numFmt numFmtId="165" formatCode="0.0%"/>
    <numFmt numFmtId="166" formatCode="0.0"/>
    <numFmt numFmtId="167" formatCode="#,##0.0"/>
    <numFmt numFmtId="168" formatCode="0.0000"/>
    <numFmt numFmtId="173" formatCode="0.000%"/>
  </numFmts>
  <fonts count="62">
    <font>
      <sz val="11"/>
      <color theme="1"/>
      <name val="Calibri"/>
      <family val="2"/>
      <scheme val="minor"/>
    </font>
    <font>
      <sz val="11"/>
      <color theme="1"/>
      <name val="Times New Roman"/>
      <family val="2"/>
    </font>
    <font>
      <sz val="11"/>
      <color theme="1"/>
      <name val="Times New Roman"/>
      <family val="1"/>
    </font>
    <font>
      <b/>
      <sz val="14"/>
      <color theme="0"/>
      <name val="Times New Roman"/>
      <family val="1"/>
    </font>
    <font>
      <sz val="12"/>
      <color theme="1"/>
      <name val="Times New Roman"/>
      <family val="1"/>
    </font>
    <font>
      <b/>
      <sz val="16"/>
      <color theme="0"/>
      <name val="Times New Roman"/>
      <family val="1"/>
    </font>
    <font>
      <b/>
      <sz val="18"/>
      <color theme="0"/>
      <name val="Times New Roman"/>
      <family val="1"/>
    </font>
    <font>
      <sz val="10"/>
      <name val="Arial"/>
      <family val="2"/>
    </font>
    <font>
      <u/>
      <sz val="10"/>
      <color theme="10"/>
      <name val="Arial"/>
      <family val="2"/>
    </font>
    <font>
      <u/>
      <sz val="11"/>
      <color theme="10"/>
      <name val="Times New Roman"/>
      <family val="2"/>
    </font>
    <font>
      <sz val="11"/>
      <color theme="1"/>
      <name val="Calibri"/>
      <family val="2"/>
      <scheme val="minor"/>
    </font>
    <font>
      <sz val="10"/>
      <color theme="1"/>
      <name val="Times New Roman"/>
      <family val="1"/>
    </font>
    <font>
      <b/>
      <sz val="12"/>
      <color theme="0"/>
      <name val="Times New Roman"/>
      <family val="1"/>
    </font>
    <font>
      <b/>
      <sz val="13"/>
      <color theme="0"/>
      <name val="Times New Roman"/>
      <family val="1"/>
    </font>
    <font>
      <u/>
      <sz val="11"/>
      <color theme="10"/>
      <name val="Calibri"/>
      <family val="2"/>
      <scheme val="minor"/>
    </font>
    <font>
      <sz val="14"/>
      <color theme="1"/>
      <name val="Times New Roman"/>
      <family val="1"/>
    </font>
    <font>
      <b/>
      <sz val="12"/>
      <color theme="1"/>
      <name val="Times New Roman"/>
      <family val="1"/>
    </font>
    <font>
      <sz val="13"/>
      <color theme="1"/>
      <name val="Times New Roman"/>
      <family val="1"/>
    </font>
    <font>
      <b/>
      <sz val="20"/>
      <color theme="0"/>
      <name val="Times New Roman"/>
      <family val="1"/>
    </font>
    <font>
      <b/>
      <sz val="18"/>
      <color theme="1"/>
      <name val="Times New Roman"/>
      <family val="1"/>
    </font>
    <font>
      <sz val="10"/>
      <name val="Times New Roman"/>
      <family val="1"/>
    </font>
    <font>
      <b/>
      <sz val="18"/>
      <name val="Times New Roman"/>
      <family val="1"/>
    </font>
    <font>
      <sz val="14"/>
      <name val="Times New Roman"/>
      <family val="1"/>
    </font>
    <font>
      <sz val="13"/>
      <name val="Times New Roman"/>
      <family val="1"/>
    </font>
    <font>
      <sz val="10"/>
      <name val="Arial"/>
      <family val="1"/>
    </font>
    <font>
      <sz val="16"/>
      <name val="Times New Roman"/>
      <family val="1"/>
    </font>
    <font>
      <b/>
      <sz val="18"/>
      <color rgb="FFC00000"/>
      <name val="Times New Roman"/>
      <family val="1"/>
    </font>
    <font>
      <sz val="14"/>
      <color rgb="FFC00000"/>
      <name val="Times New Roman"/>
      <family val="1"/>
    </font>
    <font>
      <sz val="18"/>
      <color rgb="FFFF0000"/>
      <name val="Times New Roman"/>
      <family val="1"/>
    </font>
    <font>
      <b/>
      <i/>
      <sz val="14"/>
      <color theme="1"/>
      <name val="Times New Roman"/>
      <family val="1"/>
    </font>
    <font>
      <b/>
      <i/>
      <sz val="14"/>
      <name val="Times New Roman"/>
      <family val="1"/>
    </font>
    <font>
      <sz val="14"/>
      <color theme="1"/>
      <name val="Calibri"/>
      <family val="2"/>
      <scheme val="minor"/>
    </font>
    <font>
      <b/>
      <sz val="16"/>
      <color rgb="FFC00000"/>
      <name val="Times New Roman"/>
      <family val="1"/>
    </font>
    <font>
      <b/>
      <sz val="14"/>
      <color theme="1"/>
      <name val="Times New Roman"/>
      <family val="1"/>
    </font>
    <font>
      <b/>
      <sz val="13"/>
      <color theme="1"/>
      <name val="Times New Roman"/>
      <family val="1"/>
    </font>
    <font>
      <b/>
      <sz val="24"/>
      <color theme="0"/>
      <name val="Times New Roman"/>
      <family val="1"/>
    </font>
    <font>
      <b/>
      <sz val="24"/>
      <name val="Times New Roman"/>
      <family val="1"/>
    </font>
    <font>
      <b/>
      <sz val="36"/>
      <name val="Times New Roman"/>
      <family val="1"/>
    </font>
    <font>
      <sz val="12"/>
      <name val="Times New Roman"/>
      <family val="1"/>
    </font>
    <font>
      <b/>
      <sz val="14"/>
      <name val="Times New Roman"/>
      <family val="1"/>
    </font>
    <font>
      <b/>
      <sz val="15"/>
      <color theme="0"/>
      <name val="Times New Roman"/>
      <family val="1"/>
    </font>
    <font>
      <b/>
      <sz val="9"/>
      <color indexed="8"/>
      <name val="Times New Roman"/>
      <family val="1"/>
    </font>
    <font>
      <b/>
      <sz val="22"/>
      <color theme="0"/>
      <name val="Times New Roman"/>
      <family val="1"/>
    </font>
    <font>
      <sz val="11"/>
      <color theme="1"/>
      <name val="Calibri"/>
      <charset val="134"/>
      <scheme val="minor"/>
    </font>
    <font>
      <b/>
      <sz val="12"/>
      <name val="Times New Roman"/>
      <family val="1"/>
    </font>
    <font>
      <sz val="18"/>
      <color theme="1"/>
      <name val="Times New Roman"/>
      <family val="1"/>
    </font>
    <font>
      <b/>
      <sz val="17"/>
      <color theme="0"/>
      <name val="Times New Roman"/>
      <family val="1"/>
    </font>
    <font>
      <b/>
      <sz val="11"/>
      <name val="Times New Roman"/>
      <family val="1"/>
    </font>
    <font>
      <sz val="14"/>
      <color theme="0"/>
      <name val="Times New Roman"/>
      <family val="1"/>
    </font>
    <font>
      <b/>
      <sz val="10"/>
      <name val="Times New Roman"/>
      <family val="1"/>
    </font>
    <font>
      <sz val="16"/>
      <color theme="1"/>
      <name val="Times New Roman"/>
      <family val="1"/>
    </font>
    <font>
      <b/>
      <sz val="16"/>
      <color theme="1"/>
      <name val="Times New Roman"/>
      <family val="1"/>
    </font>
    <font>
      <b/>
      <sz val="8"/>
      <name val="Times New Roman"/>
      <family val="1"/>
    </font>
    <font>
      <sz val="11"/>
      <color indexed="8"/>
      <name val="Times New Roman"/>
      <family val="1"/>
    </font>
    <font>
      <b/>
      <sz val="11"/>
      <color indexed="8"/>
      <name val="Times New Roman"/>
      <family val="1"/>
    </font>
    <font>
      <b/>
      <sz val="14"/>
      <color rgb="FFFF0000"/>
      <name val="Times New Roman"/>
      <family val="1"/>
    </font>
    <font>
      <b/>
      <sz val="19"/>
      <color theme="0"/>
      <name val="Times New Roman"/>
      <family val="1"/>
    </font>
    <font>
      <sz val="16.5"/>
      <color theme="1"/>
      <name val="Times New Roman"/>
      <family val="1"/>
    </font>
    <font>
      <b/>
      <sz val="16.5"/>
      <color theme="1"/>
      <name val="Times New Roman"/>
      <family val="1"/>
    </font>
    <font>
      <sz val="16"/>
      <color theme="1"/>
      <name val="Calibri"/>
      <family val="2"/>
      <scheme val="minor"/>
    </font>
    <font>
      <b/>
      <sz val="14"/>
      <color rgb="FF002060"/>
      <name val="Times New Roman"/>
      <family val="1"/>
    </font>
    <font>
      <b/>
      <u/>
      <sz val="12"/>
      <color rgb="FF002060"/>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14996795556505021"/>
        <bgColor indexed="64"/>
      </patternFill>
    </fill>
    <fill>
      <patternFill patternType="solid">
        <fgColor theme="6" tint="-0.499984740745262"/>
        <bgColor indexed="64"/>
      </patternFill>
    </fill>
  </fills>
  <borders count="28">
    <border>
      <left/>
      <right/>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auto="1"/>
      </left>
      <right style="medium">
        <color auto="1"/>
      </right>
      <top style="medium">
        <color auto="1"/>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s>
  <cellStyleXfs count="12">
    <xf numFmtId="0" fontId="0" fillId="0" borderId="0"/>
    <xf numFmtId="0" fontId="7" fillId="0" borderId="0"/>
    <xf numFmtId="0" fontId="8" fillId="0" borderId="0" applyNumberFormat="0" applyFill="0" applyBorder="0" applyAlignment="0" applyProtection="0"/>
    <xf numFmtId="0" fontId="9" fillId="0" borderId="0" applyNumberFormat="0" applyFill="0" applyBorder="0" applyAlignment="0" applyProtection="0"/>
    <xf numFmtId="9" fontId="10" fillId="0" borderId="0" applyFont="0" applyFill="0" applyBorder="0" applyAlignment="0" applyProtection="0"/>
    <xf numFmtId="0" fontId="14" fillId="0" borderId="0" applyNumberFormat="0" applyFill="0" applyBorder="0" applyAlignment="0" applyProtection="0"/>
    <xf numFmtId="0" fontId="7" fillId="0" borderId="0"/>
    <xf numFmtId="0" fontId="10" fillId="0" borderId="0"/>
    <xf numFmtId="9" fontId="1" fillId="0" borderId="0" applyFont="0" applyFill="0" applyBorder="0" applyAlignment="0" applyProtection="0"/>
    <xf numFmtId="0" fontId="1" fillId="0" borderId="0"/>
    <xf numFmtId="1" fontId="7" fillId="0" borderId="0"/>
    <xf numFmtId="0" fontId="43" fillId="0" borderId="0"/>
  </cellStyleXfs>
  <cellXfs count="405">
    <xf numFmtId="0" fontId="0" fillId="0" borderId="0" xfId="0"/>
    <xf numFmtId="165" fontId="2" fillId="0" borderId="0" xfId="4" applyNumberFormat="1" applyFont="1"/>
    <xf numFmtId="0" fontId="7" fillId="0" borderId="0" xfId="6"/>
    <xf numFmtId="0" fontId="19" fillId="0" borderId="0" xfId="6" applyFont="1"/>
    <xf numFmtId="0" fontId="19" fillId="0" borderId="0" xfId="6" applyFont="1" applyAlignment="1">
      <alignment horizontal="center"/>
    </xf>
    <xf numFmtId="0" fontId="28" fillId="0" borderId="0" xfId="6" applyFont="1" applyAlignment="1">
      <alignment horizontal="right" wrapText="1"/>
    </xf>
    <xf numFmtId="0" fontId="29" fillId="0" borderId="0" xfId="6" applyFont="1" applyAlignment="1">
      <alignment horizontal="left"/>
    </xf>
    <xf numFmtId="0" fontId="30" fillId="0" borderId="0" xfId="6" applyFont="1" applyAlignment="1">
      <alignment horizontal="left"/>
    </xf>
    <xf numFmtId="164" fontId="0" fillId="0" borderId="0" xfId="0" applyNumberFormat="1"/>
    <xf numFmtId="0" fontId="20" fillId="0" borderId="13" xfId="6" applyFont="1" applyBorder="1" applyAlignment="1">
      <alignment horizontal="left" vertical="top" wrapText="1"/>
    </xf>
    <xf numFmtId="0" fontId="24" fillId="0" borderId="13" xfId="6" applyFont="1" applyBorder="1" applyAlignment="1">
      <alignment horizontal="right" vertical="top" wrapText="1" readingOrder="2"/>
    </xf>
    <xf numFmtId="0" fontId="26" fillId="0" borderId="14" xfId="6" applyFont="1" applyBorder="1" applyAlignment="1">
      <alignment horizontal="right" vertical="center" wrapText="1"/>
    </xf>
    <xf numFmtId="0" fontId="26" fillId="0" borderId="14" xfId="6" applyFont="1" applyBorder="1" applyAlignment="1">
      <alignment horizontal="left" vertical="center" wrapText="1"/>
    </xf>
    <xf numFmtId="0" fontId="20" fillId="0" borderId="0" xfId="6" applyFont="1"/>
    <xf numFmtId="0" fontId="38" fillId="0" borderId="0" xfId="6" applyFont="1" applyAlignment="1">
      <alignment horizontal="center"/>
    </xf>
    <xf numFmtId="0" fontId="39" fillId="2" borderId="0" xfId="5" applyFont="1" applyFill="1" applyBorder="1" applyAlignment="1">
      <alignment horizontal="center" vertical="center" wrapText="1" readingOrder="2"/>
    </xf>
    <xf numFmtId="0" fontId="35" fillId="4" borderId="9" xfId="6" applyFont="1" applyFill="1" applyBorder="1" applyAlignment="1">
      <alignment horizontal="center"/>
    </xf>
    <xf numFmtId="0" fontId="35" fillId="4" borderId="10" xfId="6" applyFont="1" applyFill="1" applyBorder="1" applyAlignment="1">
      <alignment horizontal="center"/>
    </xf>
    <xf numFmtId="0" fontId="35" fillId="4" borderId="11" xfId="6" applyFont="1" applyFill="1" applyBorder="1" applyAlignment="1">
      <alignment horizontal="center" vertical="center"/>
    </xf>
    <xf numFmtId="0" fontId="35" fillId="4" borderId="12" xfId="6" applyFont="1" applyFill="1" applyBorder="1" applyAlignment="1">
      <alignment horizontal="center" vertical="center"/>
    </xf>
    <xf numFmtId="0" fontId="2" fillId="0" borderId="0" xfId="11" applyFont="1"/>
    <xf numFmtId="0" fontId="6" fillId="4" borderId="16" xfId="11" applyFont="1" applyFill="1" applyBorder="1" applyAlignment="1">
      <alignment horizontal="center" vertical="center" wrapText="1" readingOrder="1"/>
    </xf>
    <xf numFmtId="0" fontId="6" fillId="4" borderId="17" xfId="11" applyFont="1" applyFill="1" applyBorder="1" applyAlignment="1">
      <alignment horizontal="center" vertical="center" wrapText="1" readingOrder="1"/>
    </xf>
    <xf numFmtId="0" fontId="6" fillId="4" borderId="18" xfId="11" applyFont="1" applyFill="1" applyBorder="1" applyAlignment="1">
      <alignment horizontal="center" vertical="center" wrapText="1" readingOrder="1"/>
    </xf>
    <xf numFmtId="0" fontId="43" fillId="0" borderId="0" xfId="11"/>
    <xf numFmtId="0" fontId="44" fillId="5" borderId="19" xfId="11" applyFont="1" applyFill="1" applyBorder="1" applyAlignment="1">
      <alignment horizontal="center" vertical="center" wrapText="1"/>
    </xf>
    <xf numFmtId="0" fontId="44" fillId="5" borderId="0" xfId="11" applyFont="1" applyFill="1" applyAlignment="1">
      <alignment horizontal="center" vertical="center" wrapText="1"/>
    </xf>
    <xf numFmtId="0" fontId="44" fillId="5" borderId="20" xfId="11" applyFont="1" applyFill="1" applyBorder="1" applyAlignment="1">
      <alignment horizontal="center" vertical="center" wrapText="1"/>
    </xf>
    <xf numFmtId="1" fontId="43" fillId="0" borderId="0" xfId="11" applyNumberFormat="1"/>
    <xf numFmtId="164" fontId="15" fillId="3" borderId="19" xfId="11" applyNumberFormat="1" applyFont="1" applyFill="1" applyBorder="1" applyAlignment="1">
      <alignment horizontal="center" vertical="center" wrapText="1"/>
    </xf>
    <xf numFmtId="1" fontId="15" fillId="3" borderId="0" xfId="11" applyNumberFormat="1" applyFont="1" applyFill="1" applyAlignment="1">
      <alignment horizontal="center" vertical="center" wrapText="1"/>
    </xf>
    <xf numFmtId="166" fontId="15" fillId="3" borderId="0" xfId="11" applyNumberFormat="1" applyFont="1" applyFill="1" applyAlignment="1">
      <alignment horizontal="center" vertical="center" wrapText="1"/>
    </xf>
    <xf numFmtId="164" fontId="15" fillId="3" borderId="0" xfId="11" applyNumberFormat="1" applyFont="1" applyFill="1" applyAlignment="1">
      <alignment horizontal="center" vertical="center" wrapText="1"/>
    </xf>
    <xf numFmtId="0" fontId="33" fillId="3" borderId="20" xfId="11" applyFont="1" applyFill="1" applyBorder="1" applyAlignment="1">
      <alignment horizontal="center" vertical="center" wrapText="1"/>
    </xf>
    <xf numFmtId="166" fontId="43" fillId="0" borderId="0" xfId="11" applyNumberFormat="1"/>
    <xf numFmtId="164" fontId="15" fillId="2" borderId="19" xfId="11" applyNumberFormat="1" applyFont="1" applyFill="1" applyBorder="1" applyAlignment="1">
      <alignment horizontal="center" vertical="center" wrapText="1"/>
    </xf>
    <xf numFmtId="1" fontId="15" fillId="2" borderId="0" xfId="11" applyNumberFormat="1" applyFont="1" applyFill="1" applyAlignment="1">
      <alignment horizontal="center" vertical="center" wrapText="1"/>
    </xf>
    <xf numFmtId="166" fontId="15" fillId="2" borderId="0" xfId="11" applyNumberFormat="1" applyFont="1" applyFill="1" applyAlignment="1">
      <alignment horizontal="center" vertical="center" wrapText="1"/>
    </xf>
    <xf numFmtId="164" fontId="15" fillId="2" borderId="0" xfId="11" applyNumberFormat="1" applyFont="1" applyFill="1" applyAlignment="1">
      <alignment horizontal="center" vertical="center" wrapText="1"/>
    </xf>
    <xf numFmtId="0" fontId="33" fillId="2" borderId="20" xfId="11" applyFont="1" applyFill="1" applyBorder="1" applyAlignment="1">
      <alignment horizontal="center" vertical="center" wrapText="1"/>
    </xf>
    <xf numFmtId="0" fontId="43" fillId="0" borderId="0" xfId="11" applyAlignment="1">
      <alignment horizontal="center" vertical="center" wrapText="1"/>
    </xf>
    <xf numFmtId="1" fontId="5" fillId="4" borderId="21" xfId="11" applyNumberFormat="1" applyFont="1" applyFill="1" applyBorder="1" applyAlignment="1">
      <alignment horizontal="center" vertical="center" wrapText="1"/>
    </xf>
    <xf numFmtId="1" fontId="5" fillId="4" borderId="22" xfId="11" applyNumberFormat="1" applyFont="1" applyFill="1" applyBorder="1" applyAlignment="1">
      <alignment horizontal="center" vertical="center" wrapText="1"/>
    </xf>
    <xf numFmtId="166" fontId="5" fillId="4" borderId="22" xfId="11" applyNumberFormat="1" applyFont="1" applyFill="1" applyBorder="1" applyAlignment="1">
      <alignment horizontal="center" vertical="center" wrapText="1"/>
    </xf>
    <xf numFmtId="0" fontId="3" fillId="4" borderId="23" xfId="11" applyFont="1" applyFill="1" applyBorder="1" applyAlignment="1">
      <alignment horizontal="center" vertical="center" wrapText="1"/>
    </xf>
    <xf numFmtId="1" fontId="2" fillId="2" borderId="0" xfId="11" applyNumberFormat="1" applyFont="1" applyFill="1" applyAlignment="1">
      <alignment horizontal="center" vertical="center" wrapText="1"/>
    </xf>
    <xf numFmtId="0" fontId="18" fillId="4" borderId="16" xfId="11" applyFont="1" applyFill="1" applyBorder="1" applyAlignment="1">
      <alignment horizontal="center" vertical="center" wrapText="1" readingOrder="2"/>
    </xf>
    <xf numFmtId="0" fontId="18" fillId="4" borderId="17" xfId="11" applyFont="1" applyFill="1" applyBorder="1" applyAlignment="1">
      <alignment horizontal="center" vertical="center" wrapText="1" readingOrder="2"/>
    </xf>
    <xf numFmtId="0" fontId="18" fillId="4" borderId="18" xfId="11" applyFont="1" applyFill="1" applyBorder="1" applyAlignment="1">
      <alignment horizontal="center" vertical="center" wrapText="1" readingOrder="2"/>
    </xf>
    <xf numFmtId="0" fontId="18" fillId="4" borderId="19" xfId="11" applyFont="1" applyFill="1" applyBorder="1" applyAlignment="1">
      <alignment horizontal="center" vertical="center" wrapText="1" readingOrder="2"/>
    </xf>
    <xf numFmtId="0" fontId="18" fillId="4" borderId="0" xfId="11" applyFont="1" applyFill="1" applyAlignment="1">
      <alignment horizontal="center" vertical="center" wrapText="1" readingOrder="2"/>
    </xf>
    <xf numFmtId="0" fontId="18" fillId="4" borderId="20" xfId="11" applyFont="1" applyFill="1" applyBorder="1" applyAlignment="1">
      <alignment horizontal="center" vertical="center" wrapText="1" readingOrder="2"/>
    </xf>
    <xf numFmtId="0" fontId="39" fillId="5" borderId="0" xfId="11" applyFont="1" applyFill="1" applyAlignment="1">
      <alignment horizontal="center" vertical="center" wrapText="1"/>
    </xf>
    <xf numFmtId="0" fontId="39" fillId="5" borderId="0" xfId="11" applyFont="1" applyFill="1" applyAlignment="1">
      <alignment horizontal="center" vertical="center" wrapText="1" readingOrder="1"/>
    </xf>
    <xf numFmtId="0" fontId="45" fillId="3" borderId="19" xfId="11" applyFont="1" applyFill="1" applyBorder="1" applyAlignment="1">
      <alignment horizontal="center" vertical="center" wrapText="1"/>
    </xf>
    <xf numFmtId="3" fontId="45" fillId="3" borderId="0" xfId="11" applyNumberFormat="1" applyFont="1" applyFill="1" applyAlignment="1">
      <alignment horizontal="center" vertical="center"/>
    </xf>
    <xf numFmtId="0" fontId="45" fillId="3" borderId="0" xfId="11" applyFont="1" applyFill="1" applyAlignment="1">
      <alignment horizontal="center" vertical="center"/>
    </xf>
    <xf numFmtId="166" fontId="45" fillId="3" borderId="0" xfId="11" applyNumberFormat="1" applyFont="1" applyFill="1" applyAlignment="1">
      <alignment horizontal="center" vertical="center"/>
    </xf>
    <xf numFmtId="1" fontId="45" fillId="3" borderId="0" xfId="11" applyNumberFormat="1" applyFont="1" applyFill="1" applyAlignment="1">
      <alignment horizontal="center" vertical="center"/>
    </xf>
    <xf numFmtId="0" fontId="45" fillId="3" borderId="20" xfId="11" applyFont="1" applyFill="1" applyBorder="1" applyAlignment="1">
      <alignment horizontal="center" vertical="center" wrapText="1"/>
    </xf>
    <xf numFmtId="9" fontId="2" fillId="0" borderId="0" xfId="4" applyFont="1"/>
    <xf numFmtId="3" fontId="2" fillId="0" borderId="0" xfId="11" applyNumberFormat="1" applyFont="1"/>
    <xf numFmtId="1" fontId="2" fillId="0" borderId="0" xfId="11" applyNumberFormat="1" applyFont="1"/>
    <xf numFmtId="0" fontId="45" fillId="2" borderId="19" xfId="11" applyFont="1" applyFill="1" applyBorder="1" applyAlignment="1">
      <alignment horizontal="center" vertical="center" wrapText="1"/>
    </xf>
    <xf numFmtId="3" fontId="45" fillId="2" borderId="0" xfId="11" applyNumberFormat="1" applyFont="1" applyFill="1" applyAlignment="1">
      <alignment horizontal="center" vertical="center"/>
    </xf>
    <xf numFmtId="0" fontId="45" fillId="2" borderId="0" xfId="11" applyFont="1" applyFill="1" applyAlignment="1">
      <alignment horizontal="center" vertical="center"/>
    </xf>
    <xf numFmtId="0" fontId="45" fillId="2" borderId="20" xfId="11" applyFont="1" applyFill="1" applyBorder="1" applyAlignment="1">
      <alignment horizontal="center" vertical="center" wrapText="1"/>
    </xf>
    <xf numFmtId="0" fontId="6" fillId="4" borderId="21" xfId="11" applyFont="1" applyFill="1" applyBorder="1" applyAlignment="1">
      <alignment horizontal="center" vertical="center" wrapText="1"/>
    </xf>
    <xf numFmtId="3" fontId="6" fillId="4" borderId="22" xfId="11" applyNumberFormat="1" applyFont="1" applyFill="1" applyBorder="1" applyAlignment="1">
      <alignment horizontal="center" vertical="center"/>
    </xf>
    <xf numFmtId="0" fontId="6" fillId="4" borderId="22" xfId="11" applyFont="1" applyFill="1" applyBorder="1" applyAlignment="1">
      <alignment horizontal="center" vertical="center"/>
    </xf>
    <xf numFmtId="166" fontId="6" fillId="4" borderId="22" xfId="11" applyNumberFormat="1" applyFont="1" applyFill="1" applyBorder="1" applyAlignment="1">
      <alignment horizontal="center" vertical="center"/>
    </xf>
    <xf numFmtId="1" fontId="6" fillId="4" borderId="22" xfId="11" applyNumberFormat="1" applyFont="1" applyFill="1" applyBorder="1" applyAlignment="1">
      <alignment horizontal="center" vertical="center"/>
    </xf>
    <xf numFmtId="0" fontId="6" fillId="4" borderId="23" xfId="11" applyFont="1" applyFill="1" applyBorder="1" applyAlignment="1">
      <alignment horizontal="center" vertical="center" wrapText="1"/>
    </xf>
    <xf numFmtId="0" fontId="2" fillId="0" borderId="0" xfId="11" applyFont="1" applyAlignment="1">
      <alignment vertical="center"/>
    </xf>
    <xf numFmtId="0" fontId="43" fillId="0" borderId="0" xfId="11" applyAlignment="1">
      <alignment vertical="center"/>
    </xf>
    <xf numFmtId="0" fontId="43" fillId="0" borderId="0" xfId="11" applyAlignment="1">
      <alignment horizontal="center"/>
    </xf>
    <xf numFmtId="3" fontId="2" fillId="2" borderId="0" xfId="11" applyNumberFormat="1" applyFont="1" applyFill="1" applyAlignment="1">
      <alignment horizontal="center" vertical="center"/>
    </xf>
    <xf numFmtId="9" fontId="0" fillId="0" borderId="0" xfId="4" applyFont="1" applyAlignment="1">
      <alignment horizontal="center" vertical="center"/>
    </xf>
    <xf numFmtId="0" fontId="2" fillId="3" borderId="0" xfId="11" applyFont="1" applyFill="1" applyAlignment="1">
      <alignment horizontal="center" vertical="center"/>
    </xf>
    <xf numFmtId="0" fontId="2" fillId="2" borderId="0" xfId="11" applyFont="1" applyFill="1" applyAlignment="1">
      <alignment horizontal="center" vertical="center"/>
    </xf>
    <xf numFmtId="0" fontId="18" fillId="4" borderId="16" xfId="11" applyFont="1" applyFill="1" applyBorder="1" applyAlignment="1">
      <alignment horizontal="center" vertical="center" wrapText="1"/>
    </xf>
    <xf numFmtId="0" fontId="18" fillId="4" borderId="17" xfId="11" applyFont="1" applyFill="1" applyBorder="1" applyAlignment="1">
      <alignment horizontal="center" vertical="center" wrapText="1"/>
    </xf>
    <xf numFmtId="0" fontId="18" fillId="4" borderId="18" xfId="11" applyFont="1" applyFill="1" applyBorder="1" applyAlignment="1">
      <alignment horizontal="center" vertical="center" wrapText="1"/>
    </xf>
    <xf numFmtId="0" fontId="43" fillId="0" borderId="0" xfId="11" applyAlignment="1">
      <alignment horizontal="center" vertical="center"/>
    </xf>
    <xf numFmtId="0" fontId="18" fillId="4" borderId="19" xfId="11" applyFont="1" applyFill="1" applyBorder="1" applyAlignment="1">
      <alignment horizontal="center" vertical="center" wrapText="1"/>
    </xf>
    <xf numFmtId="0" fontId="18" fillId="4" borderId="0" xfId="11" applyFont="1" applyFill="1" applyAlignment="1">
      <alignment horizontal="center" vertical="center" wrapText="1"/>
    </xf>
    <xf numFmtId="0" fontId="18" fillId="4" borderId="20" xfId="11" applyFont="1" applyFill="1" applyBorder="1" applyAlignment="1">
      <alignment horizontal="center" vertical="center" wrapText="1"/>
    </xf>
    <xf numFmtId="0" fontId="39" fillId="5" borderId="19" xfId="11" applyFont="1" applyFill="1" applyBorder="1" applyAlignment="1">
      <alignment horizontal="center" vertical="center" wrapText="1"/>
    </xf>
    <xf numFmtId="0" fontId="39" fillId="5" borderId="20" xfId="11" applyFont="1" applyFill="1" applyBorder="1" applyAlignment="1">
      <alignment horizontal="center" vertical="center" wrapText="1"/>
    </xf>
    <xf numFmtId="0" fontId="15" fillId="3" borderId="19" xfId="11" applyFont="1" applyFill="1" applyBorder="1" applyAlignment="1">
      <alignment horizontal="center" vertical="center"/>
    </xf>
    <xf numFmtId="0" fontId="15" fillId="3" borderId="0" xfId="11" applyFont="1" applyFill="1" applyAlignment="1">
      <alignment horizontal="center" vertical="center"/>
    </xf>
    <xf numFmtId="1" fontId="15" fillId="3" borderId="0" xfId="11" applyNumberFormat="1" applyFont="1" applyFill="1" applyAlignment="1">
      <alignment horizontal="center" vertical="center"/>
    </xf>
    <xf numFmtId="166" fontId="15" fillId="3" borderId="0" xfId="11" applyNumberFormat="1" applyFont="1" applyFill="1" applyAlignment="1">
      <alignment horizontal="center" vertical="center"/>
    </xf>
    <xf numFmtId="166" fontId="33" fillId="3" borderId="0" xfId="11" applyNumberFormat="1" applyFont="1" applyFill="1" applyAlignment="1">
      <alignment horizontal="center" vertical="center"/>
    </xf>
    <xf numFmtId="0" fontId="15" fillId="3" borderId="20" xfId="11" applyFont="1" applyFill="1" applyBorder="1" applyAlignment="1">
      <alignment horizontal="center" vertical="center"/>
    </xf>
    <xf numFmtId="0" fontId="15" fillId="2" borderId="19" xfId="11" applyFont="1" applyFill="1" applyBorder="1" applyAlignment="1">
      <alignment horizontal="center" vertical="center"/>
    </xf>
    <xf numFmtId="0" fontId="15" fillId="2" borderId="0" xfId="11" applyFont="1" applyFill="1" applyAlignment="1">
      <alignment horizontal="center" vertical="center"/>
    </xf>
    <xf numFmtId="1" fontId="15" fillId="2" borderId="0" xfId="11" applyNumberFormat="1" applyFont="1" applyFill="1" applyAlignment="1">
      <alignment horizontal="center" vertical="center"/>
    </xf>
    <xf numFmtId="166" fontId="15" fillId="2" borderId="0" xfId="11" applyNumberFormat="1" applyFont="1" applyFill="1" applyAlignment="1">
      <alignment horizontal="center" vertical="center"/>
    </xf>
    <xf numFmtId="166" fontId="33" fillId="2" borderId="0" xfId="11" applyNumberFormat="1" applyFont="1" applyFill="1" applyAlignment="1">
      <alignment horizontal="center" vertical="center"/>
    </xf>
    <xf numFmtId="0" fontId="15" fillId="2" borderId="20" xfId="11" applyFont="1" applyFill="1" applyBorder="1" applyAlignment="1">
      <alignment horizontal="center" vertical="center"/>
    </xf>
    <xf numFmtId="0" fontId="5" fillId="4" borderId="21" xfId="11" applyFont="1" applyFill="1" applyBorder="1" applyAlignment="1">
      <alignment horizontal="center" vertical="center" wrapText="1"/>
    </xf>
    <xf numFmtId="0" fontId="5" fillId="4" borderId="22" xfId="11" applyFont="1" applyFill="1" applyBorder="1" applyAlignment="1">
      <alignment horizontal="center" vertical="center" wrapText="1"/>
    </xf>
    <xf numFmtId="1" fontId="5" fillId="4" borderId="22" xfId="11" applyNumberFormat="1" applyFont="1" applyFill="1" applyBorder="1" applyAlignment="1">
      <alignment horizontal="center" vertical="center"/>
    </xf>
    <xf numFmtId="166" fontId="5" fillId="4" borderId="22" xfId="11" applyNumberFormat="1" applyFont="1" applyFill="1" applyBorder="1" applyAlignment="1">
      <alignment horizontal="center" vertical="center"/>
    </xf>
    <xf numFmtId="0" fontId="5" fillId="4" borderId="23" xfId="11" applyFont="1" applyFill="1" applyBorder="1" applyAlignment="1">
      <alignment horizontal="center" vertical="center" wrapText="1"/>
    </xf>
    <xf numFmtId="0" fontId="43" fillId="0" borderId="0" xfId="11" applyAlignment="1">
      <alignment horizontal="left"/>
    </xf>
    <xf numFmtId="165" fontId="2" fillId="0" borderId="0" xfId="11" applyNumberFormat="1" applyFont="1"/>
    <xf numFmtId="0" fontId="46" fillId="4" borderId="16" xfId="11" applyFont="1" applyFill="1" applyBorder="1" applyAlignment="1">
      <alignment horizontal="center" vertical="center" wrapText="1"/>
    </xf>
    <xf numFmtId="0" fontId="46" fillId="4" borderId="17" xfId="11" applyFont="1" applyFill="1" applyBorder="1" applyAlignment="1">
      <alignment horizontal="center" vertical="center" wrapText="1"/>
    </xf>
    <xf numFmtId="0" fontId="46" fillId="4" borderId="18" xfId="11" applyFont="1" applyFill="1" applyBorder="1" applyAlignment="1">
      <alignment horizontal="center" vertical="center" wrapText="1"/>
    </xf>
    <xf numFmtId="0" fontId="5" fillId="4" borderId="19" xfId="11" applyFont="1" applyFill="1" applyBorder="1" applyAlignment="1">
      <alignment horizontal="center" vertical="center" wrapText="1"/>
    </xf>
    <xf numFmtId="0" fontId="5" fillId="4" borderId="0" xfId="11" applyFont="1" applyFill="1" applyAlignment="1">
      <alignment horizontal="center" vertical="center" wrapText="1"/>
    </xf>
    <xf numFmtId="0" fontId="5" fillId="4" borderId="20" xfId="11" applyFont="1" applyFill="1" applyBorder="1" applyAlignment="1">
      <alignment horizontal="center" vertical="center" wrapText="1"/>
    </xf>
    <xf numFmtId="0" fontId="47" fillId="5" borderId="19" xfId="11" applyFont="1" applyFill="1" applyBorder="1" applyAlignment="1">
      <alignment horizontal="center" vertical="center" wrapText="1"/>
    </xf>
    <xf numFmtId="0" fontId="47" fillId="5" borderId="0" xfId="11" applyFont="1" applyFill="1" applyAlignment="1">
      <alignment horizontal="center" vertical="center" wrapText="1"/>
    </xf>
    <xf numFmtId="0" fontId="47" fillId="5" borderId="0" xfId="11" applyFont="1" applyFill="1" applyAlignment="1">
      <alignment horizontal="center" vertical="center" wrapText="1" readingOrder="1"/>
    </xf>
    <xf numFmtId="0" fontId="47" fillId="5" borderId="20" xfId="11" applyFont="1" applyFill="1" applyBorder="1" applyAlignment="1">
      <alignment horizontal="center" vertical="center" wrapText="1"/>
    </xf>
    <xf numFmtId="0" fontId="11" fillId="0" borderId="0" xfId="11" applyFont="1"/>
    <xf numFmtId="0" fontId="4" fillId="3" borderId="19" xfId="11" applyFont="1" applyFill="1" applyBorder="1" applyAlignment="1">
      <alignment horizontal="center" vertical="center"/>
    </xf>
    <xf numFmtId="0" fontId="4" fillId="3" borderId="0" xfId="11" applyFont="1" applyFill="1" applyAlignment="1">
      <alignment horizontal="center" vertical="center"/>
    </xf>
    <xf numFmtId="1" fontId="4" fillId="3" borderId="0" xfId="11" applyNumberFormat="1" applyFont="1" applyFill="1" applyAlignment="1">
      <alignment horizontal="center" vertical="center"/>
    </xf>
    <xf numFmtId="166" fontId="4" fillId="3" borderId="0" xfId="11" applyNumberFormat="1" applyFont="1" applyFill="1" applyAlignment="1">
      <alignment horizontal="center" vertical="center"/>
    </xf>
    <xf numFmtId="1" fontId="16" fillId="3" borderId="0" xfId="11" applyNumberFormat="1" applyFont="1" applyFill="1" applyAlignment="1">
      <alignment horizontal="center" vertical="center"/>
    </xf>
    <xf numFmtId="0" fontId="4" fillId="3" borderId="20" xfId="11" applyFont="1" applyFill="1" applyBorder="1" applyAlignment="1">
      <alignment horizontal="center" vertical="center"/>
    </xf>
    <xf numFmtId="166" fontId="2" fillId="0" borderId="0" xfId="11" applyNumberFormat="1" applyFont="1"/>
    <xf numFmtId="0" fontId="4" fillId="2" borderId="19" xfId="11" applyFont="1" applyFill="1" applyBorder="1" applyAlignment="1">
      <alignment horizontal="center" vertical="center"/>
    </xf>
    <xf numFmtId="0" fontId="4" fillId="2" borderId="0" xfId="11" applyFont="1" applyFill="1" applyAlignment="1">
      <alignment horizontal="center" vertical="center"/>
    </xf>
    <xf numFmtId="1" fontId="4" fillId="2" borderId="0" xfId="11" applyNumberFormat="1" applyFont="1" applyFill="1" applyAlignment="1">
      <alignment horizontal="center" vertical="center"/>
    </xf>
    <xf numFmtId="166" fontId="4" fillId="2" borderId="0" xfId="11" applyNumberFormat="1" applyFont="1" applyFill="1" applyAlignment="1">
      <alignment horizontal="center" vertical="center"/>
    </xf>
    <xf numFmtId="1" fontId="16" fillId="2" borderId="0" xfId="11" applyNumberFormat="1" applyFont="1" applyFill="1" applyAlignment="1">
      <alignment horizontal="center" vertical="center"/>
    </xf>
    <xf numFmtId="0" fontId="4" fillId="2" borderId="20" xfId="11" applyFont="1" applyFill="1" applyBorder="1" applyAlignment="1">
      <alignment horizontal="center" vertical="center"/>
    </xf>
    <xf numFmtId="0" fontId="3" fillId="4" borderId="21" xfId="11" applyFont="1" applyFill="1" applyBorder="1" applyAlignment="1">
      <alignment horizontal="center" vertical="center" wrapText="1"/>
    </xf>
    <xf numFmtId="0" fontId="3" fillId="4" borderId="22" xfId="11" applyFont="1" applyFill="1" applyBorder="1" applyAlignment="1">
      <alignment horizontal="center" vertical="center" wrapText="1"/>
    </xf>
    <xf numFmtId="1" fontId="3" fillId="4" borderId="22" xfId="11" applyNumberFormat="1" applyFont="1" applyFill="1" applyBorder="1" applyAlignment="1">
      <alignment horizontal="center" vertical="center" wrapText="1"/>
    </xf>
    <xf numFmtId="1" fontId="48" fillId="4" borderId="22" xfId="11" applyNumberFormat="1" applyFont="1" applyFill="1" applyBorder="1" applyAlignment="1">
      <alignment horizontal="center" vertical="center" wrapText="1"/>
    </xf>
    <xf numFmtId="166" fontId="3" fillId="4" borderId="22" xfId="11" applyNumberFormat="1" applyFont="1" applyFill="1" applyBorder="1" applyAlignment="1">
      <alignment horizontal="center" vertical="center" wrapText="1"/>
    </xf>
    <xf numFmtId="0" fontId="3" fillId="4" borderId="23" xfId="11" applyFont="1" applyFill="1" applyBorder="1" applyAlignment="1">
      <alignment horizontal="center" vertical="center" wrapText="1"/>
    </xf>
    <xf numFmtId="0" fontId="6" fillId="4" borderId="19" xfId="11" applyFont="1" applyFill="1" applyBorder="1" applyAlignment="1">
      <alignment horizontal="center" vertical="center" wrapText="1"/>
    </xf>
    <xf numFmtId="0" fontId="6" fillId="4" borderId="0" xfId="11" applyFont="1" applyFill="1" applyAlignment="1">
      <alignment horizontal="center" vertical="center" wrapText="1"/>
    </xf>
    <xf numFmtId="0" fontId="6" fillId="4" borderId="20" xfId="11" applyFont="1" applyFill="1" applyBorder="1" applyAlignment="1">
      <alignment horizontal="center" vertical="center" wrapText="1"/>
    </xf>
    <xf numFmtId="0" fontId="49" fillId="5" borderId="19" xfId="11" applyFont="1" applyFill="1" applyBorder="1" applyAlignment="1">
      <alignment horizontal="center" vertical="center" wrapText="1"/>
    </xf>
    <xf numFmtId="0" fontId="50" fillId="3" borderId="19" xfId="11" applyFont="1" applyFill="1" applyBorder="1" applyAlignment="1">
      <alignment horizontal="center" vertical="center"/>
    </xf>
    <xf numFmtId="0" fontId="50" fillId="3" borderId="0" xfId="11" applyFont="1" applyFill="1" applyAlignment="1">
      <alignment horizontal="center" vertical="center" wrapText="1"/>
    </xf>
    <xf numFmtId="165" fontId="50" fillId="3" borderId="0" xfId="4" applyNumberFormat="1" applyFont="1" applyFill="1" applyBorder="1" applyAlignment="1">
      <alignment horizontal="center" vertical="center"/>
    </xf>
    <xf numFmtId="0" fontId="51" fillId="3" borderId="0" xfId="11" applyFont="1" applyFill="1" applyAlignment="1">
      <alignment horizontal="center" vertical="center"/>
    </xf>
    <xf numFmtId="0" fontId="50" fillId="3" borderId="20" xfId="11" applyFont="1" applyFill="1" applyBorder="1" applyAlignment="1">
      <alignment horizontal="center" vertical="center"/>
    </xf>
    <xf numFmtId="0" fontId="50" fillId="2" borderId="19" xfId="11" applyFont="1" applyFill="1" applyBorder="1" applyAlignment="1">
      <alignment horizontal="center" vertical="center"/>
    </xf>
    <xf numFmtId="0" fontId="50" fillId="2" borderId="0" xfId="11" applyFont="1" applyFill="1" applyAlignment="1">
      <alignment horizontal="center" vertical="center" wrapText="1"/>
    </xf>
    <xf numFmtId="165" fontId="50" fillId="2" borderId="0" xfId="4" applyNumberFormat="1" applyFont="1" applyFill="1" applyBorder="1" applyAlignment="1">
      <alignment horizontal="center" vertical="center"/>
    </xf>
    <xf numFmtId="0" fontId="51" fillId="2" borderId="0" xfId="11" applyFont="1" applyFill="1" applyAlignment="1">
      <alignment horizontal="center" vertical="center"/>
    </xf>
    <xf numFmtId="0" fontId="50" fillId="2" borderId="20" xfId="11" applyFont="1" applyFill="1" applyBorder="1" applyAlignment="1">
      <alignment horizontal="center" vertical="center"/>
    </xf>
    <xf numFmtId="0" fontId="5" fillId="4" borderId="21" xfId="11" applyFont="1" applyFill="1" applyBorder="1" applyAlignment="1">
      <alignment horizontal="center" vertical="center"/>
    </xf>
    <xf numFmtId="0" fontId="5" fillId="4" borderId="22" xfId="11" applyFont="1" applyFill="1" applyBorder="1" applyAlignment="1">
      <alignment horizontal="center" vertical="center"/>
    </xf>
    <xf numFmtId="165" fontId="5" fillId="4" borderId="22" xfId="4" applyNumberFormat="1" applyFont="1" applyFill="1" applyBorder="1" applyAlignment="1">
      <alignment horizontal="center" vertical="center"/>
    </xf>
    <xf numFmtId="0" fontId="5" fillId="4" borderId="22" xfId="11" applyFont="1" applyFill="1" applyBorder="1" applyAlignment="1">
      <alignment horizontal="center" vertical="center"/>
    </xf>
    <xf numFmtId="0" fontId="5" fillId="4" borderId="23" xfId="11" applyFont="1" applyFill="1" applyBorder="1" applyAlignment="1">
      <alignment horizontal="center" vertical="center"/>
    </xf>
    <xf numFmtId="0" fontId="39" fillId="5" borderId="0" xfId="11" applyFont="1" applyFill="1" applyAlignment="1">
      <alignment horizontal="center" vertical="center" wrapText="1" readingOrder="2"/>
    </xf>
    <xf numFmtId="0" fontId="6" fillId="4" borderId="21" xfId="11" applyFont="1" applyFill="1" applyBorder="1" applyAlignment="1">
      <alignment horizontal="center" vertical="center"/>
    </xf>
    <xf numFmtId="0" fontId="6" fillId="4" borderId="22" xfId="11" applyFont="1" applyFill="1" applyBorder="1" applyAlignment="1">
      <alignment horizontal="center" vertical="center"/>
    </xf>
    <xf numFmtId="165" fontId="6" fillId="4" borderId="22" xfId="4" applyNumberFormat="1" applyFont="1" applyFill="1" applyBorder="1" applyAlignment="1">
      <alignment horizontal="center" vertical="center"/>
    </xf>
    <xf numFmtId="0" fontId="6" fillId="4" borderId="23" xfId="11" applyFont="1" applyFill="1" applyBorder="1" applyAlignment="1">
      <alignment horizontal="center" vertical="center"/>
    </xf>
    <xf numFmtId="0" fontId="2" fillId="0" borderId="0" xfId="11" applyFont="1" applyAlignment="1">
      <alignment wrapText="1"/>
    </xf>
    <xf numFmtId="168" fontId="2" fillId="0" borderId="0" xfId="11" applyNumberFormat="1" applyFont="1" applyAlignment="1">
      <alignment wrapText="1"/>
    </xf>
    <xf numFmtId="0" fontId="6" fillId="4" borderId="1" xfId="11" applyFont="1" applyFill="1" applyBorder="1" applyAlignment="1">
      <alignment horizontal="center" vertical="center" wrapText="1" readingOrder="2"/>
    </xf>
    <xf numFmtId="0" fontId="6" fillId="4" borderId="2" xfId="11" applyFont="1" applyFill="1" applyBorder="1" applyAlignment="1">
      <alignment horizontal="center" vertical="center" wrapText="1" readingOrder="2"/>
    </xf>
    <xf numFmtId="0" fontId="6" fillId="4" borderId="3" xfId="11" applyFont="1" applyFill="1" applyBorder="1" applyAlignment="1">
      <alignment horizontal="center" vertical="center" wrapText="1" readingOrder="2"/>
    </xf>
    <xf numFmtId="0" fontId="6" fillId="4" borderId="4" xfId="11" applyFont="1" applyFill="1" applyBorder="1" applyAlignment="1">
      <alignment horizontal="center" vertical="center" wrapText="1" readingOrder="1"/>
    </xf>
    <xf numFmtId="0" fontId="6" fillId="4" borderId="0" xfId="11" applyFont="1" applyFill="1" applyAlignment="1">
      <alignment horizontal="center" vertical="center" wrapText="1" readingOrder="1"/>
    </xf>
    <xf numFmtId="0" fontId="6" fillId="4" borderId="5" xfId="11" applyFont="1" applyFill="1" applyBorder="1" applyAlignment="1">
      <alignment horizontal="center" vertical="center" wrapText="1" readingOrder="1"/>
    </xf>
    <xf numFmtId="0" fontId="2" fillId="0" borderId="0" xfId="11" applyFont="1" applyAlignment="1">
      <alignment readingOrder="2"/>
    </xf>
    <xf numFmtId="0" fontId="52" fillId="5" borderId="4" xfId="11" applyFont="1" applyFill="1" applyBorder="1" applyAlignment="1">
      <alignment horizontal="center" vertical="center" wrapText="1"/>
    </xf>
    <xf numFmtId="0" fontId="47" fillId="5" borderId="5" xfId="11" applyFont="1" applyFill="1" applyBorder="1" applyAlignment="1">
      <alignment horizontal="center" vertical="center" wrapText="1"/>
    </xf>
    <xf numFmtId="0" fontId="53" fillId="3" borderId="4" xfId="11" applyFont="1" applyFill="1" applyBorder="1" applyAlignment="1">
      <alignment horizontal="center" vertical="center"/>
    </xf>
    <xf numFmtId="0" fontId="53" fillId="3" borderId="0" xfId="11" applyFont="1" applyFill="1" applyAlignment="1">
      <alignment horizontal="center" vertical="center" wrapText="1"/>
    </xf>
    <xf numFmtId="165" fontId="54" fillId="3" borderId="0" xfId="4" applyNumberFormat="1" applyFont="1" applyFill="1" applyBorder="1" applyAlignment="1">
      <alignment horizontal="center" vertical="center"/>
    </xf>
    <xf numFmtId="1" fontId="54" fillId="3" borderId="0" xfId="11" applyNumberFormat="1" applyFont="1" applyFill="1" applyAlignment="1">
      <alignment horizontal="center" vertical="center"/>
    </xf>
    <xf numFmtId="0" fontId="2" fillId="3" borderId="0" xfId="11" applyFont="1" applyFill="1" applyAlignment="1">
      <alignment horizontal="center" vertical="center" wrapText="1"/>
    </xf>
    <xf numFmtId="0" fontId="2" fillId="3" borderId="5" xfId="11" applyFont="1" applyFill="1" applyBorder="1" applyAlignment="1">
      <alignment horizontal="center" vertical="center"/>
    </xf>
    <xf numFmtId="0" fontId="53" fillId="2" borderId="4" xfId="11" applyFont="1" applyFill="1" applyBorder="1" applyAlignment="1">
      <alignment horizontal="center" vertical="center"/>
    </xf>
    <xf numFmtId="0" fontId="53" fillId="2" borderId="0" xfId="11" applyFont="1" applyFill="1" applyAlignment="1">
      <alignment horizontal="center" vertical="center" wrapText="1"/>
    </xf>
    <xf numFmtId="165" fontId="54" fillId="2" borderId="0" xfId="4" applyNumberFormat="1" applyFont="1" applyFill="1" applyBorder="1" applyAlignment="1">
      <alignment horizontal="center" vertical="center"/>
    </xf>
    <xf numFmtId="1" fontId="54" fillId="2" borderId="0" xfId="11" applyNumberFormat="1" applyFont="1" applyFill="1" applyAlignment="1">
      <alignment horizontal="center" vertical="center"/>
    </xf>
    <xf numFmtId="0" fontId="2" fillId="2" borderId="0" xfId="11" applyFont="1" applyFill="1" applyAlignment="1">
      <alignment horizontal="center" vertical="center" wrapText="1"/>
    </xf>
    <xf numFmtId="0" fontId="2" fillId="2" borderId="5" xfId="11" applyFont="1" applyFill="1" applyBorder="1" applyAlignment="1">
      <alignment horizontal="center" vertical="center"/>
    </xf>
    <xf numFmtId="0" fontId="3" fillId="4" borderId="6" xfId="11" applyFont="1" applyFill="1" applyBorder="1" applyAlignment="1">
      <alignment horizontal="center" vertical="center" wrapText="1"/>
    </xf>
    <xf numFmtId="0" fontId="3" fillId="4" borderId="7" xfId="11" applyFont="1" applyFill="1" applyBorder="1" applyAlignment="1">
      <alignment horizontal="center" vertical="center" wrapText="1"/>
    </xf>
    <xf numFmtId="165" fontId="3" fillId="4" borderId="7" xfId="4" applyNumberFormat="1" applyFont="1" applyFill="1" applyBorder="1" applyAlignment="1">
      <alignment horizontal="center" vertical="center" wrapText="1"/>
    </xf>
    <xf numFmtId="1" fontId="3" fillId="4" borderId="7" xfId="11" applyNumberFormat="1" applyFont="1" applyFill="1" applyBorder="1" applyAlignment="1">
      <alignment horizontal="center" vertical="center" wrapText="1"/>
    </xf>
    <xf numFmtId="1" fontId="3" fillId="4" borderId="7" xfId="11" applyNumberFormat="1" applyFont="1" applyFill="1" applyBorder="1" applyAlignment="1">
      <alignment horizontal="center" vertical="center" wrapText="1"/>
    </xf>
    <xf numFmtId="1" fontId="3" fillId="4" borderId="8" xfId="11" applyNumberFormat="1" applyFont="1" applyFill="1" applyBorder="1" applyAlignment="1">
      <alignment horizontal="center" vertical="center" wrapText="1"/>
    </xf>
    <xf numFmtId="0" fontId="2" fillId="0" borderId="0" xfId="11" applyFont="1" applyAlignment="1">
      <alignment horizontal="left" vertical="center"/>
    </xf>
    <xf numFmtId="0" fontId="2" fillId="0" borderId="0" xfId="11" applyFont="1" applyAlignment="1">
      <alignment horizontal="left"/>
    </xf>
    <xf numFmtId="0" fontId="42" fillId="4" borderId="1" xfId="11" applyFont="1" applyFill="1" applyBorder="1" applyAlignment="1">
      <alignment horizontal="center" vertical="center" wrapText="1" readingOrder="2"/>
    </xf>
    <xf numFmtId="0" fontId="42" fillId="4" borderId="2" xfId="11" applyFont="1" applyFill="1" applyBorder="1" applyAlignment="1">
      <alignment horizontal="center" vertical="center" wrapText="1" readingOrder="2"/>
    </xf>
    <xf numFmtId="0" fontId="42" fillId="4" borderId="3" xfId="11" applyFont="1" applyFill="1" applyBorder="1" applyAlignment="1">
      <alignment horizontal="center" vertical="center" wrapText="1" readingOrder="2"/>
    </xf>
    <xf numFmtId="0" fontId="47" fillId="5" borderId="4" xfId="11" applyFont="1" applyFill="1" applyBorder="1" applyAlignment="1">
      <alignment horizontal="center" vertical="center" wrapText="1"/>
    </xf>
    <xf numFmtId="0" fontId="6" fillId="4" borderId="6" xfId="11" applyFont="1" applyFill="1" applyBorder="1" applyAlignment="1">
      <alignment horizontal="center" vertical="center" wrapText="1"/>
    </xf>
    <xf numFmtId="0" fontId="6" fillId="4" borderId="7" xfId="11" applyFont="1" applyFill="1" applyBorder="1" applyAlignment="1">
      <alignment horizontal="center" vertical="center" wrapText="1"/>
    </xf>
    <xf numFmtId="0" fontId="18" fillId="4" borderId="1" xfId="11" applyFont="1" applyFill="1" applyBorder="1" applyAlignment="1">
      <alignment horizontal="center" vertical="center" wrapText="1"/>
    </xf>
    <xf numFmtId="0" fontId="18" fillId="4" borderId="2" xfId="11" applyFont="1" applyFill="1" applyBorder="1" applyAlignment="1">
      <alignment horizontal="center" vertical="center" wrapText="1"/>
    </xf>
    <xf numFmtId="0" fontId="18" fillId="4" borderId="3" xfId="11" applyFont="1" applyFill="1" applyBorder="1" applyAlignment="1">
      <alignment horizontal="center" vertical="center" wrapText="1"/>
    </xf>
    <xf numFmtId="0" fontId="55" fillId="0" borderId="0" xfId="11" applyFont="1"/>
    <xf numFmtId="0" fontId="56" fillId="4" borderId="4" xfId="11" applyFont="1" applyFill="1" applyBorder="1" applyAlignment="1">
      <alignment horizontal="center" vertical="center" wrapText="1" readingOrder="1"/>
    </xf>
    <xf numFmtId="0" fontId="56" fillId="4" borderId="0" xfId="11" applyFont="1" applyFill="1" applyAlignment="1">
      <alignment horizontal="center" vertical="center" wrapText="1" readingOrder="1"/>
    </xf>
    <xf numFmtId="0" fontId="56" fillId="4" borderId="5" xfId="11" applyFont="1" applyFill="1" applyBorder="1" applyAlignment="1">
      <alignment horizontal="center" vertical="center" wrapText="1" readingOrder="1"/>
    </xf>
    <xf numFmtId="3" fontId="54" fillId="3" borderId="0" xfId="11" applyNumberFormat="1" applyFont="1" applyFill="1" applyAlignment="1">
      <alignment horizontal="center" vertical="center"/>
    </xf>
    <xf numFmtId="0" fontId="2" fillId="3" borderId="0" xfId="11" applyFont="1" applyFill="1" applyAlignment="1">
      <alignment horizontal="center" vertical="center" wrapText="1" readingOrder="2"/>
    </xf>
    <xf numFmtId="3" fontId="54" fillId="2" borderId="0" xfId="11" applyNumberFormat="1" applyFont="1" applyFill="1" applyAlignment="1">
      <alignment horizontal="center" vertical="center"/>
    </xf>
    <xf numFmtId="3" fontId="3" fillId="4" borderId="7" xfId="11" applyNumberFormat="1" applyFont="1" applyFill="1" applyBorder="1" applyAlignment="1">
      <alignment horizontal="center" vertical="center" wrapText="1"/>
    </xf>
    <xf numFmtId="166" fontId="2" fillId="0" borderId="0" xfId="11" applyNumberFormat="1" applyFont="1" applyAlignment="1">
      <alignment horizontal="left"/>
    </xf>
    <xf numFmtId="164" fontId="2" fillId="0" borderId="0" xfId="11" applyNumberFormat="1" applyFont="1" applyAlignment="1">
      <alignment horizontal="left"/>
    </xf>
    <xf numFmtId="10" fontId="2" fillId="0" borderId="0" xfId="4" applyNumberFormat="1" applyFont="1"/>
    <xf numFmtId="167" fontId="2" fillId="0" borderId="0" xfId="11" applyNumberFormat="1" applyFont="1" applyAlignment="1">
      <alignment horizontal="left"/>
    </xf>
    <xf numFmtId="0" fontId="41" fillId="3" borderId="4" xfId="11" applyFont="1" applyFill="1" applyBorder="1" applyAlignment="1">
      <alignment horizontal="center" vertical="center"/>
    </xf>
    <xf numFmtId="0" fontId="41" fillId="2" borderId="4" xfId="11" applyFont="1" applyFill="1" applyBorder="1" applyAlignment="1">
      <alignment horizontal="center" vertical="center"/>
    </xf>
    <xf numFmtId="0" fontId="2" fillId="0" borderId="0" xfId="11" applyFont="1" applyAlignment="1">
      <alignment horizontal="center"/>
    </xf>
    <xf numFmtId="0" fontId="5" fillId="4" borderId="16" xfId="11" applyFont="1" applyFill="1" applyBorder="1" applyAlignment="1">
      <alignment horizontal="center" vertical="center" wrapText="1"/>
    </xf>
    <xf numFmtId="0" fontId="5" fillId="4" borderId="17" xfId="11" applyFont="1" applyFill="1" applyBorder="1" applyAlignment="1">
      <alignment horizontal="center" vertical="center" wrapText="1"/>
    </xf>
    <xf numFmtId="0" fontId="5" fillId="4" borderId="18" xfId="11" applyFont="1" applyFill="1" applyBorder="1" applyAlignment="1">
      <alignment horizontal="center" vertical="center" wrapText="1"/>
    </xf>
    <xf numFmtId="0" fontId="40" fillId="4" borderId="19" xfId="11" applyFont="1" applyFill="1" applyBorder="1" applyAlignment="1">
      <alignment horizontal="center" vertical="center" wrapText="1"/>
    </xf>
    <xf numFmtId="0" fontId="40" fillId="4" borderId="0" xfId="11" applyFont="1" applyFill="1" applyAlignment="1">
      <alignment horizontal="center" vertical="center" wrapText="1"/>
    </xf>
    <xf numFmtId="0" fontId="40" fillId="4" borderId="20" xfId="11" applyFont="1" applyFill="1" applyBorder="1" applyAlignment="1">
      <alignment horizontal="center" vertical="center" wrapText="1"/>
    </xf>
    <xf numFmtId="1" fontId="3" fillId="4" borderId="22" xfId="11" applyNumberFormat="1" applyFont="1" applyFill="1" applyBorder="1" applyAlignment="1">
      <alignment horizontal="center" vertical="center"/>
    </xf>
    <xf numFmtId="166" fontId="3" fillId="4" borderId="22" xfId="11" applyNumberFormat="1" applyFont="1" applyFill="1" applyBorder="1" applyAlignment="1">
      <alignment horizontal="center" vertical="center"/>
    </xf>
    <xf numFmtId="3" fontId="2" fillId="0" borderId="0" xfId="11" applyNumberFormat="1" applyFont="1" applyAlignment="1">
      <alignment vertical="center"/>
    </xf>
    <xf numFmtId="9" fontId="2" fillId="0" borderId="0" xfId="11" applyNumberFormat="1" applyFont="1"/>
    <xf numFmtId="0" fontId="49" fillId="5" borderId="4" xfId="11" applyFont="1" applyFill="1" applyBorder="1" applyAlignment="1">
      <alignment horizontal="center" vertical="center" wrapText="1"/>
    </xf>
    <xf numFmtId="0" fontId="3" fillId="4" borderId="6" xfId="11" applyFont="1" applyFill="1" applyBorder="1" applyAlignment="1">
      <alignment horizontal="center" vertical="center"/>
    </xf>
    <xf numFmtId="0" fontId="3" fillId="4" borderId="7" xfId="11" applyFont="1" applyFill="1" applyBorder="1" applyAlignment="1">
      <alignment horizontal="center" vertical="center"/>
    </xf>
    <xf numFmtId="9" fontId="3" fillId="4" borderId="7" xfId="4" applyFont="1" applyFill="1" applyBorder="1" applyAlignment="1">
      <alignment horizontal="center" vertical="center"/>
    </xf>
    <xf numFmtId="1" fontId="3" fillId="4" borderId="7" xfId="11" applyNumberFormat="1" applyFont="1" applyFill="1" applyBorder="1" applyAlignment="1">
      <alignment horizontal="center" vertical="center"/>
    </xf>
    <xf numFmtId="1" fontId="2" fillId="0" borderId="0" xfId="11" applyNumberFormat="1" applyFont="1" applyAlignment="1">
      <alignment vertical="center"/>
    </xf>
    <xf numFmtId="0" fontId="4" fillId="3" borderId="0" xfId="11" applyFont="1" applyFill="1" applyAlignment="1">
      <alignment horizontal="center" vertical="center" wrapText="1"/>
    </xf>
    <xf numFmtId="0" fontId="49" fillId="5" borderId="5" xfId="11" applyFont="1" applyFill="1" applyBorder="1" applyAlignment="1">
      <alignment horizontal="center" vertical="center" wrapText="1"/>
    </xf>
    <xf numFmtId="0" fontId="4" fillId="3" borderId="4" xfId="11" applyFont="1" applyFill="1" applyBorder="1" applyAlignment="1">
      <alignment horizontal="center" vertical="center"/>
    </xf>
    <xf numFmtId="0" fontId="4" fillId="2" borderId="4" xfId="11" applyFont="1" applyFill="1" applyBorder="1" applyAlignment="1">
      <alignment horizontal="center" vertical="center"/>
    </xf>
    <xf numFmtId="0" fontId="44" fillId="5" borderId="0" xfId="11" applyFont="1" applyFill="1" applyAlignment="1">
      <alignment horizontal="center" vertical="center" wrapText="1" readingOrder="2"/>
    </xf>
    <xf numFmtId="0" fontId="15" fillId="3" borderId="0" xfId="11" applyFont="1" applyFill="1" applyAlignment="1">
      <alignment horizontal="center" vertical="center" wrapText="1"/>
    </xf>
    <xf numFmtId="165" fontId="33" fillId="3" borderId="0" xfId="4" applyNumberFormat="1" applyFont="1" applyFill="1" applyBorder="1" applyAlignment="1">
      <alignment horizontal="center" vertical="center" wrapText="1"/>
    </xf>
    <xf numFmtId="1" fontId="33" fillId="3" borderId="0" xfId="11" applyNumberFormat="1" applyFont="1" applyFill="1" applyAlignment="1">
      <alignment horizontal="center" vertical="center"/>
    </xf>
    <xf numFmtId="0" fontId="15" fillId="3" borderId="20" xfId="11" applyFont="1" applyFill="1" applyBorder="1" applyAlignment="1">
      <alignment horizontal="center" vertical="center" wrapText="1"/>
    </xf>
    <xf numFmtId="9" fontId="4" fillId="0" borderId="0" xfId="4" applyFont="1"/>
    <xf numFmtId="0" fontId="4" fillId="0" borderId="0" xfId="11" applyFont="1"/>
    <xf numFmtId="0" fontId="15" fillId="2" borderId="0" xfId="11" applyFont="1" applyFill="1" applyAlignment="1">
      <alignment horizontal="center" vertical="center" wrapText="1"/>
    </xf>
    <xf numFmtId="165" fontId="33" fillId="2" borderId="0" xfId="4" applyNumberFormat="1" applyFont="1" applyFill="1" applyBorder="1" applyAlignment="1">
      <alignment horizontal="center" vertical="center" wrapText="1"/>
    </xf>
    <xf numFmtId="1" fontId="33" fillId="2" borderId="0" xfId="11" applyNumberFormat="1" applyFont="1" applyFill="1" applyAlignment="1">
      <alignment horizontal="center" vertical="center"/>
    </xf>
    <xf numFmtId="0" fontId="15" fillId="2" borderId="20" xfId="11" applyFont="1" applyFill="1" applyBorder="1" applyAlignment="1">
      <alignment horizontal="center" vertical="center" wrapText="1"/>
    </xf>
    <xf numFmtId="0" fontId="15" fillId="3" borderId="19" xfId="11" applyFont="1" applyFill="1" applyBorder="1" applyAlignment="1">
      <alignment horizontal="center" vertical="center"/>
    </xf>
    <xf numFmtId="0" fontId="15" fillId="3" borderId="0" xfId="11" applyFont="1" applyFill="1" applyAlignment="1">
      <alignment horizontal="center" vertical="center"/>
    </xf>
    <xf numFmtId="1" fontId="33" fillId="3" borderId="0" xfId="11" applyNumberFormat="1" applyFont="1" applyFill="1" applyAlignment="1">
      <alignment horizontal="center" vertical="center" wrapText="1"/>
    </xf>
    <xf numFmtId="0" fontId="15" fillId="2" borderId="19" xfId="11" applyFont="1" applyFill="1" applyBorder="1" applyAlignment="1">
      <alignment vertical="center"/>
    </xf>
    <xf numFmtId="1" fontId="33" fillId="2" borderId="0" xfId="11" applyNumberFormat="1" applyFont="1" applyFill="1" applyAlignment="1">
      <alignment horizontal="center" vertical="center" wrapText="1"/>
    </xf>
    <xf numFmtId="1" fontId="5" fillId="4" borderId="7" xfId="11" applyNumberFormat="1" applyFont="1" applyFill="1" applyBorder="1" applyAlignment="1">
      <alignment horizontal="center" vertical="center"/>
    </xf>
    <xf numFmtId="9" fontId="5" fillId="4" borderId="0" xfId="4" applyFont="1" applyFill="1" applyBorder="1" applyAlignment="1">
      <alignment horizontal="center" vertical="center" wrapText="1"/>
    </xf>
    <xf numFmtId="0" fontId="56" fillId="4" borderId="19" xfId="11" applyFont="1" applyFill="1" applyBorder="1" applyAlignment="1">
      <alignment horizontal="center" vertical="center" wrapText="1"/>
    </xf>
    <xf numFmtId="0" fontId="56" fillId="4" borderId="0" xfId="11" applyFont="1" applyFill="1" applyAlignment="1">
      <alignment horizontal="center" vertical="center" wrapText="1"/>
    </xf>
    <xf numFmtId="0" fontId="56" fillId="4" borderId="20" xfId="11" applyFont="1" applyFill="1" applyBorder="1" applyAlignment="1">
      <alignment horizontal="center" vertical="center" wrapText="1"/>
    </xf>
    <xf numFmtId="166" fontId="2" fillId="0" borderId="0" xfId="11" applyNumberFormat="1" applyFont="1" applyAlignment="1">
      <alignment vertical="center"/>
    </xf>
    <xf numFmtId="0" fontId="45" fillId="0" borderId="0" xfId="11" applyFont="1" applyAlignment="1">
      <alignment horizontal="center"/>
    </xf>
    <xf numFmtId="3" fontId="4" fillId="3" borderId="0" xfId="11" applyNumberFormat="1" applyFont="1" applyFill="1" applyAlignment="1">
      <alignment horizontal="center" vertical="center"/>
    </xf>
    <xf numFmtId="0" fontId="4" fillId="2" borderId="0" xfId="11" applyFont="1" applyFill="1" applyAlignment="1">
      <alignment horizontal="center" vertical="center" wrapText="1"/>
    </xf>
    <xf numFmtId="3" fontId="4" fillId="2" borderId="0" xfId="11" applyNumberFormat="1" applyFont="1" applyFill="1" applyAlignment="1">
      <alignment horizontal="center" vertical="center"/>
    </xf>
    <xf numFmtId="0" fontId="6" fillId="4" borderId="16" xfId="11" applyFont="1" applyFill="1" applyBorder="1" applyAlignment="1">
      <alignment horizontal="center" vertical="center" wrapText="1"/>
    </xf>
    <xf numFmtId="0" fontId="6" fillId="4" borderId="17" xfId="11" applyFont="1" applyFill="1" applyBorder="1" applyAlignment="1">
      <alignment horizontal="center" vertical="center" wrapText="1"/>
    </xf>
    <xf numFmtId="0" fontId="6" fillId="4" borderId="18" xfId="11" applyFont="1" applyFill="1" applyBorder="1" applyAlignment="1">
      <alignment horizontal="center" vertical="center" wrapText="1"/>
    </xf>
    <xf numFmtId="0" fontId="15" fillId="0" borderId="0" xfId="11" applyFont="1"/>
    <xf numFmtId="10" fontId="33" fillId="3" borderId="0" xfId="4" applyNumberFormat="1" applyFont="1" applyFill="1" applyBorder="1" applyAlignment="1">
      <alignment horizontal="center" vertical="center" wrapText="1"/>
    </xf>
    <xf numFmtId="10" fontId="33" fillId="2" borderId="0" xfId="4" applyNumberFormat="1" applyFont="1" applyFill="1" applyBorder="1" applyAlignment="1">
      <alignment horizontal="center" vertical="center" wrapText="1"/>
    </xf>
    <xf numFmtId="0" fontId="40" fillId="4" borderId="21" xfId="11" applyFont="1" applyFill="1" applyBorder="1" applyAlignment="1">
      <alignment horizontal="center" vertical="center" wrapText="1"/>
    </xf>
    <xf numFmtId="0" fontId="40" fillId="4" borderId="22" xfId="11" applyFont="1" applyFill="1" applyBorder="1" applyAlignment="1">
      <alignment horizontal="center" vertical="center" wrapText="1"/>
    </xf>
    <xf numFmtId="1" fontId="40" fillId="4" borderId="22" xfId="11" applyNumberFormat="1" applyFont="1" applyFill="1" applyBorder="1" applyAlignment="1">
      <alignment horizontal="center" vertical="center" wrapText="1"/>
    </xf>
    <xf numFmtId="166" fontId="40" fillId="4" borderId="22" xfId="11" applyNumberFormat="1" applyFont="1" applyFill="1" applyBorder="1" applyAlignment="1">
      <alignment horizontal="center" vertical="center" wrapText="1"/>
    </xf>
    <xf numFmtId="9" fontId="40" fillId="4" borderId="22" xfId="4" applyFont="1" applyFill="1" applyBorder="1" applyAlignment="1">
      <alignment horizontal="center" vertical="center" wrapText="1"/>
    </xf>
    <xf numFmtId="0" fontId="40" fillId="4" borderId="23" xfId="11" applyFont="1" applyFill="1" applyBorder="1" applyAlignment="1">
      <alignment horizontal="center" vertical="center" wrapText="1"/>
    </xf>
    <xf numFmtId="0" fontId="2" fillId="0" borderId="0" xfId="11" applyFont="1" applyAlignment="1">
      <alignment horizontal="right"/>
    </xf>
    <xf numFmtId="0" fontId="40" fillId="4" borderId="1" xfId="11" applyFont="1" applyFill="1" applyBorder="1" applyAlignment="1">
      <alignment horizontal="center" vertical="center" wrapText="1"/>
    </xf>
    <xf numFmtId="0" fontId="40" fillId="4" borderId="2" xfId="11" applyFont="1" applyFill="1" applyBorder="1" applyAlignment="1">
      <alignment horizontal="center" vertical="center" wrapText="1"/>
    </xf>
    <xf numFmtId="0" fontId="40" fillId="4" borderId="3" xfId="11" applyFont="1" applyFill="1" applyBorder="1" applyAlignment="1">
      <alignment horizontal="center" vertical="center" wrapText="1"/>
    </xf>
    <xf numFmtId="0" fontId="49" fillId="5" borderId="0" xfId="11" applyFont="1" applyFill="1" applyAlignment="1">
      <alignment horizontal="center" vertical="center" wrapText="1"/>
    </xf>
    <xf numFmtId="1" fontId="2" fillId="3" borderId="4" xfId="11" applyNumberFormat="1" applyFont="1" applyFill="1" applyBorder="1" applyAlignment="1">
      <alignment horizontal="center" vertical="center" wrapText="1"/>
    </xf>
    <xf numFmtId="1" fontId="2" fillId="3" borderId="0" xfId="11" applyNumberFormat="1" applyFont="1" applyFill="1" applyAlignment="1">
      <alignment horizontal="center" vertical="center" wrapText="1"/>
    </xf>
    <xf numFmtId="166" fontId="2" fillId="3" borderId="0" xfId="11" applyNumberFormat="1" applyFont="1" applyFill="1" applyAlignment="1">
      <alignment horizontal="center" vertical="center" wrapText="1"/>
    </xf>
    <xf numFmtId="1" fontId="2" fillId="3" borderId="5" xfId="11" applyNumberFormat="1" applyFont="1" applyFill="1" applyBorder="1" applyAlignment="1">
      <alignment horizontal="center" vertical="center" wrapText="1"/>
    </xf>
    <xf numFmtId="1" fontId="2" fillId="2" borderId="4" xfId="11" applyNumberFormat="1" applyFont="1" applyFill="1" applyBorder="1" applyAlignment="1">
      <alignment horizontal="center" vertical="center" wrapText="1"/>
    </xf>
    <xf numFmtId="166" fontId="2" fillId="2" borderId="0" xfId="11" applyNumberFormat="1" applyFont="1" applyFill="1" applyAlignment="1">
      <alignment horizontal="center" vertical="center" wrapText="1"/>
    </xf>
    <xf numFmtId="1" fontId="2" fillId="2" borderId="5" xfId="11" applyNumberFormat="1" applyFont="1" applyFill="1" applyBorder="1" applyAlignment="1">
      <alignment horizontal="center" vertical="center" wrapText="1"/>
    </xf>
    <xf numFmtId="1" fontId="13" fillId="4" borderId="7" xfId="11" applyNumberFormat="1" applyFont="1" applyFill="1" applyBorder="1" applyAlignment="1">
      <alignment horizontal="center" vertical="center" wrapText="1"/>
    </xf>
    <xf numFmtId="166" fontId="13" fillId="4" borderId="7" xfId="11" applyNumberFormat="1" applyFont="1" applyFill="1" applyBorder="1" applyAlignment="1">
      <alignment horizontal="center" vertical="center" wrapText="1"/>
    </xf>
    <xf numFmtId="1" fontId="13" fillId="4" borderId="8" xfId="11" applyNumberFormat="1" applyFont="1" applyFill="1" applyBorder="1" applyAlignment="1">
      <alignment horizontal="center" vertical="center" wrapText="1"/>
    </xf>
    <xf numFmtId="0" fontId="2" fillId="0" borderId="2" xfId="11" applyFont="1" applyBorder="1" applyAlignment="1">
      <alignment horizontal="left"/>
    </xf>
    <xf numFmtId="0" fontId="6" fillId="4" borderId="0" xfId="11" applyFont="1" applyFill="1" applyAlignment="1">
      <alignment horizontal="center" vertical="center" wrapText="1" readingOrder="2"/>
    </xf>
    <xf numFmtId="0" fontId="5" fillId="4" borderId="1" xfId="11" applyFont="1" applyFill="1" applyBorder="1" applyAlignment="1">
      <alignment horizontal="center" vertical="center" wrapText="1" readingOrder="2"/>
    </xf>
    <xf numFmtId="0" fontId="5" fillId="4" borderId="2" xfId="11" applyFont="1" applyFill="1" applyBorder="1" applyAlignment="1">
      <alignment horizontal="center" vertical="center" wrapText="1" readingOrder="2"/>
    </xf>
    <xf numFmtId="0" fontId="5" fillId="4" borderId="3" xfId="11" applyFont="1" applyFill="1" applyBorder="1" applyAlignment="1">
      <alignment horizontal="center" vertical="center" wrapText="1" readingOrder="2"/>
    </xf>
    <xf numFmtId="0" fontId="5" fillId="4" borderId="4" xfId="11" applyFont="1" applyFill="1" applyBorder="1" applyAlignment="1">
      <alignment horizontal="center" vertical="center" wrapText="1" readingOrder="2"/>
    </xf>
    <xf numFmtId="0" fontId="5" fillId="4" borderId="0" xfId="11" applyFont="1" applyFill="1" applyAlignment="1">
      <alignment horizontal="center" vertical="center" wrapText="1" readingOrder="2"/>
    </xf>
    <xf numFmtId="0" fontId="5" fillId="4" borderId="5" xfId="11" applyFont="1" applyFill="1" applyBorder="1" applyAlignment="1">
      <alignment horizontal="center" vertical="center" wrapText="1" readingOrder="2"/>
    </xf>
    <xf numFmtId="0" fontId="2" fillId="3" borderId="4" xfId="11" applyFont="1" applyFill="1" applyBorder="1" applyAlignment="1">
      <alignment horizontal="center" vertical="center"/>
    </xf>
    <xf numFmtId="3" fontId="2" fillId="3" borderId="0" xfId="11" applyNumberFormat="1" applyFont="1" applyFill="1" applyAlignment="1">
      <alignment horizontal="center" vertical="center"/>
    </xf>
    <xf numFmtId="1" fontId="2" fillId="3" borderId="0" xfId="11" applyNumberFormat="1" applyFont="1" applyFill="1" applyAlignment="1">
      <alignment horizontal="center" vertical="center"/>
    </xf>
    <xf numFmtId="166" fontId="2" fillId="3" borderId="0" xfId="11" applyNumberFormat="1" applyFont="1" applyFill="1" applyAlignment="1">
      <alignment horizontal="center" vertical="center"/>
    </xf>
    <xf numFmtId="0" fontId="4" fillId="3" borderId="5" xfId="11" applyFont="1" applyFill="1" applyBorder="1" applyAlignment="1">
      <alignment horizontal="center" vertical="center" wrapText="1"/>
    </xf>
    <xf numFmtId="0" fontId="2" fillId="2" borderId="4" xfId="11" applyFont="1" applyFill="1" applyBorder="1" applyAlignment="1">
      <alignment horizontal="center" vertical="center"/>
    </xf>
    <xf numFmtId="1" fontId="2" fillId="2" borderId="0" xfId="11" applyNumberFormat="1" applyFont="1" applyFill="1" applyAlignment="1">
      <alignment horizontal="center" vertical="center"/>
    </xf>
    <xf numFmtId="0" fontId="4" fillId="2" borderId="5" xfId="11" applyFont="1" applyFill="1" applyBorder="1" applyAlignment="1">
      <alignment horizontal="center" vertical="center" wrapText="1"/>
    </xf>
    <xf numFmtId="166" fontId="2" fillId="2" borderId="0" xfId="11" applyNumberFormat="1" applyFont="1" applyFill="1" applyAlignment="1">
      <alignment horizontal="center" vertical="center"/>
    </xf>
    <xf numFmtId="164" fontId="3" fillId="4" borderId="6" xfId="11" applyNumberFormat="1" applyFont="1" applyFill="1" applyBorder="1" applyAlignment="1">
      <alignment horizontal="center" vertical="center" wrapText="1"/>
    </xf>
    <xf numFmtId="1" fontId="3" fillId="4" borderId="6" xfId="11" applyNumberFormat="1" applyFont="1" applyFill="1" applyBorder="1" applyAlignment="1">
      <alignment horizontal="center" vertical="center" wrapText="1"/>
    </xf>
    <xf numFmtId="166" fontId="3" fillId="4" borderId="7" xfId="11" applyNumberFormat="1" applyFont="1" applyFill="1" applyBorder="1" applyAlignment="1">
      <alignment horizontal="center" vertical="center" wrapText="1"/>
    </xf>
    <xf numFmtId="164" fontId="3" fillId="4" borderId="8" xfId="11" applyNumberFormat="1" applyFont="1" applyFill="1" applyBorder="1" applyAlignment="1">
      <alignment horizontal="center" vertical="center" wrapText="1"/>
    </xf>
    <xf numFmtId="0" fontId="6" fillId="4" borderId="4" xfId="11" applyFont="1" applyFill="1" applyBorder="1" applyAlignment="1">
      <alignment horizontal="center" vertical="center" wrapText="1" readingOrder="2"/>
    </xf>
    <xf numFmtId="0" fontId="6" fillId="4" borderId="5" xfId="11" applyFont="1" applyFill="1" applyBorder="1" applyAlignment="1">
      <alignment horizontal="center" vertical="center" wrapText="1" readingOrder="2"/>
    </xf>
    <xf numFmtId="164" fontId="4" fillId="3" borderId="0" xfId="11" applyNumberFormat="1" applyFont="1" applyFill="1" applyAlignment="1">
      <alignment horizontal="center" vertical="center"/>
    </xf>
    <xf numFmtId="165" fontId="16" fillId="3" borderId="0" xfId="4" applyNumberFormat="1" applyFont="1" applyFill="1" applyAlignment="1">
      <alignment horizontal="center" vertical="center"/>
    </xf>
    <xf numFmtId="3" fontId="4" fillId="3" borderId="0" xfId="11" applyNumberFormat="1" applyFont="1" applyFill="1" applyAlignment="1">
      <alignment horizontal="center" vertical="center" wrapText="1"/>
    </xf>
    <xf numFmtId="164" fontId="4" fillId="2" borderId="0" xfId="11" applyNumberFormat="1" applyFont="1" applyFill="1" applyAlignment="1">
      <alignment horizontal="center" vertical="center"/>
    </xf>
    <xf numFmtId="165" fontId="16" fillId="2" borderId="0" xfId="4" applyNumberFormat="1" applyFont="1" applyFill="1" applyAlignment="1">
      <alignment horizontal="center" vertical="center"/>
    </xf>
    <xf numFmtId="3" fontId="4" fillId="2" borderId="0" xfId="11" applyNumberFormat="1" applyFont="1" applyFill="1" applyAlignment="1">
      <alignment horizontal="center" vertical="center" wrapText="1"/>
    </xf>
    <xf numFmtId="0" fontId="4" fillId="3" borderId="4" xfId="11" applyFont="1" applyFill="1" applyBorder="1" applyAlignment="1">
      <alignment horizontal="center" vertical="center"/>
    </xf>
    <xf numFmtId="0" fontId="4" fillId="3" borderId="0" xfId="11" applyFont="1" applyFill="1" applyAlignment="1">
      <alignment horizontal="center" vertical="center"/>
    </xf>
    <xf numFmtId="3" fontId="4" fillId="3" borderId="0" xfId="11" applyNumberFormat="1" applyFont="1" applyFill="1" applyAlignment="1">
      <alignment horizontal="center" vertical="center" wrapText="1"/>
    </xf>
    <xf numFmtId="3" fontId="4" fillId="3" borderId="5" xfId="11" applyNumberFormat="1" applyFont="1" applyFill="1" applyBorder="1" applyAlignment="1">
      <alignment horizontal="center" vertical="center" wrapText="1"/>
    </xf>
    <xf numFmtId="166" fontId="3" fillId="4" borderId="7" xfId="11" applyNumberFormat="1" applyFont="1" applyFill="1" applyBorder="1" applyAlignment="1">
      <alignment horizontal="center" vertical="center"/>
    </xf>
    <xf numFmtId="0" fontId="3" fillId="4" borderId="8" xfId="11" applyFont="1" applyFill="1" applyBorder="1" applyAlignment="1">
      <alignment horizontal="center" vertical="center" wrapText="1"/>
    </xf>
    <xf numFmtId="3" fontId="2" fillId="3" borderId="0" xfId="11" applyNumberFormat="1" applyFont="1" applyFill="1" applyAlignment="1">
      <alignment horizontal="center" vertical="center"/>
    </xf>
    <xf numFmtId="0" fontId="42" fillId="4" borderId="4" xfId="11" applyFont="1" applyFill="1" applyBorder="1" applyAlignment="1">
      <alignment horizontal="center" vertical="center" wrapText="1" readingOrder="2"/>
    </xf>
    <xf numFmtId="0" fontId="42" fillId="4" borderId="0" xfId="11" applyFont="1" applyFill="1" applyAlignment="1">
      <alignment horizontal="center" vertical="center" wrapText="1" readingOrder="2"/>
    </xf>
    <xf numFmtId="0" fontId="42" fillId="4" borderId="5" xfId="11" applyFont="1" applyFill="1" applyBorder="1" applyAlignment="1">
      <alignment horizontal="center" vertical="center" wrapText="1" readingOrder="2"/>
    </xf>
    <xf numFmtId="0" fontId="57" fillId="3" borderId="4" xfId="11" applyFont="1" applyFill="1" applyBorder="1" applyAlignment="1">
      <alignment horizontal="center" vertical="center" wrapText="1"/>
    </xf>
    <xf numFmtId="3" fontId="57" fillId="3" borderId="0" xfId="11" applyNumberFormat="1" applyFont="1" applyFill="1" applyAlignment="1">
      <alignment horizontal="center" vertical="center"/>
    </xf>
    <xf numFmtId="1" fontId="57" fillId="3" borderId="0" xfId="11" applyNumberFormat="1" applyFont="1" applyFill="1" applyAlignment="1">
      <alignment horizontal="center" vertical="center"/>
    </xf>
    <xf numFmtId="166" fontId="57" fillId="3" borderId="0" xfId="11" applyNumberFormat="1" applyFont="1" applyFill="1" applyAlignment="1">
      <alignment horizontal="center" vertical="center"/>
    </xf>
    <xf numFmtId="165" fontId="58" fillId="3" borderId="0" xfId="4" applyNumberFormat="1" applyFont="1" applyFill="1" applyAlignment="1">
      <alignment horizontal="center" vertical="center"/>
    </xf>
    <xf numFmtId="1" fontId="58" fillId="3" borderId="0" xfId="11" applyNumberFormat="1" applyFont="1" applyFill="1" applyAlignment="1">
      <alignment horizontal="center" vertical="center"/>
    </xf>
    <xf numFmtId="3" fontId="57" fillId="3" borderId="0" xfId="11" applyNumberFormat="1" applyFont="1" applyFill="1" applyAlignment="1">
      <alignment horizontal="center" vertical="center" wrapText="1"/>
    </xf>
    <xf numFmtId="0" fontId="57" fillId="3" borderId="5" xfId="11" applyFont="1" applyFill="1" applyBorder="1" applyAlignment="1">
      <alignment horizontal="center" vertical="center" wrapText="1"/>
    </xf>
    <xf numFmtId="0" fontId="57" fillId="2" borderId="4" xfId="11" applyFont="1" applyFill="1" applyBorder="1" applyAlignment="1">
      <alignment horizontal="center" vertical="center" wrapText="1"/>
    </xf>
    <xf numFmtId="3" fontId="57" fillId="2" borderId="0" xfId="11" applyNumberFormat="1" applyFont="1" applyFill="1" applyAlignment="1">
      <alignment horizontal="center" vertical="center"/>
    </xf>
    <xf numFmtId="1" fontId="57" fillId="2" borderId="0" xfId="11" applyNumberFormat="1" applyFont="1" applyFill="1" applyAlignment="1">
      <alignment horizontal="center" vertical="center"/>
    </xf>
    <xf numFmtId="166" fontId="57" fillId="2" borderId="0" xfId="11" applyNumberFormat="1" applyFont="1" applyFill="1" applyAlignment="1">
      <alignment horizontal="center" vertical="center"/>
    </xf>
    <xf numFmtId="165" fontId="58" fillId="2" borderId="0" xfId="4" applyNumberFormat="1" applyFont="1" applyFill="1" applyAlignment="1">
      <alignment horizontal="center" vertical="center"/>
    </xf>
    <xf numFmtId="1" fontId="58" fillId="2" borderId="0" xfId="11" applyNumberFormat="1" applyFont="1" applyFill="1" applyAlignment="1">
      <alignment horizontal="center" vertical="center"/>
    </xf>
    <xf numFmtId="3" fontId="57" fillId="2" borderId="0" xfId="11" applyNumberFormat="1" applyFont="1" applyFill="1" applyAlignment="1">
      <alignment horizontal="center" vertical="center" wrapText="1"/>
    </xf>
    <xf numFmtId="0" fontId="57" fillId="2" borderId="5" xfId="11" applyFont="1" applyFill="1" applyBorder="1" applyAlignment="1">
      <alignment horizontal="center" vertical="center" wrapText="1"/>
    </xf>
    <xf numFmtId="10" fontId="58" fillId="3" borderId="0" xfId="4" applyNumberFormat="1" applyFont="1" applyFill="1" applyAlignment="1">
      <alignment horizontal="center" vertical="center"/>
    </xf>
    <xf numFmtId="173" fontId="58" fillId="2" borderId="0" xfId="4" applyNumberFormat="1" applyFont="1" applyFill="1" applyAlignment="1">
      <alignment horizontal="center" vertical="center"/>
    </xf>
    <xf numFmtId="0" fontId="5" fillId="4" borderId="6" xfId="11" applyFont="1" applyFill="1" applyBorder="1" applyAlignment="1">
      <alignment horizontal="center" vertical="center" wrapText="1"/>
    </xf>
    <xf numFmtId="0" fontId="5" fillId="4" borderId="7" xfId="11" applyFont="1" applyFill="1" applyBorder="1" applyAlignment="1">
      <alignment horizontal="center" vertical="center" wrapText="1"/>
    </xf>
    <xf numFmtId="1" fontId="6" fillId="4" borderId="7" xfId="11" applyNumberFormat="1" applyFont="1" applyFill="1" applyBorder="1" applyAlignment="1">
      <alignment horizontal="center" vertical="center"/>
    </xf>
    <xf numFmtId="166" fontId="6" fillId="4" borderId="7" xfId="11" applyNumberFormat="1" applyFont="1" applyFill="1" applyBorder="1" applyAlignment="1">
      <alignment horizontal="center" vertical="center"/>
    </xf>
    <xf numFmtId="9" fontId="6" fillId="4" borderId="7" xfId="4" applyFont="1" applyFill="1" applyBorder="1" applyAlignment="1">
      <alignment horizontal="center" vertical="center"/>
    </xf>
    <xf numFmtId="0" fontId="5" fillId="4" borderId="8" xfId="11" applyFont="1" applyFill="1" applyBorder="1" applyAlignment="1">
      <alignment horizontal="center" vertical="center" wrapText="1"/>
    </xf>
    <xf numFmtId="0" fontId="17" fillId="3" borderId="4" xfId="11" applyFont="1" applyFill="1" applyBorder="1" applyAlignment="1">
      <alignment horizontal="center" vertical="center" wrapText="1"/>
    </xf>
    <xf numFmtId="3" fontId="17" fillId="3" borderId="0" xfId="11" applyNumberFormat="1" applyFont="1" applyFill="1" applyAlignment="1">
      <alignment horizontal="center" vertical="center"/>
    </xf>
    <xf numFmtId="1" fontId="17" fillId="3" borderId="0" xfId="11" applyNumberFormat="1" applyFont="1" applyFill="1" applyAlignment="1">
      <alignment horizontal="center" vertical="center"/>
    </xf>
    <xf numFmtId="1" fontId="34" fillId="3" borderId="0" xfId="11" applyNumberFormat="1" applyFont="1" applyFill="1" applyAlignment="1">
      <alignment horizontal="center" vertical="center"/>
    </xf>
    <xf numFmtId="166" fontId="17" fillId="3" borderId="0" xfId="11" applyNumberFormat="1" applyFont="1" applyFill="1" applyAlignment="1">
      <alignment horizontal="center" vertical="center"/>
    </xf>
    <xf numFmtId="3" fontId="17" fillId="3" borderId="0" xfId="11" applyNumberFormat="1" applyFont="1" applyFill="1" applyAlignment="1">
      <alignment horizontal="center" vertical="center" wrapText="1"/>
    </xf>
    <xf numFmtId="0" fontId="17" fillId="3" borderId="5" xfId="11" applyFont="1" applyFill="1" applyBorder="1" applyAlignment="1">
      <alignment horizontal="center" vertical="center" wrapText="1"/>
    </xf>
    <xf numFmtId="0" fontId="31" fillId="0" borderId="0" xfId="11" applyFont="1"/>
    <xf numFmtId="0" fontId="6" fillId="4" borderId="8" xfId="11" applyFont="1" applyFill="1" applyBorder="1" applyAlignment="1">
      <alignment horizontal="center" vertical="center" wrapText="1"/>
    </xf>
    <xf numFmtId="0" fontId="59" fillId="0" borderId="0" xfId="11" applyFont="1"/>
    <xf numFmtId="166" fontId="59" fillId="0" borderId="0" xfId="11" applyNumberFormat="1" applyFont="1"/>
    <xf numFmtId="0" fontId="12" fillId="6" borderId="0" xfId="0" applyFont="1" applyFill="1" applyAlignment="1">
      <alignment horizontal="center" vertical="center" wrapText="1"/>
    </xf>
    <xf numFmtId="0" fontId="44" fillId="5" borderId="4" xfId="11" applyFont="1" applyFill="1" applyBorder="1" applyAlignment="1">
      <alignment horizontal="center" vertical="center" wrapText="1"/>
    </xf>
    <xf numFmtId="0" fontId="44" fillId="5" borderId="5" xfId="11" applyFont="1" applyFill="1" applyBorder="1" applyAlignment="1">
      <alignment horizontal="center" vertical="center" wrapText="1"/>
    </xf>
    <xf numFmtId="0" fontId="15" fillId="3" borderId="4" xfId="11" applyFont="1" applyFill="1" applyBorder="1" applyAlignment="1">
      <alignment horizontal="center" vertical="center" wrapText="1"/>
    </xf>
    <xf numFmtId="3" fontId="15" fillId="3" borderId="0" xfId="11" applyNumberFormat="1" applyFont="1" applyFill="1" applyAlignment="1">
      <alignment horizontal="center" vertical="center"/>
    </xf>
    <xf numFmtId="165" fontId="33" fillId="3" borderId="0" xfId="4" applyNumberFormat="1" applyFont="1" applyFill="1" applyAlignment="1">
      <alignment horizontal="center" vertical="center"/>
    </xf>
    <xf numFmtId="3" fontId="15" fillId="3" borderId="0" xfId="11" applyNumberFormat="1" applyFont="1" applyFill="1" applyAlignment="1">
      <alignment horizontal="center" vertical="center" wrapText="1"/>
    </xf>
    <xf numFmtId="0" fontId="15" fillId="3" borderId="5" xfId="11" applyFont="1" applyFill="1" applyBorder="1" applyAlignment="1">
      <alignment horizontal="center" vertical="center" wrapText="1"/>
    </xf>
    <xf numFmtId="0" fontId="15" fillId="2" borderId="4" xfId="11" applyFont="1" applyFill="1" applyBorder="1" applyAlignment="1">
      <alignment horizontal="center" vertical="center" wrapText="1"/>
    </xf>
    <xf numFmtId="3" fontId="15" fillId="2" borderId="0" xfId="11" applyNumberFormat="1" applyFont="1" applyFill="1" applyAlignment="1">
      <alignment horizontal="center" vertical="center"/>
    </xf>
    <xf numFmtId="165" fontId="33" fillId="2" borderId="0" xfId="4" applyNumberFormat="1" applyFont="1" applyFill="1" applyAlignment="1">
      <alignment horizontal="center" vertical="center"/>
    </xf>
    <xf numFmtId="3" fontId="15" fillId="2" borderId="0" xfId="11" applyNumberFormat="1" applyFont="1" applyFill="1" applyAlignment="1">
      <alignment horizontal="center" vertical="center" wrapText="1"/>
    </xf>
    <xf numFmtId="0" fontId="15" fillId="2" borderId="5" xfId="11" applyFont="1" applyFill="1" applyBorder="1" applyAlignment="1">
      <alignment horizontal="center" vertical="center" wrapText="1"/>
    </xf>
    <xf numFmtId="10" fontId="33" fillId="3" borderId="0" xfId="4" applyNumberFormat="1" applyFont="1" applyFill="1" applyAlignment="1">
      <alignment horizontal="center" vertical="center"/>
    </xf>
    <xf numFmtId="10" fontId="33" fillId="2" borderId="0" xfId="4" applyNumberFormat="1" applyFont="1" applyFill="1" applyAlignment="1">
      <alignment horizontal="center" vertical="center"/>
    </xf>
    <xf numFmtId="0" fontId="37" fillId="2" borderId="9" xfId="6" applyFont="1" applyFill="1" applyBorder="1" applyAlignment="1">
      <alignment horizontal="center" vertical="center"/>
    </xf>
    <xf numFmtId="0" fontId="37" fillId="2" borderId="24" xfId="6" applyFont="1" applyFill="1" applyBorder="1" applyAlignment="1">
      <alignment horizontal="center" vertical="center"/>
    </xf>
    <xf numFmtId="0" fontId="37" fillId="2" borderId="10" xfId="6" applyFont="1" applyFill="1" applyBorder="1" applyAlignment="1">
      <alignment horizontal="center" vertical="center"/>
    </xf>
    <xf numFmtId="0" fontId="37" fillId="2" borderId="25" xfId="6" applyFont="1" applyFill="1" applyBorder="1" applyAlignment="1">
      <alignment horizontal="center" vertical="center" wrapText="1"/>
    </xf>
    <xf numFmtId="0" fontId="37" fillId="2" borderId="0" xfId="6" applyFont="1" applyFill="1" applyBorder="1" applyAlignment="1">
      <alignment horizontal="center" vertical="center" wrapText="1"/>
    </xf>
    <xf numFmtId="0" fontId="37" fillId="2" borderId="26" xfId="6" applyFont="1" applyFill="1" applyBorder="1" applyAlignment="1">
      <alignment horizontal="center" vertical="center" wrapText="1"/>
    </xf>
    <xf numFmtId="0" fontId="32" fillId="2" borderId="25" xfId="6" applyFont="1" applyFill="1" applyBorder="1" applyAlignment="1">
      <alignment horizontal="center" vertical="center" wrapText="1"/>
    </xf>
    <xf numFmtId="0" fontId="32" fillId="2" borderId="0" xfId="6" applyFont="1" applyFill="1" applyBorder="1" applyAlignment="1">
      <alignment horizontal="center" vertical="center" wrapText="1"/>
    </xf>
    <xf numFmtId="0" fontId="32" fillId="2" borderId="26" xfId="6" applyFont="1" applyFill="1" applyBorder="1" applyAlignment="1">
      <alignment horizontal="center" vertical="center" wrapText="1"/>
    </xf>
    <xf numFmtId="0" fontId="20" fillId="2" borderId="25" xfId="6" applyFont="1" applyFill="1" applyBorder="1" applyAlignment="1">
      <alignment horizontal="center" vertical="center"/>
    </xf>
    <xf numFmtId="0" fontId="20" fillId="2" borderId="0" xfId="6" applyFont="1" applyFill="1" applyBorder="1" applyAlignment="1">
      <alignment horizontal="center" vertical="center"/>
    </xf>
    <xf numFmtId="0" fontId="20" fillId="2" borderId="26" xfId="6" applyFont="1" applyFill="1" applyBorder="1" applyAlignment="1">
      <alignment horizontal="center" vertical="center"/>
    </xf>
    <xf numFmtId="0" fontId="36" fillId="2" borderId="25" xfId="6" applyFont="1" applyFill="1" applyBorder="1" applyAlignment="1">
      <alignment horizontal="center" vertical="center" wrapText="1"/>
    </xf>
    <xf numFmtId="0" fontId="36" fillId="2" borderId="0" xfId="6" applyFont="1" applyFill="1" applyBorder="1" applyAlignment="1">
      <alignment horizontal="center" vertical="center" wrapText="1"/>
    </xf>
    <xf numFmtId="0" fontId="36" fillId="2" borderId="26" xfId="6" applyFont="1" applyFill="1" applyBorder="1" applyAlignment="1">
      <alignment horizontal="center" vertical="center" wrapText="1"/>
    </xf>
    <xf numFmtId="0" fontId="39" fillId="2" borderId="25" xfId="2" applyFont="1" applyFill="1" applyBorder="1" applyAlignment="1">
      <alignment horizontal="center" vertical="center"/>
    </xf>
    <xf numFmtId="0" fontId="39" fillId="2" borderId="26" xfId="2" applyFont="1" applyFill="1" applyBorder="1" applyAlignment="1">
      <alignment horizontal="center" vertical="center"/>
    </xf>
    <xf numFmtId="0" fontId="39" fillId="2" borderId="11" xfId="2" applyFont="1" applyFill="1" applyBorder="1" applyAlignment="1">
      <alignment horizontal="center" vertical="center"/>
    </xf>
    <xf numFmtId="0" fontId="39" fillId="2" borderId="27" xfId="5" applyFont="1" applyFill="1" applyBorder="1" applyAlignment="1">
      <alignment horizontal="center" vertical="center" wrapText="1" readingOrder="2"/>
    </xf>
    <xf numFmtId="0" fontId="39" fillId="2" borderId="12" xfId="2" applyFont="1" applyFill="1" applyBorder="1" applyAlignment="1">
      <alignment horizontal="center" vertical="center"/>
    </xf>
    <xf numFmtId="0" fontId="60" fillId="0" borderId="25" xfId="6" applyFont="1" applyBorder="1" applyAlignment="1">
      <alignment horizontal="center" vertical="center" wrapText="1" readingOrder="1"/>
    </xf>
    <xf numFmtId="0" fontId="60" fillId="0" borderId="14" xfId="6" applyFont="1" applyBorder="1" applyAlignment="1">
      <alignment horizontal="center" vertical="center" wrapText="1" readingOrder="2"/>
    </xf>
    <xf numFmtId="0" fontId="27" fillId="0" borderId="14" xfId="6" applyFont="1" applyBorder="1" applyAlignment="1">
      <alignment horizontal="left" vertical="center" wrapText="1" readingOrder="1"/>
    </xf>
    <xf numFmtId="0" fontId="27" fillId="0" borderId="14" xfId="6" applyFont="1" applyBorder="1" applyAlignment="1">
      <alignment horizontal="right" vertical="center" wrapText="1" readingOrder="2"/>
    </xf>
    <xf numFmtId="0" fontId="61" fillId="0" borderId="11" xfId="5" applyFont="1" applyBorder="1" applyAlignment="1">
      <alignment horizontal="center" vertical="center"/>
    </xf>
    <xf numFmtId="0" fontId="61" fillId="0" borderId="15" xfId="5" applyFont="1" applyBorder="1" applyAlignment="1">
      <alignment horizontal="center" vertical="center"/>
    </xf>
  </cellXfs>
  <cellStyles count="12">
    <cellStyle name="Hyperlink" xfId="5" builtinId="8"/>
    <cellStyle name="Hyperlink 2" xfId="2" xr:uid="{C663C9A6-0288-4268-9121-3E7AA35181BA}"/>
    <cellStyle name="Hyperlink 3" xfId="3" xr:uid="{08F699BC-EC81-443E-84DA-3FC125DDE819}"/>
    <cellStyle name="Normal" xfId="0" builtinId="0"/>
    <cellStyle name="Normal 2" xfId="7" xr:uid="{DBA85530-7373-4E1F-8903-75D264691006}"/>
    <cellStyle name="Normal 2 2" xfId="10" xr:uid="{6EAE0299-21FF-4005-A80B-D272F1237C1D}"/>
    <cellStyle name="Normal 3" xfId="9" xr:uid="{F6096055-B6C2-4A86-B33A-5B65C9316633}"/>
    <cellStyle name="Normal 4" xfId="1" xr:uid="{2533B079-6EED-47DE-8AD0-CF0087C38D64}"/>
    <cellStyle name="Normal 4 3" xfId="6" xr:uid="{F959E1DB-245E-4CFC-ACD4-2BABA0EC7787}"/>
    <cellStyle name="Normal 5" xfId="11" xr:uid="{826AC2BC-7EE6-485B-ADC3-B676AB817B69}"/>
    <cellStyle name="Percent" xfId="4" builtinId="5"/>
    <cellStyle name="Percent 2" xfId="8" xr:uid="{0B946E32-CDD3-470C-B43E-CF511188B315}"/>
  </cellStyles>
  <dxfs count="0"/>
  <tableStyles count="0" defaultTableStyle="TableStyleMedium2" defaultPivotStyle="PivotStyleLight16"/>
  <colors>
    <mruColors>
      <color rgb="FFBD0729"/>
      <color rgb="FFDA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Content!A1"/></Relationships>
</file>

<file path=xl/drawings/_rels/drawing11.xml.rels><?xml version="1.0" encoding="UTF-8" standalone="yes"?>
<Relationships xmlns="http://schemas.openxmlformats.org/package/2006/relationships"><Relationship Id="rId1" Type="http://schemas.openxmlformats.org/officeDocument/2006/relationships/hyperlink" Target="#Content!A1"/></Relationships>
</file>

<file path=xl/drawings/_rels/drawing12.xml.rels><?xml version="1.0" encoding="UTF-8" standalone="yes"?>
<Relationships xmlns="http://schemas.openxmlformats.org/package/2006/relationships"><Relationship Id="rId1" Type="http://schemas.openxmlformats.org/officeDocument/2006/relationships/hyperlink" Target="#Content!A1"/></Relationships>
</file>

<file path=xl/drawings/_rels/drawing13.xml.rels><?xml version="1.0" encoding="UTF-8" standalone="yes"?>
<Relationships xmlns="http://schemas.openxmlformats.org/package/2006/relationships"><Relationship Id="rId1" Type="http://schemas.openxmlformats.org/officeDocument/2006/relationships/hyperlink" Target="#Content!A1"/></Relationships>
</file>

<file path=xl/drawings/_rels/drawing14.xml.rels><?xml version="1.0" encoding="UTF-8" standalone="yes"?>
<Relationships xmlns="http://schemas.openxmlformats.org/package/2006/relationships"><Relationship Id="rId1" Type="http://schemas.openxmlformats.org/officeDocument/2006/relationships/hyperlink" Target="#Content!A1"/></Relationships>
</file>

<file path=xl/drawings/_rels/drawing15.xml.rels><?xml version="1.0" encoding="UTF-8" standalone="yes"?>
<Relationships xmlns="http://schemas.openxmlformats.org/package/2006/relationships"><Relationship Id="rId1" Type="http://schemas.openxmlformats.org/officeDocument/2006/relationships/hyperlink" Target="#Content!A1"/></Relationships>
</file>

<file path=xl/drawings/_rels/drawing16.xml.rels><?xml version="1.0" encoding="UTF-8" standalone="yes"?>
<Relationships xmlns="http://schemas.openxmlformats.org/package/2006/relationships"><Relationship Id="rId1" Type="http://schemas.openxmlformats.org/officeDocument/2006/relationships/hyperlink" Target="#Content!A1"/></Relationships>
</file>

<file path=xl/drawings/_rels/drawing17.xml.rels><?xml version="1.0" encoding="UTF-8" standalone="yes"?>
<Relationships xmlns="http://schemas.openxmlformats.org/package/2006/relationships"><Relationship Id="rId1" Type="http://schemas.openxmlformats.org/officeDocument/2006/relationships/hyperlink" Target="#Content!A1"/></Relationships>
</file>

<file path=xl/drawings/_rels/drawing18.xml.rels><?xml version="1.0" encoding="UTF-8" standalone="yes"?>
<Relationships xmlns="http://schemas.openxmlformats.org/package/2006/relationships"><Relationship Id="rId1" Type="http://schemas.openxmlformats.org/officeDocument/2006/relationships/hyperlink" Target="#Content!A1"/></Relationships>
</file>

<file path=xl/drawings/_rels/drawing19.xml.rels><?xml version="1.0" encoding="UTF-8" standalone="yes"?>
<Relationships xmlns="http://schemas.openxmlformats.org/package/2006/relationships"><Relationship Id="rId1" Type="http://schemas.openxmlformats.org/officeDocument/2006/relationships/hyperlink" Target="#Content!A1"/></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hyperlink" Target="#Content!A1"/></Relationships>
</file>

<file path=xl/drawings/_rels/drawing21.xml.rels><?xml version="1.0" encoding="UTF-8" standalone="yes"?>
<Relationships xmlns="http://schemas.openxmlformats.org/package/2006/relationships"><Relationship Id="rId1" Type="http://schemas.openxmlformats.org/officeDocument/2006/relationships/hyperlink" Target="#Content!A1"/></Relationships>
</file>

<file path=xl/drawings/_rels/drawing3.xml.rels><?xml version="1.0" encoding="UTF-8" standalone="yes"?>
<Relationships xmlns="http://schemas.openxmlformats.org/package/2006/relationships"><Relationship Id="rId1" Type="http://schemas.openxmlformats.org/officeDocument/2006/relationships/hyperlink" Target="#Content!A1"/></Relationships>
</file>

<file path=xl/drawings/_rels/drawing4.xml.rels><?xml version="1.0" encoding="UTF-8" standalone="yes"?>
<Relationships xmlns="http://schemas.openxmlformats.org/package/2006/relationships"><Relationship Id="rId1" Type="http://schemas.openxmlformats.org/officeDocument/2006/relationships/hyperlink" Target="#Content!A1"/></Relationships>
</file>

<file path=xl/drawings/_rels/drawing5.xml.rels><?xml version="1.0" encoding="UTF-8" standalone="yes"?>
<Relationships xmlns="http://schemas.openxmlformats.org/package/2006/relationships"><Relationship Id="rId1" Type="http://schemas.openxmlformats.org/officeDocument/2006/relationships/hyperlink" Target="#Content!A1"/></Relationships>
</file>

<file path=xl/drawings/_rels/drawing6.xml.rels><?xml version="1.0" encoding="UTF-8" standalone="yes"?>
<Relationships xmlns="http://schemas.openxmlformats.org/package/2006/relationships"><Relationship Id="rId1" Type="http://schemas.openxmlformats.org/officeDocument/2006/relationships/hyperlink" Target="#Content!A1"/></Relationships>
</file>

<file path=xl/drawings/_rels/drawing7.xml.rels><?xml version="1.0" encoding="UTF-8" standalone="yes"?>
<Relationships xmlns="http://schemas.openxmlformats.org/package/2006/relationships"><Relationship Id="rId1" Type="http://schemas.openxmlformats.org/officeDocument/2006/relationships/hyperlink" Target="#Content!A1"/></Relationships>
</file>

<file path=xl/drawings/_rels/drawing8.xml.rels><?xml version="1.0" encoding="UTF-8" standalone="yes"?>
<Relationships xmlns="http://schemas.openxmlformats.org/package/2006/relationships"><Relationship Id="rId1" Type="http://schemas.openxmlformats.org/officeDocument/2006/relationships/hyperlink" Target="#Content!A1"/></Relationships>
</file>

<file path=xl/drawings/_rels/drawing9.xml.rels><?xml version="1.0" encoding="UTF-8" standalone="yes"?>
<Relationships xmlns="http://schemas.openxmlformats.org/package/2006/relationships"><Relationship Id="rId1" Type="http://schemas.openxmlformats.org/officeDocument/2006/relationships/hyperlink" Target="#Content!A1"/></Relationships>
</file>

<file path=xl/drawings/drawing1.xml><?xml version="1.0" encoding="utf-8"?>
<xdr:wsDr xmlns:xdr="http://schemas.openxmlformats.org/drawingml/2006/spreadsheetDrawing" xmlns:a="http://schemas.openxmlformats.org/drawingml/2006/main">
  <xdr:oneCellAnchor>
    <xdr:from>
      <xdr:col>2</xdr:col>
      <xdr:colOff>4810125</xdr:colOff>
      <xdr:row>0</xdr:row>
      <xdr:rowOff>59531</xdr:rowOff>
    </xdr:from>
    <xdr:ext cx="936625" cy="845343"/>
    <xdr:pic>
      <xdr:nvPicPr>
        <xdr:cNvPr id="2" name="Picture 1">
          <a:extLst>
            <a:ext uri="{FF2B5EF4-FFF2-40B4-BE49-F238E27FC236}">
              <a16:creationId xmlns:a16="http://schemas.microsoft.com/office/drawing/2014/main" id="{8D270094-BD46-4705-BE06-2C464EE6626F}"/>
            </a:ext>
          </a:extLst>
        </xdr:cNvPr>
        <xdr:cNvPicPr>
          <a:picLocks noChangeAspect="1"/>
        </xdr:cNvPicPr>
      </xdr:nvPicPr>
      <xdr:blipFill>
        <a:blip xmlns:r="http://schemas.openxmlformats.org/officeDocument/2006/relationships" r:embed="rId1"/>
        <a:stretch>
          <a:fillRect/>
        </a:stretch>
      </xdr:blipFill>
      <xdr:spPr>
        <a:xfrm>
          <a:off x="11255375" y="59531"/>
          <a:ext cx="936625" cy="845343"/>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12</xdr:col>
      <xdr:colOff>409575</xdr:colOff>
      <xdr:row>0</xdr:row>
      <xdr:rowOff>120317</xdr:rowOff>
    </xdr:from>
    <xdr:to>
      <xdr:col>13</xdr:col>
      <xdr:colOff>66000</xdr:colOff>
      <xdr:row>0</xdr:row>
      <xdr:rowOff>404900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F13F0552-43DC-4128-816B-9BC48FCD22BF}"/>
            </a:ext>
          </a:extLst>
        </xdr:cNvPr>
        <xdr:cNvSpPr/>
      </xdr:nvSpPr>
      <xdr:spPr>
        <a:xfrm>
          <a:off x="12315825" y="120317"/>
          <a:ext cx="266025" cy="284583"/>
        </a:xfrm>
        <a:prstGeom prst="leftArrow">
          <a:avLst/>
        </a:prstGeom>
        <a:solidFill>
          <a:schemeClr val="accent3">
            <a:lumMod val="50000"/>
          </a:schemeClr>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11</xdr:col>
      <xdr:colOff>378849</xdr:colOff>
      <xdr:row>0</xdr:row>
      <xdr:rowOff>130558</xdr:rowOff>
    </xdr:from>
    <xdr:to>
      <xdr:col>12</xdr:col>
      <xdr:colOff>35274</xdr:colOff>
      <xdr:row>0</xdr:row>
      <xdr:rowOff>415141</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D4321112-D7AB-4813-9A8E-CA5E5EBA09D4}"/>
            </a:ext>
          </a:extLst>
        </xdr:cNvPr>
        <xdr:cNvSpPr/>
      </xdr:nvSpPr>
      <xdr:spPr>
        <a:xfrm>
          <a:off x="12699897" y="130558"/>
          <a:ext cx="270942" cy="284583"/>
        </a:xfrm>
        <a:prstGeom prst="leftArrow">
          <a:avLst/>
        </a:prstGeom>
        <a:solidFill>
          <a:schemeClr val="accent3">
            <a:lumMod val="50000"/>
          </a:schemeClr>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12</xdr:col>
      <xdr:colOff>378849</xdr:colOff>
      <xdr:row>0</xdr:row>
      <xdr:rowOff>130558</xdr:rowOff>
    </xdr:from>
    <xdr:to>
      <xdr:col>13</xdr:col>
      <xdr:colOff>35274</xdr:colOff>
      <xdr:row>0</xdr:row>
      <xdr:rowOff>415141</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24B6197F-4A11-429B-8C4B-081A3975B08C}"/>
            </a:ext>
          </a:extLst>
        </xdr:cNvPr>
        <xdr:cNvSpPr/>
      </xdr:nvSpPr>
      <xdr:spPr>
        <a:xfrm>
          <a:off x="12694674" y="130558"/>
          <a:ext cx="266025" cy="284583"/>
        </a:xfrm>
        <a:prstGeom prst="leftArrow">
          <a:avLst/>
        </a:prstGeom>
        <a:solidFill>
          <a:schemeClr val="accent3">
            <a:lumMod val="50000"/>
          </a:schemeClr>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14</xdr:col>
      <xdr:colOff>408007</xdr:colOff>
      <xdr:row>0</xdr:row>
      <xdr:rowOff>237472</xdr:rowOff>
    </xdr:from>
    <xdr:to>
      <xdr:col>15</xdr:col>
      <xdr:colOff>64432</xdr:colOff>
      <xdr:row>0</xdr:row>
      <xdr:rowOff>522055</xdr:rowOff>
    </xdr:to>
    <xdr:sp macro="" textlink="">
      <xdr:nvSpPr>
        <xdr:cNvPr id="5" name="Arrow: Left 4">
          <a:hlinkClick xmlns:r="http://schemas.openxmlformats.org/officeDocument/2006/relationships" r:id="rId1"/>
          <a:extLst>
            <a:ext uri="{FF2B5EF4-FFF2-40B4-BE49-F238E27FC236}">
              <a16:creationId xmlns:a16="http://schemas.microsoft.com/office/drawing/2014/main" id="{7668270C-80E5-4940-9C1F-563EFCAD9871}"/>
            </a:ext>
          </a:extLst>
        </xdr:cNvPr>
        <xdr:cNvSpPr/>
      </xdr:nvSpPr>
      <xdr:spPr>
        <a:xfrm>
          <a:off x="9262369" y="237472"/>
          <a:ext cx="268747" cy="284583"/>
        </a:xfrm>
        <a:prstGeom prst="leftArrow">
          <a:avLst/>
        </a:prstGeom>
        <a:solidFill>
          <a:schemeClr val="accent3">
            <a:lumMod val="50000"/>
          </a:schemeClr>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13</xdr:col>
      <xdr:colOff>388957</xdr:colOff>
      <xdr:row>0</xdr:row>
      <xdr:rowOff>95250</xdr:rowOff>
    </xdr:from>
    <xdr:to>
      <xdr:col>14</xdr:col>
      <xdr:colOff>45382</xdr:colOff>
      <xdr:row>0</xdr:row>
      <xdr:rowOff>369655</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8388B974-ACF9-40D0-8335-E8EA7F680768}"/>
            </a:ext>
          </a:extLst>
        </xdr:cNvPr>
        <xdr:cNvSpPr/>
      </xdr:nvSpPr>
      <xdr:spPr>
        <a:xfrm>
          <a:off x="11742757" y="95250"/>
          <a:ext cx="266025" cy="274405"/>
        </a:xfrm>
        <a:prstGeom prst="leftArrow">
          <a:avLst/>
        </a:prstGeom>
        <a:solidFill>
          <a:schemeClr val="accent3">
            <a:lumMod val="50000"/>
          </a:schemeClr>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15</xdr:col>
      <xdr:colOff>432750</xdr:colOff>
      <xdr:row>0</xdr:row>
      <xdr:rowOff>193785</xdr:rowOff>
    </xdr:from>
    <xdr:to>
      <xdr:col>16</xdr:col>
      <xdr:colOff>89175</xdr:colOff>
      <xdr:row>0</xdr:row>
      <xdr:rowOff>468190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55529C38-A027-4E4D-A4FD-0D480708C986}"/>
            </a:ext>
          </a:extLst>
        </xdr:cNvPr>
        <xdr:cNvSpPr/>
      </xdr:nvSpPr>
      <xdr:spPr>
        <a:xfrm>
          <a:off x="11599991" y="193785"/>
          <a:ext cx="269529" cy="274405"/>
        </a:xfrm>
        <a:prstGeom prst="leftArrow">
          <a:avLst/>
        </a:prstGeom>
        <a:solidFill>
          <a:schemeClr val="accent3">
            <a:lumMod val="50000"/>
          </a:schemeClr>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15</xdr:col>
      <xdr:colOff>398676</xdr:colOff>
      <xdr:row>0</xdr:row>
      <xdr:rowOff>153566</xdr:rowOff>
    </xdr:from>
    <xdr:to>
      <xdr:col>16</xdr:col>
      <xdr:colOff>55101</xdr:colOff>
      <xdr:row>0</xdr:row>
      <xdr:rowOff>427971</xdr:rowOff>
    </xdr:to>
    <xdr:sp macro="" textlink="">
      <xdr:nvSpPr>
        <xdr:cNvPr id="3" name="Arrow: Left 2">
          <a:hlinkClick xmlns:r="http://schemas.openxmlformats.org/officeDocument/2006/relationships" r:id="rId1"/>
          <a:extLst>
            <a:ext uri="{FF2B5EF4-FFF2-40B4-BE49-F238E27FC236}">
              <a16:creationId xmlns:a16="http://schemas.microsoft.com/office/drawing/2014/main" id="{CA079F2D-838A-47E7-88B3-4D5BE13AF27A}"/>
            </a:ext>
          </a:extLst>
        </xdr:cNvPr>
        <xdr:cNvSpPr/>
      </xdr:nvSpPr>
      <xdr:spPr>
        <a:xfrm>
          <a:off x="12266048" y="153566"/>
          <a:ext cx="268747" cy="274405"/>
        </a:xfrm>
        <a:prstGeom prst="leftArrow">
          <a:avLst/>
        </a:prstGeom>
        <a:solidFill>
          <a:schemeClr val="accent3">
            <a:lumMod val="50000"/>
          </a:schemeClr>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12</xdr:col>
      <xdr:colOff>438781</xdr:colOff>
      <xdr:row>0</xdr:row>
      <xdr:rowOff>253829</xdr:rowOff>
    </xdr:from>
    <xdr:to>
      <xdr:col>13</xdr:col>
      <xdr:colOff>95206</xdr:colOff>
      <xdr:row>0</xdr:row>
      <xdr:rowOff>528234</xdr:rowOff>
    </xdr:to>
    <xdr:sp macro="" textlink="">
      <xdr:nvSpPr>
        <xdr:cNvPr id="3" name="Arrow: Left 2">
          <a:hlinkClick xmlns:r="http://schemas.openxmlformats.org/officeDocument/2006/relationships" r:id="rId1"/>
          <a:extLst>
            <a:ext uri="{FF2B5EF4-FFF2-40B4-BE49-F238E27FC236}">
              <a16:creationId xmlns:a16="http://schemas.microsoft.com/office/drawing/2014/main" id="{BEA52A2A-7304-44FE-BE97-6F241EF9B892}"/>
            </a:ext>
          </a:extLst>
        </xdr:cNvPr>
        <xdr:cNvSpPr/>
      </xdr:nvSpPr>
      <xdr:spPr>
        <a:xfrm>
          <a:off x="8058781" y="253829"/>
          <a:ext cx="268030" cy="274405"/>
        </a:xfrm>
        <a:prstGeom prst="leftArrow">
          <a:avLst/>
        </a:prstGeom>
        <a:solidFill>
          <a:schemeClr val="accent3">
            <a:lumMod val="50000"/>
          </a:schemeClr>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11</xdr:col>
      <xdr:colOff>410206</xdr:colOff>
      <xdr:row>0</xdr:row>
      <xdr:rowOff>123826</xdr:rowOff>
    </xdr:from>
    <xdr:to>
      <xdr:col>12</xdr:col>
      <xdr:colOff>66631</xdr:colOff>
      <xdr:row>0</xdr:row>
      <xdr:rowOff>385360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B056AA7F-2A48-4673-944A-1375135059E1}"/>
            </a:ext>
          </a:extLst>
        </xdr:cNvPr>
        <xdr:cNvSpPr/>
      </xdr:nvSpPr>
      <xdr:spPr>
        <a:xfrm>
          <a:off x="8106406" y="123826"/>
          <a:ext cx="256500" cy="261534"/>
        </a:xfrm>
        <a:prstGeom prst="leftArrow">
          <a:avLst/>
        </a:prstGeom>
        <a:solidFill>
          <a:schemeClr val="accent3">
            <a:lumMod val="50000"/>
          </a:schemeClr>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13</xdr:col>
      <xdr:colOff>410206</xdr:colOff>
      <xdr:row>0</xdr:row>
      <xdr:rowOff>123826</xdr:rowOff>
    </xdr:from>
    <xdr:to>
      <xdr:col>14</xdr:col>
      <xdr:colOff>66631</xdr:colOff>
      <xdr:row>0</xdr:row>
      <xdr:rowOff>385360</xdr:rowOff>
    </xdr:to>
    <xdr:sp macro="" textlink="">
      <xdr:nvSpPr>
        <xdr:cNvPr id="3" name="Arrow: Left 2">
          <a:hlinkClick xmlns:r="http://schemas.openxmlformats.org/officeDocument/2006/relationships" r:id="rId1"/>
          <a:extLst>
            <a:ext uri="{FF2B5EF4-FFF2-40B4-BE49-F238E27FC236}">
              <a16:creationId xmlns:a16="http://schemas.microsoft.com/office/drawing/2014/main" id="{CBDD90B8-2F1B-4591-A01D-3C2F97487027}"/>
            </a:ext>
          </a:extLst>
        </xdr:cNvPr>
        <xdr:cNvSpPr/>
      </xdr:nvSpPr>
      <xdr:spPr>
        <a:xfrm>
          <a:off x="8106406" y="123826"/>
          <a:ext cx="256500" cy="261534"/>
        </a:xfrm>
        <a:prstGeom prst="leftArrow">
          <a:avLst/>
        </a:prstGeom>
        <a:solidFill>
          <a:schemeClr val="accent3">
            <a:lumMod val="50000"/>
          </a:schemeClr>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8320181</xdr:colOff>
      <xdr:row>3</xdr:row>
      <xdr:rowOff>505163</xdr:rowOff>
    </xdr:from>
    <xdr:to>
      <xdr:col>4</xdr:col>
      <xdr:colOff>561998</xdr:colOff>
      <xdr:row>7</xdr:row>
      <xdr:rowOff>479649</xdr:rowOff>
    </xdr:to>
    <xdr:pic>
      <xdr:nvPicPr>
        <xdr:cNvPr id="2" name="Picture 1">
          <a:extLst>
            <a:ext uri="{FF2B5EF4-FFF2-40B4-BE49-F238E27FC236}">
              <a16:creationId xmlns:a16="http://schemas.microsoft.com/office/drawing/2014/main" id="{94A39545-89A0-43E9-9726-F4CD48768BC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43060" y="1942417"/>
          <a:ext cx="3085009" cy="1445759"/>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13</xdr:col>
      <xdr:colOff>410206</xdr:colOff>
      <xdr:row>0</xdr:row>
      <xdr:rowOff>123826</xdr:rowOff>
    </xdr:from>
    <xdr:to>
      <xdr:col>14</xdr:col>
      <xdr:colOff>66631</xdr:colOff>
      <xdr:row>0</xdr:row>
      <xdr:rowOff>438150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9B7F54A6-92DE-41C1-97B8-D2E086D4CAF0}"/>
            </a:ext>
          </a:extLst>
        </xdr:cNvPr>
        <xdr:cNvSpPr/>
      </xdr:nvSpPr>
      <xdr:spPr>
        <a:xfrm>
          <a:off x="9601831" y="123826"/>
          <a:ext cx="256500" cy="314324"/>
        </a:xfrm>
        <a:prstGeom prst="leftArrow">
          <a:avLst/>
        </a:prstGeom>
        <a:solidFill>
          <a:schemeClr val="accent3">
            <a:lumMod val="50000"/>
          </a:schemeClr>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14</xdr:col>
      <xdr:colOff>410206</xdr:colOff>
      <xdr:row>0</xdr:row>
      <xdr:rowOff>123826</xdr:rowOff>
    </xdr:from>
    <xdr:to>
      <xdr:col>15</xdr:col>
      <xdr:colOff>66631</xdr:colOff>
      <xdr:row>0</xdr:row>
      <xdr:rowOff>438150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AD0BD071-977F-4F3F-B4D9-318347909141}"/>
            </a:ext>
          </a:extLst>
        </xdr:cNvPr>
        <xdr:cNvSpPr/>
      </xdr:nvSpPr>
      <xdr:spPr>
        <a:xfrm>
          <a:off x="9601831" y="123826"/>
          <a:ext cx="256500" cy="314324"/>
        </a:xfrm>
        <a:prstGeom prst="leftArrow">
          <a:avLst/>
        </a:prstGeom>
        <a:solidFill>
          <a:schemeClr val="accent3">
            <a:lumMod val="50000"/>
          </a:schemeClr>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399064</xdr:colOff>
      <xdr:row>0</xdr:row>
      <xdr:rowOff>248374</xdr:rowOff>
    </xdr:from>
    <xdr:to>
      <xdr:col>12</xdr:col>
      <xdr:colOff>109427</xdr:colOff>
      <xdr:row>0</xdr:row>
      <xdr:rowOff>647257</xdr:rowOff>
    </xdr:to>
    <xdr:sp macro="" textlink="">
      <xdr:nvSpPr>
        <xdr:cNvPr id="3" name="Arrow: Left 2">
          <a:hlinkClick xmlns:r="http://schemas.openxmlformats.org/officeDocument/2006/relationships" r:id="rId1"/>
          <a:extLst>
            <a:ext uri="{FF2B5EF4-FFF2-40B4-BE49-F238E27FC236}">
              <a16:creationId xmlns:a16="http://schemas.microsoft.com/office/drawing/2014/main" id="{392444A4-A11D-44FB-8D22-94183962362C}"/>
            </a:ext>
          </a:extLst>
        </xdr:cNvPr>
        <xdr:cNvSpPr/>
      </xdr:nvSpPr>
      <xdr:spPr>
        <a:xfrm>
          <a:off x="8716826" y="248374"/>
          <a:ext cx="319520" cy="398883"/>
        </a:xfrm>
        <a:prstGeom prst="leftArrow">
          <a:avLst/>
        </a:prstGeom>
        <a:solidFill>
          <a:schemeClr val="accent3">
            <a:lumMod val="50000"/>
          </a:schemeClr>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375252</xdr:colOff>
      <xdr:row>0</xdr:row>
      <xdr:rowOff>176937</xdr:rowOff>
    </xdr:from>
    <xdr:to>
      <xdr:col>11</xdr:col>
      <xdr:colOff>85615</xdr:colOff>
      <xdr:row>0</xdr:row>
      <xdr:rowOff>528195</xdr:rowOff>
    </xdr:to>
    <xdr:sp macro="" textlink="">
      <xdr:nvSpPr>
        <xdr:cNvPr id="3" name="Arrow: Left 2">
          <a:hlinkClick xmlns:r="http://schemas.openxmlformats.org/officeDocument/2006/relationships" r:id="rId1"/>
          <a:extLst>
            <a:ext uri="{FF2B5EF4-FFF2-40B4-BE49-F238E27FC236}">
              <a16:creationId xmlns:a16="http://schemas.microsoft.com/office/drawing/2014/main" id="{1CBF4606-C250-41BE-B338-FCC8DB938543}"/>
            </a:ext>
          </a:extLst>
        </xdr:cNvPr>
        <xdr:cNvSpPr/>
      </xdr:nvSpPr>
      <xdr:spPr>
        <a:xfrm>
          <a:off x="8983471" y="176937"/>
          <a:ext cx="305675" cy="351258"/>
        </a:xfrm>
        <a:prstGeom prst="leftArrow">
          <a:avLst/>
        </a:prstGeom>
        <a:solidFill>
          <a:schemeClr val="accent3">
            <a:lumMod val="50000"/>
          </a:schemeClr>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355637</xdr:colOff>
      <xdr:row>0</xdr:row>
      <xdr:rowOff>110792</xdr:rowOff>
    </xdr:from>
    <xdr:to>
      <xdr:col>13</xdr:col>
      <xdr:colOff>66000</xdr:colOff>
      <xdr:row>0</xdr:row>
      <xdr:rowOff>462050</xdr:rowOff>
    </xdr:to>
    <xdr:sp macro="" textlink="">
      <xdr:nvSpPr>
        <xdr:cNvPr id="3" name="Arrow: Left 2">
          <a:hlinkClick xmlns:r="http://schemas.openxmlformats.org/officeDocument/2006/relationships" r:id="rId1"/>
          <a:extLst>
            <a:ext uri="{FF2B5EF4-FFF2-40B4-BE49-F238E27FC236}">
              <a16:creationId xmlns:a16="http://schemas.microsoft.com/office/drawing/2014/main" id="{11C1318A-1678-40D2-8D58-C6A7C30ABEFB}"/>
            </a:ext>
          </a:extLst>
        </xdr:cNvPr>
        <xdr:cNvSpPr/>
      </xdr:nvSpPr>
      <xdr:spPr>
        <a:xfrm>
          <a:off x="13603051" y="110792"/>
          <a:ext cx="312518" cy="351258"/>
        </a:xfrm>
        <a:prstGeom prst="leftArrow">
          <a:avLst/>
        </a:prstGeom>
        <a:solidFill>
          <a:schemeClr val="accent3">
            <a:lumMod val="50000"/>
          </a:schemeClr>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355637</xdr:colOff>
      <xdr:row>0</xdr:row>
      <xdr:rowOff>110792</xdr:rowOff>
    </xdr:from>
    <xdr:to>
      <xdr:col>14</xdr:col>
      <xdr:colOff>66000</xdr:colOff>
      <xdr:row>0</xdr:row>
      <xdr:rowOff>462050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8D1A0E97-17C3-4F73-8E1A-CE9BD4C2BD95}"/>
            </a:ext>
          </a:extLst>
        </xdr:cNvPr>
        <xdr:cNvSpPr/>
      </xdr:nvSpPr>
      <xdr:spPr>
        <a:xfrm>
          <a:off x="13595387" y="110792"/>
          <a:ext cx="310438" cy="351258"/>
        </a:xfrm>
        <a:prstGeom prst="leftArrow">
          <a:avLst/>
        </a:prstGeom>
        <a:solidFill>
          <a:schemeClr val="accent3">
            <a:lumMod val="50000"/>
          </a:schemeClr>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317537</xdr:colOff>
      <xdr:row>0</xdr:row>
      <xdr:rowOff>177467</xdr:rowOff>
    </xdr:from>
    <xdr:to>
      <xdr:col>9</xdr:col>
      <xdr:colOff>27900</xdr:colOff>
      <xdr:row>0</xdr:row>
      <xdr:rowOff>528725</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790A65DA-7093-43CE-9D80-4420ED4263D9}"/>
            </a:ext>
          </a:extLst>
        </xdr:cNvPr>
        <xdr:cNvSpPr/>
      </xdr:nvSpPr>
      <xdr:spPr>
        <a:xfrm>
          <a:off x="9194837" y="177467"/>
          <a:ext cx="319963" cy="351258"/>
        </a:xfrm>
        <a:prstGeom prst="leftArrow">
          <a:avLst/>
        </a:prstGeom>
        <a:solidFill>
          <a:schemeClr val="accent3">
            <a:lumMod val="50000"/>
          </a:schemeClr>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346112</xdr:colOff>
      <xdr:row>0</xdr:row>
      <xdr:rowOff>177467</xdr:rowOff>
    </xdr:from>
    <xdr:to>
      <xdr:col>10</xdr:col>
      <xdr:colOff>56475</xdr:colOff>
      <xdr:row>0</xdr:row>
      <xdr:rowOff>528725</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A128D4D4-B1EC-4C5F-88F8-71F2729C606D}"/>
            </a:ext>
          </a:extLst>
        </xdr:cNvPr>
        <xdr:cNvSpPr/>
      </xdr:nvSpPr>
      <xdr:spPr>
        <a:xfrm>
          <a:off x="7994687" y="177467"/>
          <a:ext cx="319963" cy="351258"/>
        </a:xfrm>
        <a:prstGeom prst="leftArrow">
          <a:avLst/>
        </a:prstGeom>
        <a:solidFill>
          <a:schemeClr val="accent3">
            <a:lumMod val="50000"/>
          </a:schemeClr>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317537</xdr:colOff>
      <xdr:row>0</xdr:row>
      <xdr:rowOff>177467</xdr:rowOff>
    </xdr:from>
    <xdr:to>
      <xdr:col>10</xdr:col>
      <xdr:colOff>27900</xdr:colOff>
      <xdr:row>0</xdr:row>
      <xdr:rowOff>528725</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E3CBBC49-0948-40EC-8F29-DFC573A122FA}"/>
            </a:ext>
          </a:extLst>
        </xdr:cNvPr>
        <xdr:cNvSpPr/>
      </xdr:nvSpPr>
      <xdr:spPr>
        <a:xfrm>
          <a:off x="9194837" y="177467"/>
          <a:ext cx="319963" cy="351258"/>
        </a:xfrm>
        <a:prstGeom prst="leftArrow">
          <a:avLst/>
        </a:prstGeom>
        <a:solidFill>
          <a:schemeClr val="accent3">
            <a:lumMod val="50000"/>
          </a:schemeClr>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psgwn03p\eur\DATA\C3\CZE\REER\REERTOT99%20revise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ata4\users2\gabajyan\My%20Documents\FSI_%20STA%20template_FSI_v3.xls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dhamannet.sharepoint.com/sites/Research/Shared%20Documents/Research/&#1576;&#1581;&#1608;&#1579;/&#1575;&#1589;&#1583;&#1575;&#1585;&#1575;&#1578;/01&#1605;&#1606;&#1575;&#1582;/&#1605;&#1606;&#1575;&#1582;%20&#1575;&#1604;&#1575;&#1587;&#1578;&#1579;&#1605;&#1575;&#1585;%202025/Climat%20Data%202025/Data%20FDI%20Projects%2024/FDI%20Projects-Arab%20Countries-2024.xlsx" TargetMode="External"/><Relationship Id="rId1" Type="http://schemas.openxmlformats.org/officeDocument/2006/relationships/externalLinkPath" Target="/sites/Research/Shared%20Documents/Research/&#1576;&#1581;&#1608;&#1579;/&#1575;&#1589;&#1583;&#1575;&#1585;&#1575;&#1578;/01&#1605;&#1606;&#1575;&#1582;/&#1605;&#1606;&#1575;&#1582;%20&#1575;&#1604;&#1575;&#1587;&#1578;&#1579;&#1605;&#1575;&#1585;%202025/Climat%20Data%202025/Data%20FDI%20Projects%2024/FDI%20Projects-Arab%20Countries-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T-NEER"/>
      <sheetName val="CT-REERCPI"/>
      <sheetName val="CT-REERULC"/>
      <sheetName val="CT-REERPPI"/>
      <sheetName val="ct-neer2"/>
      <sheetName val="CT-reercpi2"/>
      <sheetName val="CT-reerulc2"/>
      <sheetName val="CT-reerppi2"/>
      <sheetName val="ChartVH_temp"/>
      <sheetName val="ControlSheet"/>
      <sheetName val="input_NSA"/>
      <sheetName val="inpu_SA"/>
      <sheetName val="REER ULC rev"/>
      <sheetName val="REER"/>
      <sheetName val="C"/>
      <sheetName val="D"/>
      <sheetName val="E"/>
      <sheetName val="F"/>
      <sheetName val="tables"/>
      <sheetName val="H"/>
      <sheetName val="Chart1"/>
      <sheetName val="Transfer EDDS"/>
      <sheetName val="Chart_reera1"/>
      <sheetName val="Chart_reera2"/>
      <sheetName val="Chart_reera3"/>
      <sheetName val="Panel1"/>
      <sheetName val="Sheet1"/>
      <sheetName val="Panel2"/>
      <sheetName val="CT_NEER"/>
      <sheetName val="Chart2"/>
      <sheetName val="Chart3"/>
      <sheetName val="Fig8"/>
      <sheetName val="CT_reer_INS"/>
      <sheetName val="CT_REER CPI_INS"/>
      <sheetName val="Chart4"/>
      <sheetName val="Interest Rate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ow r="1">
          <cell r="F1" t="str">
            <v>CPI111</v>
          </cell>
        </row>
        <row r="150">
          <cell r="AZ150" t="str">
            <v>REER</v>
          </cell>
        </row>
        <row r="151">
          <cell r="AZ151" t="str">
            <v>(CPI based)</v>
          </cell>
        </row>
        <row r="153">
          <cell r="AZ153" t="str">
            <v>reerc</v>
          </cell>
        </row>
        <row r="154">
          <cell r="AZ154">
            <v>1.009642963192813</v>
          </cell>
        </row>
        <row r="155">
          <cell r="AZ155">
            <v>0.90584955274081691</v>
          </cell>
        </row>
        <row r="156">
          <cell r="AZ156">
            <v>1.0486060074945365</v>
          </cell>
        </row>
        <row r="157">
          <cell r="AZ157">
            <v>1.0096271689377452</v>
          </cell>
        </row>
        <row r="158">
          <cell r="AZ158">
            <v>1.0162113742847021</v>
          </cell>
        </row>
        <row r="159">
          <cell r="AZ159">
            <v>1.0058013162293933</v>
          </cell>
        </row>
        <row r="160">
          <cell r="AZ160">
            <v>0.99825031296119759</v>
          </cell>
        </row>
        <row r="161">
          <cell r="AZ161">
            <v>0.90352240973764386</v>
          </cell>
        </row>
        <row r="162">
          <cell r="AZ162">
            <v>0.91320229072180292</v>
          </cell>
        </row>
        <row r="163">
          <cell r="AZ163">
            <v>0.74689509092898387</v>
          </cell>
        </row>
        <row r="164">
          <cell r="AZ164">
            <v>0.69176599641183467</v>
          </cell>
        </row>
        <row r="165">
          <cell r="AZ165">
            <v>0.63812772138269314</v>
          </cell>
        </row>
        <row r="166">
          <cell r="AZ166">
            <v>0.52270821897392594</v>
          </cell>
        </row>
        <row r="167">
          <cell r="AZ167">
            <v>0.47988117591450397</v>
          </cell>
        </row>
        <row r="168">
          <cell r="AZ168">
            <v>0.56039049020909004</v>
          </cell>
        </row>
        <row r="169">
          <cell r="AZ169">
            <v>0.54919522992492209</v>
          </cell>
        </row>
        <row r="170">
          <cell r="AZ170">
            <v>0.55724065940892986</v>
          </cell>
        </row>
        <row r="171">
          <cell r="AZ171">
            <v>0.55913778196545905</v>
          </cell>
        </row>
        <row r="172">
          <cell r="AZ172">
            <v>0.55047749176402194</v>
          </cell>
        </row>
        <row r="173">
          <cell r="AZ173">
            <v>0.50339852751922243</v>
          </cell>
        </row>
        <row r="174">
          <cell r="AZ174">
            <v>0.49966963053337499</v>
          </cell>
        </row>
        <row r="175">
          <cell r="AZ175">
            <v>0.53751826927998125</v>
          </cell>
        </row>
        <row r="176">
          <cell r="AZ176">
            <v>0.58819341531803637</v>
          </cell>
        </row>
        <row r="177">
          <cell r="AZ177">
            <v>0.54520374429306806</v>
          </cell>
        </row>
        <row r="178">
          <cell r="AZ178">
            <v>0.50191922404464284</v>
          </cell>
        </row>
        <row r="179">
          <cell r="AZ179">
            <v>0.47289124089802442</v>
          </cell>
        </row>
        <row r="180">
          <cell r="AZ180">
            <v>0.53779372040718754</v>
          </cell>
        </row>
        <row r="181">
          <cell r="AZ181">
            <v>0.52031027090067539</v>
          </cell>
        </row>
        <row r="182">
          <cell r="AZ182">
            <v>0.52875625203352927</v>
          </cell>
        </row>
        <row r="183">
          <cell r="AZ183">
            <v>0.51822981815012714</v>
          </cell>
        </row>
        <row r="184">
          <cell r="AZ184">
            <v>0.52196485425297834</v>
          </cell>
        </row>
        <row r="185">
          <cell r="AZ185">
            <v>0.46212444178161682</v>
          </cell>
        </row>
        <row r="186">
          <cell r="AZ186">
            <v>0.46461534940216043</v>
          </cell>
        </row>
        <row r="187">
          <cell r="AZ187">
            <v>0.51685485848213586</v>
          </cell>
        </row>
        <row r="188">
          <cell r="AZ188">
            <v>0.58733078310468356</v>
          </cell>
        </row>
        <row r="189">
          <cell r="AZ189">
            <v>0.54467255674537707</v>
          </cell>
        </row>
        <row r="190">
          <cell r="AZ190">
            <v>0.49491628187393039</v>
          </cell>
        </row>
        <row r="191">
          <cell r="AZ191">
            <v>0.47334006101170639</v>
          </cell>
        </row>
        <row r="192">
          <cell r="AZ192">
            <v>0.52731149208694328</v>
          </cell>
        </row>
        <row r="193">
          <cell r="AZ193">
            <v>0.50876388469734279</v>
          </cell>
        </row>
        <row r="194">
          <cell r="AZ194">
            <v>0.52822287627554354</v>
          </cell>
        </row>
        <row r="195">
          <cell r="AZ195">
            <v>0.52333103896538491</v>
          </cell>
        </row>
        <row r="196">
          <cell r="AZ196">
            <v>0.51958168623795009</v>
          </cell>
        </row>
        <row r="197">
          <cell r="AZ197">
            <v>0.48548465689332138</v>
          </cell>
        </row>
        <row r="198">
          <cell r="AZ198">
            <v>0.47719119328193266</v>
          </cell>
        </row>
        <row r="199">
          <cell r="AZ199">
            <v>0.52092006293441795</v>
          </cell>
        </row>
        <row r="200">
          <cell r="AZ200">
            <v>0.5901055816720554</v>
          </cell>
        </row>
        <row r="201">
          <cell r="AZ201">
            <v>0.54002173907925877</v>
          </cell>
        </row>
        <row r="202">
          <cell r="AZ202">
            <v>0.49219152015457668</v>
          </cell>
        </row>
        <row r="203">
          <cell r="AZ203">
            <v>0.46583880811168621</v>
          </cell>
        </row>
        <row r="204">
          <cell r="AZ204">
            <v>0.50706163561399498</v>
          </cell>
        </row>
        <row r="205">
          <cell r="AZ205">
            <v>0.49976394690650044</v>
          </cell>
        </row>
        <row r="206">
          <cell r="AZ206">
            <v>0.52513312910879206</v>
          </cell>
        </row>
        <row r="207">
          <cell r="AZ207">
            <v>0.51348097145076543</v>
          </cell>
        </row>
        <row r="208">
          <cell r="AZ208">
            <v>0.50145143880579912</v>
          </cell>
        </row>
        <row r="209">
          <cell r="AZ209">
            <v>0.47119476502599783</v>
          </cell>
        </row>
        <row r="210">
          <cell r="AZ210">
            <v>0.46201037289063729</v>
          </cell>
        </row>
      </sheetData>
      <sheetData sheetId="15">
        <row r="1">
          <cell r="O1" t="str">
            <v>Rprofit</v>
          </cell>
        </row>
      </sheetData>
      <sheetData sheetId="16"/>
      <sheetData sheetId="17"/>
      <sheetData sheetId="18"/>
      <sheetData sheetId="19">
        <row r="6">
          <cell r="H6" t="str">
            <v>Czech Republic: Real Effective Exchange Rate (based on CPI) , 1991-98</v>
          </cell>
        </row>
      </sheetData>
      <sheetData sheetId="20">
        <row r="2">
          <cell r="B2" t="str">
            <v>REER-CPI</v>
          </cell>
        </row>
      </sheetData>
      <sheetData sheetId="21" refreshError="1"/>
      <sheetData sheetId="22"/>
      <sheetData sheetId="23" refreshError="1"/>
      <sheetData sheetId="24" refreshError="1"/>
      <sheetData sheetId="25" refreshError="1"/>
      <sheetData sheetId="26"/>
      <sheetData sheetId="27"/>
      <sheetData sheetId="28"/>
      <sheetData sheetId="29" refreshError="1"/>
      <sheetData sheetId="30" refreshError="1"/>
      <sheetData sheetId="31" refreshError="1"/>
      <sheetData sheetId="32"/>
      <sheetData sheetId="33" refreshError="1"/>
      <sheetData sheetId="34" refreshError="1"/>
      <sheetData sheetId="35" refreshError="1"/>
      <sheetData sheetId="3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INSTRUCTIONS"/>
      <sheetName val="InputBasics"/>
      <sheetName val="SR Table"/>
      <sheetName val="Panel Chart"/>
      <sheetName val="Panel Chart Data"/>
      <sheetName val="DMX_OUT"/>
      <sheetName val="FSI_IN"/>
      <sheetName val="LookUp"/>
    </sheetNames>
    <sheetDataSet>
      <sheetData sheetId="0" refreshError="1"/>
      <sheetData sheetId="1" refreshError="1"/>
      <sheetData sheetId="2">
        <row r="2">
          <cell r="C2" t="str">
            <v>West Bank and Gaza</v>
          </cell>
        </row>
      </sheetData>
      <sheetData sheetId="3" refreshError="1"/>
      <sheetData sheetId="4" refreshError="1"/>
      <sheetData sheetId="5" refreshError="1"/>
      <sheetData sheetId="6" refreshError="1"/>
      <sheetData sheetId="7" refreshError="1"/>
      <sheetData sheetId="8">
        <row r="2">
          <cell r="E2" t="str">
            <v>United States</v>
          </cell>
          <cell r="F2" t="str">
            <v>Kosovo</v>
          </cell>
        </row>
        <row r="3">
          <cell r="E3" t="str">
            <v>Ecuador</v>
          </cell>
          <cell r="F3" t="str">
            <v>Montenegro</v>
          </cell>
        </row>
        <row r="4">
          <cell r="E4" t="str">
            <v>Micronesia</v>
          </cell>
          <cell r="F4" t="str">
            <v>Austria</v>
          </cell>
        </row>
        <row r="5">
          <cell r="E5" t="str">
            <v>Zimbabwe</v>
          </cell>
          <cell r="F5" t="str">
            <v>Belgium</v>
          </cell>
        </row>
        <row r="6">
          <cell r="E6" t="str">
            <v>West Bank and Gaza</v>
          </cell>
          <cell r="F6" t="str">
            <v>Cyprus</v>
          </cell>
        </row>
        <row r="7">
          <cell r="F7" t="str">
            <v>Estonia</v>
          </cell>
        </row>
        <row r="8">
          <cell r="F8" t="str">
            <v>Finland</v>
          </cell>
        </row>
        <row r="9">
          <cell r="F9" t="str">
            <v>France</v>
          </cell>
        </row>
        <row r="10">
          <cell r="F10" t="str">
            <v>Germany</v>
          </cell>
        </row>
        <row r="11">
          <cell r="F11" t="str">
            <v>Greece</v>
          </cell>
        </row>
        <row r="12">
          <cell r="F12" t="str">
            <v>Ireland</v>
          </cell>
        </row>
        <row r="13">
          <cell r="F13" t="str">
            <v>Italy</v>
          </cell>
        </row>
        <row r="14">
          <cell r="F14" t="str">
            <v>Latvia</v>
          </cell>
        </row>
        <row r="15">
          <cell r="F15" t="str">
            <v>Lithuania</v>
          </cell>
        </row>
        <row r="16">
          <cell r="F16" t="str">
            <v>Luxembourg</v>
          </cell>
        </row>
        <row r="17">
          <cell r="F17" t="str">
            <v>Malta</v>
          </cell>
        </row>
        <row r="18">
          <cell r="F18" t="str">
            <v>Netherlands</v>
          </cell>
        </row>
        <row r="19">
          <cell r="F19" t="str">
            <v>Portugal</v>
          </cell>
        </row>
        <row r="20">
          <cell r="F20" t="str">
            <v>Spain</v>
          </cell>
        </row>
        <row r="21">
          <cell r="F21" t="str">
            <v>Slovenia</v>
          </cell>
        </row>
        <row r="22">
          <cell r="F22" t="str">
            <v>Slovak Republic</v>
          </cell>
        </row>
        <row r="23">
          <cell r="F23" t="str">
            <v>San Marino</v>
          </cell>
        </row>
        <row r="24">
          <cell r="F24" t="str">
            <v>Euro Area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rab-FDI projects- 2003-2024"/>
      <sheetName val="Monthly evolution 2024"/>
      <sheetName val="Arab-FDI projects-source REGION"/>
      <sheetName val="Arab-FDI -source countries"/>
      <sheetName val="Arab-FDI -source by nbr of proj"/>
      <sheetName val="Arab-FDI -source  by Capex "/>
      <sheetName val="Arab-FDI-source by job created "/>
      <sheetName val="Arab-FDI top companies - capex"/>
      <sheetName val="Arab-FDI top companies - Capex2"/>
      <sheetName val="Arab-FDI top companies -project"/>
      <sheetName val="Arab-FDI top companies -pro (2)"/>
      <sheetName val="Arab-FDI top companies-Jobs"/>
      <sheetName val="Arab-FDI top companies-Jobs (2)"/>
      <sheetName val="Most project into Arab (capex)"/>
      <sheetName val="Intra-ArabMost project (capex) "/>
      <sheetName val="Arab-FDI 2024 by destination"/>
      <sheetName val="Arab-FDI Des by nbr of project "/>
      <sheetName val="Arab-FDI Des by Capex "/>
      <sheetName val="Arab-FDI Des by Jobs created "/>
      <sheetName val="Arab-FDI projects-Cities"/>
      <sheetName val="Arab-FDI projects-Sectors"/>
      <sheetName val="Arab-FDI-Sectors by nbr of proj"/>
      <sheetName val="Arab-FDI-Sectors by Capex"/>
      <sheetName val="Arab-FDI Sectors by job created"/>
      <sheetName val="Arab-FDI projects-Activities"/>
      <sheetName val="Other statistics 2024"/>
      <sheetName val="Intra-Arab 2003-2024"/>
      <sheetName val="Intra-arab FDI-2023-2024"/>
      <sheetName val="Intra-arab FDI-Monthly"/>
      <sheetName val="Intra-arab FDI-by  Sector"/>
      <sheetName val="Intra-arab FDI-by  Destination"/>
      <sheetName val="Intra-arab FDI-by  Source"/>
      <sheetName val="Jan- May (25 vs 24) (2)"/>
    </sheetNames>
    <sheetDataSet>
      <sheetData sheetId="0">
        <row r="32">
          <cell r="F32">
            <v>415</v>
          </cell>
          <cell r="G32" t="str">
            <v>2003</v>
          </cell>
        </row>
        <row r="33">
          <cell r="F33">
            <v>361</v>
          </cell>
          <cell r="G33" t="str">
            <v>2004</v>
          </cell>
        </row>
        <row r="34">
          <cell r="F34">
            <v>545</v>
          </cell>
          <cell r="G34" t="str">
            <v>2005</v>
          </cell>
        </row>
        <row r="35">
          <cell r="F35">
            <v>739</v>
          </cell>
          <cell r="G35" t="str">
            <v>2006</v>
          </cell>
        </row>
        <row r="36">
          <cell r="F36">
            <v>643</v>
          </cell>
          <cell r="G36" t="str">
            <v>2007</v>
          </cell>
        </row>
        <row r="37">
          <cell r="F37">
            <v>1172</v>
          </cell>
          <cell r="G37" t="str">
            <v>2008</v>
          </cell>
        </row>
        <row r="38">
          <cell r="F38">
            <v>969</v>
          </cell>
          <cell r="G38" t="str">
            <v>2009</v>
          </cell>
        </row>
        <row r="39">
          <cell r="F39">
            <v>884</v>
          </cell>
          <cell r="G39" t="str">
            <v>2010</v>
          </cell>
        </row>
        <row r="40">
          <cell r="F40">
            <v>959</v>
          </cell>
          <cell r="G40" t="str">
            <v>2011</v>
          </cell>
        </row>
        <row r="41">
          <cell r="F41">
            <v>903</v>
          </cell>
          <cell r="G41" t="str">
            <v>2012</v>
          </cell>
        </row>
        <row r="42">
          <cell r="F42">
            <v>786</v>
          </cell>
          <cell r="G42" t="str">
            <v>2013</v>
          </cell>
        </row>
        <row r="43">
          <cell r="F43">
            <v>752</v>
          </cell>
          <cell r="G43" t="str">
            <v>2014</v>
          </cell>
        </row>
        <row r="44">
          <cell r="F44">
            <v>702</v>
          </cell>
          <cell r="G44" t="str">
            <v>2015</v>
          </cell>
        </row>
        <row r="45">
          <cell r="F45">
            <v>676</v>
          </cell>
          <cell r="G45" t="str">
            <v>2016</v>
          </cell>
        </row>
        <row r="46">
          <cell r="F46">
            <v>710</v>
          </cell>
          <cell r="G46" t="str">
            <v>2017</v>
          </cell>
        </row>
        <row r="47">
          <cell r="F47">
            <v>796</v>
          </cell>
          <cell r="G47" t="str">
            <v>2018</v>
          </cell>
        </row>
        <row r="48">
          <cell r="F48">
            <v>1033</v>
          </cell>
          <cell r="G48" t="str">
            <v>2019</v>
          </cell>
        </row>
        <row r="49">
          <cell r="F49">
            <v>687</v>
          </cell>
          <cell r="G49" t="str">
            <v>2020</v>
          </cell>
        </row>
        <row r="50">
          <cell r="F50">
            <v>962</v>
          </cell>
          <cell r="G50" t="str">
            <v>2021</v>
          </cell>
        </row>
        <row r="51">
          <cell r="F51">
            <v>1672</v>
          </cell>
          <cell r="G51">
            <v>2022</v>
          </cell>
        </row>
        <row r="52">
          <cell r="F52">
            <v>2114</v>
          </cell>
          <cell r="G52">
            <v>2023</v>
          </cell>
        </row>
        <row r="53">
          <cell r="F53">
            <v>2172</v>
          </cell>
          <cell r="G53">
            <v>2024</v>
          </cell>
        </row>
      </sheetData>
      <sheetData sheetId="1">
        <row r="20">
          <cell r="A20">
            <v>165</v>
          </cell>
          <cell r="B20" t="str">
            <v>January/يناير</v>
          </cell>
        </row>
        <row r="21">
          <cell r="A21">
            <v>160</v>
          </cell>
          <cell r="B21" t="str">
            <v>February/فبراير</v>
          </cell>
        </row>
        <row r="22">
          <cell r="A22">
            <v>170</v>
          </cell>
          <cell r="B22" t="str">
            <v>March/مارس</v>
          </cell>
        </row>
        <row r="23">
          <cell r="A23">
            <v>141</v>
          </cell>
          <cell r="B23" t="str">
            <v>April/أبريل</v>
          </cell>
        </row>
        <row r="24">
          <cell r="A24">
            <v>229</v>
          </cell>
          <cell r="B24" t="str">
            <v>May/مايو</v>
          </cell>
        </row>
        <row r="25">
          <cell r="A25">
            <v>165</v>
          </cell>
          <cell r="B25" t="str">
            <v>June/يونيو</v>
          </cell>
        </row>
        <row r="26">
          <cell r="A26">
            <v>174</v>
          </cell>
          <cell r="B26" t="str">
            <v>July/يوليو</v>
          </cell>
        </row>
        <row r="27">
          <cell r="A27">
            <v>181</v>
          </cell>
          <cell r="B27" t="str">
            <v>August/أغسطس</v>
          </cell>
        </row>
        <row r="28">
          <cell r="A28">
            <v>195</v>
          </cell>
          <cell r="B28" t="str">
            <v>September/سبتمبر</v>
          </cell>
        </row>
        <row r="29">
          <cell r="A29">
            <v>225</v>
          </cell>
          <cell r="B29" t="str">
            <v>October/أكتوبر</v>
          </cell>
        </row>
        <row r="30">
          <cell r="A30">
            <v>205</v>
          </cell>
          <cell r="B30" t="str">
            <v>November/نوفمبر</v>
          </cell>
        </row>
        <row r="31">
          <cell r="A31">
            <v>162</v>
          </cell>
          <cell r="B31" t="str">
            <v>December/ديسمبر</v>
          </cell>
        </row>
      </sheetData>
      <sheetData sheetId="2">
        <row r="14">
          <cell r="B14" t="str">
            <v xml:space="preserve">الشرق الأوسط
Middle East
</v>
          </cell>
          <cell r="C14">
            <v>0.383304974712397</v>
          </cell>
        </row>
        <row r="15">
          <cell r="B15" t="str">
            <v xml:space="preserve">آسيا والمحيط الهادئ
 Asia Pacific
</v>
          </cell>
          <cell r="C15">
            <v>0.223801589314539</v>
          </cell>
        </row>
        <row r="16">
          <cell r="B16" t="str">
            <v xml:space="preserve">
أوروبا الغربية
Western Europe
 </v>
          </cell>
          <cell r="C16">
            <v>0.21619011305935501</v>
          </cell>
        </row>
        <row r="17">
          <cell r="B17" t="str">
            <v xml:space="preserve">أمريكا الشمالية
 North Amarica 
 </v>
          </cell>
          <cell r="C17">
            <v>0.132878755557646</v>
          </cell>
        </row>
        <row r="18">
          <cell r="B18" t="str">
            <v xml:space="preserve">مناطق أخرى
Other Regions
</v>
          </cell>
          <cell r="C18">
            <v>4.3824567356063902E-2</v>
          </cell>
        </row>
      </sheetData>
      <sheetData sheetId="3"/>
      <sheetData sheetId="4"/>
      <sheetData sheetId="5"/>
      <sheetData sheetId="6"/>
      <sheetData sheetId="7"/>
      <sheetData sheetId="8"/>
      <sheetData sheetId="9"/>
      <sheetData sheetId="10" refreshError="1"/>
      <sheetData sheetId="11"/>
      <sheetData sheetId="12" refreshError="1"/>
      <sheetData sheetId="13"/>
      <sheetData sheetId="14" refreshError="1"/>
      <sheetData sheetId="15">
        <row r="22">
          <cell r="G22" t="str">
            <v>مصر</v>
          </cell>
          <cell r="H22">
            <v>54.499900000000004</v>
          </cell>
        </row>
        <row r="23">
          <cell r="G23" t="str">
            <v xml:space="preserve"> السعودية</v>
          </cell>
          <cell r="H23">
            <v>22.451499999999999</v>
          </cell>
        </row>
        <row r="24">
          <cell r="G24" t="str">
            <v xml:space="preserve">الإمارات </v>
          </cell>
          <cell r="H24">
            <v>13.839399999999999</v>
          </cell>
        </row>
        <row r="25">
          <cell r="G25" t="str">
            <v>تونس</v>
          </cell>
          <cell r="H25">
            <v>13.432799999999999</v>
          </cell>
        </row>
        <row r="26">
          <cell r="G26" t="str">
            <v>المغرب</v>
          </cell>
          <cell r="H26">
            <v>7.2646000000000006</v>
          </cell>
        </row>
        <row r="27">
          <cell r="G27" t="str">
            <v>الأردن</v>
          </cell>
          <cell r="H27">
            <v>2.3275000000000001</v>
          </cell>
        </row>
        <row r="28">
          <cell r="G28" t="str">
            <v>قطر</v>
          </cell>
          <cell r="H28">
            <v>2.194</v>
          </cell>
        </row>
        <row r="29">
          <cell r="G29" t="str">
            <v>البحرين</v>
          </cell>
          <cell r="H29">
            <v>1.2233000000000001</v>
          </cell>
        </row>
        <row r="30">
          <cell r="G30" t="str">
            <v xml:space="preserve"> سلطنة عُمان</v>
          </cell>
          <cell r="H30">
            <v>1.0102</v>
          </cell>
        </row>
        <row r="31">
          <cell r="G31" t="str">
            <v>الجزائر</v>
          </cell>
          <cell r="H31">
            <v>0.45189999999999997</v>
          </cell>
        </row>
        <row r="32">
          <cell r="G32" t="str">
            <v>ليبيا</v>
          </cell>
          <cell r="H32">
            <v>0.15409999999999999</v>
          </cell>
        </row>
        <row r="33">
          <cell r="G33" t="str">
            <v>الكويت</v>
          </cell>
          <cell r="H33">
            <v>0.13730000000000001</v>
          </cell>
        </row>
        <row r="34">
          <cell r="G34" t="str">
            <v>العراق</v>
          </cell>
          <cell r="H34">
            <v>8.3699999999999997E-2</v>
          </cell>
        </row>
        <row r="57">
          <cell r="I57" t="str">
            <v>Egypt</v>
          </cell>
          <cell r="J57">
            <v>54.499900000000004</v>
          </cell>
        </row>
        <row r="58">
          <cell r="I58" t="str">
            <v>Saudi Arabia</v>
          </cell>
          <cell r="J58">
            <v>22.451499999999999</v>
          </cell>
        </row>
        <row r="59">
          <cell r="I59" t="str">
            <v>UAE</v>
          </cell>
          <cell r="J59">
            <v>13.839399999999999</v>
          </cell>
        </row>
        <row r="60">
          <cell r="I60" t="str">
            <v>Tunisia</v>
          </cell>
          <cell r="J60">
            <v>13.432799999999999</v>
          </cell>
        </row>
        <row r="61">
          <cell r="I61" t="str">
            <v>Morocco</v>
          </cell>
          <cell r="J61">
            <v>7.2646000000000006</v>
          </cell>
        </row>
        <row r="62">
          <cell r="I62" t="str">
            <v>Jordan</v>
          </cell>
          <cell r="J62">
            <v>2.3275000000000001</v>
          </cell>
        </row>
        <row r="63">
          <cell r="I63" t="str">
            <v>Qatar</v>
          </cell>
          <cell r="J63">
            <v>2.194</v>
          </cell>
        </row>
        <row r="64">
          <cell r="I64" t="str">
            <v>Bahrain</v>
          </cell>
          <cell r="J64">
            <v>1.2233000000000001</v>
          </cell>
        </row>
        <row r="65">
          <cell r="I65" t="str">
            <v>Oman</v>
          </cell>
          <cell r="J65">
            <v>1.0102</v>
          </cell>
        </row>
        <row r="66">
          <cell r="I66" t="str">
            <v>Algeria</v>
          </cell>
          <cell r="J66">
            <v>0.45189999999999997</v>
          </cell>
        </row>
        <row r="67">
          <cell r="I67" t="str">
            <v>Libya</v>
          </cell>
          <cell r="J67">
            <v>0.15409999999999999</v>
          </cell>
        </row>
        <row r="68">
          <cell r="I68" t="str">
            <v>Kuwait</v>
          </cell>
          <cell r="J68">
            <v>0.13730000000000001</v>
          </cell>
        </row>
        <row r="69">
          <cell r="I69" t="str">
            <v>Iraq</v>
          </cell>
          <cell r="J69">
            <v>8.3699999999999997E-2</v>
          </cell>
        </row>
      </sheetData>
      <sheetData sheetId="16"/>
      <sheetData sheetId="17">
        <row r="27">
          <cell r="D27" t="str">
            <v>مصر
Egypt</v>
          </cell>
          <cell r="E27">
            <v>0.45771234112313602</v>
          </cell>
        </row>
        <row r="28">
          <cell r="D28" t="str">
            <v xml:space="preserve">السعودية
Saudi Arabia </v>
          </cell>
          <cell r="E28">
            <v>0.18855683453962499</v>
          </cell>
        </row>
        <row r="29">
          <cell r="D29" t="str">
            <v xml:space="preserve">الإمارات
UAE </v>
          </cell>
          <cell r="E29">
            <v>0.11622891369964899</v>
          </cell>
        </row>
        <row r="30">
          <cell r="D30" t="str">
            <v>تونس
Tunisia</v>
          </cell>
          <cell r="E30">
            <v>0.11281412141744999</v>
          </cell>
        </row>
        <row r="31">
          <cell r="D31" t="str">
            <v>المغرب
Morocco</v>
          </cell>
          <cell r="E31">
            <v>6.1011067420731598E-2</v>
          </cell>
        </row>
        <row r="32">
          <cell r="D32" t="str">
            <v>Jordanالأردن</v>
          </cell>
          <cell r="E32">
            <v>1.95472922696023E-2</v>
          </cell>
        </row>
        <row r="33">
          <cell r="D33" t="str">
            <v>دول أخرى
Other Countries</v>
          </cell>
          <cell r="E33">
            <v>4.41294295298068E-2</v>
          </cell>
        </row>
        <row r="82">
          <cell r="C82" t="str">
            <v>Egypt</v>
          </cell>
          <cell r="D82">
            <v>54499.9</v>
          </cell>
        </row>
        <row r="83">
          <cell r="C83" t="str">
            <v>Saudi Arabia</v>
          </cell>
          <cell r="D83">
            <v>22451.5</v>
          </cell>
        </row>
        <row r="84">
          <cell r="C84" t="str">
            <v>UAE</v>
          </cell>
          <cell r="D84">
            <v>13839.4</v>
          </cell>
        </row>
        <row r="85">
          <cell r="C85" t="str">
            <v>Tunisia</v>
          </cell>
          <cell r="D85">
            <v>13432.8</v>
          </cell>
        </row>
        <row r="86">
          <cell r="C86" t="str">
            <v>Morocco</v>
          </cell>
          <cell r="D86">
            <v>7264.6</v>
          </cell>
        </row>
        <row r="87">
          <cell r="C87" t="str">
            <v>Jordan</v>
          </cell>
          <cell r="D87">
            <v>2327.5</v>
          </cell>
        </row>
        <row r="88">
          <cell r="C88" t="str">
            <v>Qatar</v>
          </cell>
          <cell r="D88">
            <v>2194</v>
          </cell>
        </row>
        <row r="89">
          <cell r="C89" t="str">
            <v>Bahrain</v>
          </cell>
          <cell r="D89">
            <v>1223.3</v>
          </cell>
        </row>
        <row r="90">
          <cell r="C90" t="str">
            <v>Oman</v>
          </cell>
          <cell r="D90">
            <v>1010.2</v>
          </cell>
        </row>
        <row r="91">
          <cell r="C91" t="str">
            <v>Algeria</v>
          </cell>
          <cell r="D91">
            <v>451.9</v>
          </cell>
        </row>
        <row r="92">
          <cell r="C92" t="str">
            <v>Libya</v>
          </cell>
          <cell r="D92">
            <v>154.1</v>
          </cell>
        </row>
        <row r="93">
          <cell r="C93" t="str">
            <v>Kuwait</v>
          </cell>
          <cell r="D93">
            <v>137.30000000000001</v>
          </cell>
        </row>
        <row r="94">
          <cell r="C94" t="str">
            <v>Iraq</v>
          </cell>
          <cell r="D94">
            <v>83.7</v>
          </cell>
        </row>
        <row r="95">
          <cell r="C95" t="e">
            <v>#REF!</v>
          </cell>
          <cell r="D95" t="e">
            <v>#REF!</v>
          </cell>
        </row>
        <row r="96">
          <cell r="C96" t="e">
            <v>#REF!</v>
          </cell>
          <cell r="D96" t="e">
            <v>#REF!</v>
          </cell>
        </row>
        <row r="97">
          <cell r="C97">
            <v>0</v>
          </cell>
          <cell r="D97">
            <v>0</v>
          </cell>
        </row>
        <row r="98">
          <cell r="C98">
            <v>0</v>
          </cell>
          <cell r="D98">
            <v>0</v>
          </cell>
        </row>
      </sheetData>
      <sheetData sheetId="18"/>
      <sheetData sheetId="19"/>
      <sheetData sheetId="20"/>
      <sheetData sheetId="21">
        <row r="22">
          <cell r="B22" t="str">
            <v>خدمات الأعمال
Business Services</v>
          </cell>
          <cell r="C22">
            <v>0.27025782688766115</v>
          </cell>
        </row>
        <row r="23">
          <cell r="B23" t="str">
            <v xml:space="preserve"> البرمجيات وتكنولوجيا المعلومات
Software and IT services</v>
          </cell>
          <cell r="C23">
            <v>0.19981583793738489</v>
          </cell>
        </row>
        <row r="24">
          <cell r="B24" t="str">
            <v>الخدمات المالية
Financial Services</v>
          </cell>
          <cell r="C24">
            <v>9.5303867403314924E-2</v>
          </cell>
        </row>
        <row r="25">
          <cell r="B25" t="str">
            <v>النقل والتخزين
Transportation and storage</v>
          </cell>
          <cell r="C25">
            <v>6.0313075506445671E-2</v>
          </cell>
        </row>
        <row r="26">
          <cell r="B26" t="str">
            <v>المعدات الصناعية
Industrial equipment</v>
          </cell>
          <cell r="C26">
            <v>4.7882136279926338E-2</v>
          </cell>
        </row>
        <row r="27">
          <cell r="B27" t="str">
            <v xml:space="preserve"> العقارات
 Real estate</v>
          </cell>
          <cell r="C27">
            <v>3.8213627992633517E-2</v>
          </cell>
        </row>
        <row r="28">
          <cell r="B28" t="str">
            <v xml:space="preserve">قطاعات أخرى
 Other Sectors </v>
          </cell>
          <cell r="C28">
            <v>0.2882136279926335</v>
          </cell>
        </row>
      </sheetData>
      <sheetData sheetId="22"/>
      <sheetData sheetId="23"/>
      <sheetData sheetId="24">
        <row r="24">
          <cell r="B24" t="str">
            <v>التصنيع
 Manufacturing</v>
          </cell>
          <cell r="C24">
            <v>0.49276603821439935</v>
          </cell>
        </row>
        <row r="25">
          <cell r="B25" t="str">
            <v>البناء
Construction</v>
          </cell>
          <cell r="C25">
            <v>0.25116254851125758</v>
          </cell>
        </row>
        <row r="26">
          <cell r="B26" t="str">
            <v>البنية التحتية لتكنولوجيا المعلومات والاتصالات 
ICT &amp; Internet Infrastructure</v>
          </cell>
          <cell r="C26">
            <v>7.2466433695052415E-2</v>
          </cell>
        </row>
        <row r="27">
          <cell r="B27" t="str">
            <v>الكهرباء
Electricity</v>
          </cell>
          <cell r="C27">
            <v>5.4828114147692571E-2</v>
          </cell>
        </row>
        <row r="28">
          <cell r="B28" t="str">
            <v>الخدمات اللوجستية
 والتوزيع والنقل
Logistics, Distribution &amp; Transportation</v>
          </cell>
          <cell r="C28">
            <v>3.8171567552949807E-2</v>
          </cell>
        </row>
        <row r="29">
          <cell r="B29" t="str">
            <v>أنشطة أخرى
Other Activities</v>
          </cell>
          <cell r="C29">
            <v>9.0605297878648239E-2</v>
          </cell>
        </row>
      </sheetData>
      <sheetData sheetId="25" refreshError="1"/>
      <sheetData sheetId="26">
        <row r="37">
          <cell r="B37">
            <v>4.1067</v>
          </cell>
          <cell r="C37">
            <v>2003</v>
          </cell>
        </row>
        <row r="38">
          <cell r="B38">
            <v>1.8528</v>
          </cell>
          <cell r="C38">
            <v>2004</v>
          </cell>
        </row>
        <row r="39">
          <cell r="B39">
            <v>31.567</v>
          </cell>
          <cell r="C39">
            <v>2005</v>
          </cell>
        </row>
        <row r="40">
          <cell r="B40">
            <v>55.884399999999999</v>
          </cell>
          <cell r="C40">
            <v>2006</v>
          </cell>
        </row>
        <row r="41">
          <cell r="B41">
            <v>17.530999999999999</v>
          </cell>
          <cell r="C41">
            <v>2007</v>
          </cell>
        </row>
        <row r="42">
          <cell r="B42">
            <v>62.724400000000003</v>
          </cell>
          <cell r="C42">
            <v>2008</v>
          </cell>
        </row>
        <row r="43">
          <cell r="B43">
            <v>32.244900000000001</v>
          </cell>
          <cell r="C43">
            <v>2009</v>
          </cell>
        </row>
        <row r="44">
          <cell r="B44">
            <v>14.5443</v>
          </cell>
          <cell r="C44">
            <v>2010</v>
          </cell>
        </row>
        <row r="45">
          <cell r="B45">
            <v>12.068099999999999</v>
          </cell>
          <cell r="C45">
            <v>2011</v>
          </cell>
        </row>
        <row r="46">
          <cell r="B46">
            <v>18.738199999999999</v>
          </cell>
          <cell r="C46">
            <v>2012</v>
          </cell>
        </row>
        <row r="47">
          <cell r="B47">
            <v>10.3916</v>
          </cell>
          <cell r="C47">
            <v>2013</v>
          </cell>
        </row>
        <row r="48">
          <cell r="B48">
            <v>10.5291</v>
          </cell>
          <cell r="C48">
            <v>2014</v>
          </cell>
        </row>
        <row r="49">
          <cell r="B49">
            <v>12.8225</v>
          </cell>
          <cell r="C49">
            <v>2015</v>
          </cell>
        </row>
        <row r="50">
          <cell r="B50">
            <v>19.9557</v>
          </cell>
          <cell r="C50">
            <v>2016</v>
          </cell>
        </row>
        <row r="51">
          <cell r="B51">
            <v>9.7987000000000002</v>
          </cell>
          <cell r="C51">
            <v>2017</v>
          </cell>
        </row>
        <row r="52">
          <cell r="B52">
            <v>24.970199999999998</v>
          </cell>
          <cell r="C52">
            <v>2018</v>
          </cell>
        </row>
        <row r="53">
          <cell r="B53">
            <v>19.4651</v>
          </cell>
          <cell r="C53">
            <v>2019</v>
          </cell>
        </row>
        <row r="54">
          <cell r="B54">
            <v>4.6760000000000002</v>
          </cell>
          <cell r="C54">
            <v>2020</v>
          </cell>
        </row>
        <row r="55">
          <cell r="B55">
            <v>8.1681000000000008</v>
          </cell>
          <cell r="C55">
            <v>2021</v>
          </cell>
        </row>
        <row r="56">
          <cell r="B56">
            <v>51.143099999999997</v>
          </cell>
          <cell r="C56">
            <v>2022</v>
          </cell>
        </row>
        <row r="57">
          <cell r="B57">
            <v>69.690100000000001</v>
          </cell>
          <cell r="C57">
            <v>2023</v>
          </cell>
        </row>
        <row r="58">
          <cell r="B58">
            <v>45.5471</v>
          </cell>
          <cell r="C58">
            <v>2024</v>
          </cell>
        </row>
      </sheetData>
      <sheetData sheetId="27">
        <row r="13">
          <cell r="D13">
            <v>2024</v>
          </cell>
          <cell r="E13">
            <v>2023</v>
          </cell>
        </row>
        <row r="14">
          <cell r="B14" t="str">
            <v>عدد المشاريع
Number of Projects</v>
          </cell>
          <cell r="D14">
            <v>260</v>
          </cell>
          <cell r="E14">
            <v>315</v>
          </cell>
        </row>
        <row r="15">
          <cell r="B15" t="str">
            <v>عدد الشركات
Number of Companies</v>
          </cell>
          <cell r="D15">
            <v>235</v>
          </cell>
          <cell r="E15">
            <v>261</v>
          </cell>
        </row>
        <row r="16">
          <cell r="B16" t="str">
            <v>التكلفة الاستثمارية  (مليار دولار)
Capex (US$ bn)</v>
          </cell>
          <cell r="D16">
            <v>45.5471</v>
          </cell>
          <cell r="E16">
            <v>69.690100000000001</v>
          </cell>
        </row>
        <row r="17">
          <cell r="B17" t="str">
            <v>عدد الوظائف (بالألف)
Jobs created (thousand)</v>
          </cell>
          <cell r="D17">
            <v>25.707000000000001</v>
          </cell>
          <cell r="E17">
            <v>27.533999999999999</v>
          </cell>
        </row>
      </sheetData>
      <sheetData sheetId="28"/>
      <sheetData sheetId="29">
        <row r="18">
          <cell r="B18" t="str">
            <v>العقارات
Real estate</v>
          </cell>
          <cell r="C18">
            <v>0.52778448635475395</v>
          </cell>
        </row>
        <row r="19">
          <cell r="B19" t="str">
            <v xml:space="preserve"> الطاقة المتجددة
Renewable energy</v>
          </cell>
          <cell r="C19">
            <v>0.32811162096296098</v>
          </cell>
        </row>
        <row r="20">
          <cell r="B20" t="str">
            <v>النقل والتخزين
Transportation &amp; warehousing</v>
          </cell>
          <cell r="C20">
            <v>6.6089972994928303E-2</v>
          </cell>
        </row>
        <row r="21">
          <cell r="B21" t="str">
            <v>خدمات الأعمال
  Business services</v>
          </cell>
          <cell r="C21">
            <v>2.2862098491667902E-2</v>
          </cell>
        </row>
        <row r="22">
          <cell r="B22" t="str">
            <v xml:space="preserve"> الاتصالات
Communications</v>
          </cell>
          <cell r="C22">
            <v>1.9311919555623901E-2</v>
          </cell>
        </row>
        <row r="23">
          <cell r="B23" t="str">
            <v xml:space="preserve">  قطاعات أخرى
Other Sectors </v>
          </cell>
          <cell r="C23">
            <v>3.5839901640064099E-2</v>
          </cell>
        </row>
      </sheetData>
      <sheetData sheetId="30"/>
      <sheetData sheetId="31"/>
      <sheetData sheetId="3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dhaman.org/uploads/publicationproducts/dhaman11753692974.pdf" TargetMode="External"/><Relationship Id="rId1" Type="http://schemas.openxmlformats.org/officeDocument/2006/relationships/hyperlink" Target="https://www.dhaman.org/uploads/publicationproducts/dhaman11753692974.pdf"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2AA16-E520-4B02-9815-31BAADB63032}">
  <sheetPr>
    <tabColor theme="6" tint="-0.249977111117893"/>
  </sheetPr>
  <dimension ref="A1:U9"/>
  <sheetViews>
    <sheetView showGridLines="0" view="pageBreakPreview" topLeftCell="B1" zoomScale="60" zoomScaleNormal="80" workbookViewId="0">
      <selection activeCell="C13" sqref="C13"/>
    </sheetView>
  </sheetViews>
  <sheetFormatPr defaultColWidth="8.85546875" defaultRowHeight="12.75"/>
  <cols>
    <col min="1" max="1" width="3.7109375" style="2" hidden="1" customWidth="1"/>
    <col min="2" max="2" width="96.5703125" style="2" customWidth="1"/>
    <col min="3" max="3" width="98.7109375" style="2" customWidth="1"/>
    <col min="4" max="7" width="8.85546875" style="2"/>
    <col min="8" max="8" width="24.140625" style="2" customWidth="1"/>
    <col min="9" max="16" width="8.85546875" style="2"/>
    <col min="17" max="18" width="9.140625" style="2" customWidth="1"/>
    <col min="19" max="19" width="5" style="2" customWidth="1"/>
    <col min="20" max="21" width="9.140625" style="2" hidden="1" customWidth="1"/>
    <col min="22" max="22" width="14.7109375" style="2" customWidth="1"/>
    <col min="23" max="16384" width="8.85546875" style="2"/>
  </cols>
  <sheetData>
    <row r="1" spans="1:14" ht="38.25" customHeight="1">
      <c r="B1" s="16" t="s">
        <v>481</v>
      </c>
      <c r="C1" s="17"/>
      <c r="D1" s="3"/>
      <c r="E1" s="3"/>
      <c r="F1" s="3"/>
      <c r="G1" s="3"/>
      <c r="H1" s="3"/>
      <c r="I1" s="3"/>
      <c r="J1" s="3"/>
      <c r="K1" s="3"/>
      <c r="L1" s="3"/>
      <c r="M1" s="3"/>
      <c r="N1" s="3"/>
    </row>
    <row r="2" spans="1:14" ht="38.25" customHeight="1" thickBot="1">
      <c r="B2" s="18" t="s">
        <v>482</v>
      </c>
      <c r="C2" s="19"/>
      <c r="D2" s="3"/>
      <c r="E2" s="3"/>
      <c r="F2" s="3"/>
      <c r="G2" s="3"/>
      <c r="H2" s="3"/>
      <c r="I2" s="3"/>
      <c r="J2" s="3"/>
      <c r="K2" s="3"/>
      <c r="L2" s="3"/>
      <c r="M2" s="3"/>
      <c r="N2" s="3"/>
    </row>
    <row r="3" spans="1:14" ht="4.5" customHeight="1" thickBot="1">
      <c r="A3" s="4"/>
      <c r="B3" s="4"/>
      <c r="C3" s="4"/>
      <c r="D3" s="4"/>
      <c r="E3" s="4"/>
      <c r="F3" s="4"/>
      <c r="G3" s="4"/>
      <c r="H3" s="4"/>
      <c r="I3" s="4"/>
      <c r="J3" s="4"/>
      <c r="K3" s="4"/>
      <c r="L3" s="4"/>
      <c r="M3" s="4"/>
      <c r="N3" s="4"/>
    </row>
    <row r="4" spans="1:14" ht="262.5" customHeight="1">
      <c r="B4" s="9" t="s">
        <v>476</v>
      </c>
      <c r="C4" s="10" t="s">
        <v>477</v>
      </c>
    </row>
    <row r="5" spans="1:14" ht="40.15" customHeight="1">
      <c r="B5" s="12" t="s">
        <v>173</v>
      </c>
      <c r="C5" s="11" t="s">
        <v>174</v>
      </c>
    </row>
    <row r="6" spans="1:14" ht="49.5" customHeight="1">
      <c r="B6" s="401" t="s">
        <v>176</v>
      </c>
      <c r="C6" s="402" t="s">
        <v>175</v>
      </c>
    </row>
    <row r="7" spans="1:14" ht="50.25" customHeight="1">
      <c r="B7" s="399" t="s">
        <v>478</v>
      </c>
      <c r="C7" s="400" t="s">
        <v>479</v>
      </c>
    </row>
    <row r="8" spans="1:14" ht="69" customHeight="1" thickBot="1">
      <c r="B8" s="403" t="s">
        <v>480</v>
      </c>
      <c r="C8" s="404" t="s">
        <v>480</v>
      </c>
    </row>
    <row r="9" spans="1:14" ht="23.25">
      <c r="C9" s="5"/>
    </row>
  </sheetData>
  <mergeCells count="2">
    <mergeCell ref="B1:C1"/>
    <mergeCell ref="B2:C2"/>
  </mergeCells>
  <hyperlinks>
    <hyperlink ref="B8" r:id="rId1" xr:uid="{EB5DB160-182C-4E96-889F-A33AE1EEE518}"/>
    <hyperlink ref="C8" r:id="rId2" xr:uid="{EAEF0EF9-D851-4D4E-9747-0F038D594463}"/>
  </hyperlinks>
  <printOptions horizontalCentered="1" verticalCentered="1"/>
  <pageMargins left="0.25" right="0.25" top="0.75" bottom="0.75" header="0.3" footer="0.3"/>
  <pageSetup paperSize="9" scale="69" orientation="landscape"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50341-C9E7-44B8-AB46-4C69E4FFC13D}">
  <sheetPr>
    <tabColor rgb="FF00B050"/>
  </sheetPr>
  <dimension ref="A1:N16"/>
  <sheetViews>
    <sheetView zoomScaleNormal="100" workbookViewId="0">
      <selection activeCell="M1" sqref="M1:N1048576"/>
    </sheetView>
  </sheetViews>
  <sheetFormatPr defaultColWidth="9.140625" defaultRowHeight="15"/>
  <cols>
    <col min="1" max="1" width="9.28515625" style="20" customWidth="1"/>
    <col min="2" max="2" width="32.140625" style="192" customWidth="1"/>
    <col min="3" max="3" width="10.7109375" style="192" customWidth="1"/>
    <col min="4" max="4" width="15.7109375" style="192" customWidth="1"/>
    <col min="5" max="5" width="13.28515625" style="20" customWidth="1"/>
    <col min="6" max="6" width="11.5703125" style="20" customWidth="1"/>
    <col min="7" max="7" width="15.85546875" style="192" customWidth="1"/>
    <col min="8" max="8" width="15.7109375" style="192" customWidth="1"/>
    <col min="9" max="9" width="26.7109375" style="192" customWidth="1"/>
    <col min="10" max="10" width="9.28515625" style="20" customWidth="1"/>
    <col min="11" max="12" width="9.140625" style="20"/>
    <col min="14" max="14" width="18" customWidth="1"/>
    <col min="15" max="16384" width="9.140625" style="20"/>
  </cols>
  <sheetData>
    <row r="1" spans="1:14" ht="36.75" customHeight="1">
      <c r="A1" s="164" t="s">
        <v>285</v>
      </c>
      <c r="B1" s="165"/>
      <c r="C1" s="165"/>
      <c r="D1" s="165"/>
      <c r="E1" s="165"/>
      <c r="F1" s="165"/>
      <c r="G1" s="165"/>
      <c r="H1" s="165"/>
      <c r="I1" s="165"/>
      <c r="J1" s="166"/>
      <c r="N1" s="364" t="s">
        <v>225</v>
      </c>
    </row>
    <row r="2" spans="1:14" s="170" customFormat="1" ht="31.5" customHeight="1">
      <c r="A2" s="167" t="s">
        <v>286</v>
      </c>
      <c r="B2" s="168"/>
      <c r="C2" s="168"/>
      <c r="D2" s="168"/>
      <c r="E2" s="168"/>
      <c r="F2" s="168"/>
      <c r="G2" s="168"/>
      <c r="H2" s="168"/>
      <c r="I2" s="168"/>
      <c r="J2" s="169"/>
      <c r="M2"/>
      <c r="N2"/>
    </row>
    <row r="3" spans="1:14" ht="95.25" customHeight="1">
      <c r="A3" s="365" t="s">
        <v>169</v>
      </c>
      <c r="B3" s="26" t="s">
        <v>96</v>
      </c>
      <c r="C3" s="26" t="s">
        <v>71</v>
      </c>
      <c r="D3" s="26" t="s">
        <v>82</v>
      </c>
      <c r="E3" s="26" t="s">
        <v>153</v>
      </c>
      <c r="F3" s="26" t="s">
        <v>213</v>
      </c>
      <c r="G3" s="26" t="s">
        <v>94</v>
      </c>
      <c r="H3" s="26" t="s">
        <v>62</v>
      </c>
      <c r="I3" s="26" t="s">
        <v>95</v>
      </c>
      <c r="J3" s="366" t="s">
        <v>68</v>
      </c>
    </row>
    <row r="4" spans="1:14" ht="54" customHeight="1">
      <c r="A4" s="173">
        <v>1</v>
      </c>
      <c r="B4" s="174" t="s">
        <v>287</v>
      </c>
      <c r="C4" s="174" t="s">
        <v>48</v>
      </c>
      <c r="D4" s="174" t="s">
        <v>92</v>
      </c>
      <c r="E4" s="175">
        <v>0.20156176776389054</v>
      </c>
      <c r="F4" s="176">
        <v>24000</v>
      </c>
      <c r="G4" s="177" t="s">
        <v>83</v>
      </c>
      <c r="H4" s="177" t="s">
        <v>10</v>
      </c>
      <c r="I4" s="177" t="s">
        <v>288</v>
      </c>
      <c r="J4" s="178">
        <v>1</v>
      </c>
    </row>
    <row r="5" spans="1:14" ht="54" customHeight="1">
      <c r="A5" s="179">
        <v>2</v>
      </c>
      <c r="B5" s="180" t="s">
        <v>289</v>
      </c>
      <c r="C5" s="180" t="s">
        <v>271</v>
      </c>
      <c r="D5" s="180" t="s">
        <v>92</v>
      </c>
      <c r="E5" s="181">
        <v>5.1719069926816283E-2</v>
      </c>
      <c r="F5" s="182">
        <v>6158.2</v>
      </c>
      <c r="G5" s="183" t="s">
        <v>83</v>
      </c>
      <c r="H5" s="183" t="s">
        <v>290</v>
      </c>
      <c r="I5" s="183" t="s">
        <v>291</v>
      </c>
      <c r="J5" s="184">
        <v>2</v>
      </c>
    </row>
    <row r="6" spans="1:14" ht="54" customHeight="1">
      <c r="A6" s="173">
        <v>3</v>
      </c>
      <c r="B6" s="174" t="s">
        <v>292</v>
      </c>
      <c r="C6" s="174" t="s">
        <v>48</v>
      </c>
      <c r="D6" s="174" t="s">
        <v>92</v>
      </c>
      <c r="E6" s="175">
        <v>5.0390441940972634E-2</v>
      </c>
      <c r="F6" s="176">
        <v>6000</v>
      </c>
      <c r="G6" s="177" t="s">
        <v>83</v>
      </c>
      <c r="H6" s="177" t="s">
        <v>10</v>
      </c>
      <c r="I6" s="177" t="s">
        <v>293</v>
      </c>
      <c r="J6" s="178">
        <v>3</v>
      </c>
      <c r="M6" s="8"/>
    </row>
    <row r="7" spans="1:14" ht="54" customHeight="1">
      <c r="A7" s="179">
        <v>3</v>
      </c>
      <c r="B7" s="180" t="s">
        <v>294</v>
      </c>
      <c r="C7" s="180" t="s">
        <v>43</v>
      </c>
      <c r="D7" s="180" t="s">
        <v>93</v>
      </c>
      <c r="E7" s="181">
        <v>4.5919130059410333E-2</v>
      </c>
      <c r="F7" s="182">
        <v>5467.6</v>
      </c>
      <c r="G7" s="183" t="s">
        <v>295</v>
      </c>
      <c r="H7" s="183" t="s">
        <v>263</v>
      </c>
      <c r="I7" s="183" t="s">
        <v>296</v>
      </c>
      <c r="J7" s="184">
        <v>3</v>
      </c>
    </row>
    <row r="8" spans="1:14" ht="54" customHeight="1">
      <c r="A8" s="173">
        <v>3</v>
      </c>
      <c r="B8" s="174" t="s">
        <v>297</v>
      </c>
      <c r="C8" s="174" t="s">
        <v>49</v>
      </c>
      <c r="D8" s="174" t="s">
        <v>89</v>
      </c>
      <c r="E8" s="175">
        <v>3.4135325211513884E-2</v>
      </c>
      <c r="F8" s="176">
        <v>4064.5</v>
      </c>
      <c r="G8" s="177" t="s">
        <v>12</v>
      </c>
      <c r="H8" s="177" t="s">
        <v>58</v>
      </c>
      <c r="I8" s="177" t="s">
        <v>298</v>
      </c>
      <c r="J8" s="178">
        <v>3</v>
      </c>
    </row>
    <row r="9" spans="1:14" ht="54" customHeight="1">
      <c r="A9" s="179">
        <v>3</v>
      </c>
      <c r="B9" s="180" t="s">
        <v>299</v>
      </c>
      <c r="C9" s="180" t="s">
        <v>264</v>
      </c>
      <c r="D9" s="180" t="s">
        <v>77</v>
      </c>
      <c r="E9" s="181">
        <v>3.4135325211513884E-2</v>
      </c>
      <c r="F9" s="182">
        <v>4064.5</v>
      </c>
      <c r="G9" s="183" t="s">
        <v>300</v>
      </c>
      <c r="H9" s="183" t="s">
        <v>265</v>
      </c>
      <c r="I9" s="183" t="s">
        <v>301</v>
      </c>
      <c r="J9" s="184">
        <v>3</v>
      </c>
    </row>
    <row r="10" spans="1:14" ht="54" customHeight="1">
      <c r="A10" s="173">
        <v>7</v>
      </c>
      <c r="B10" s="174" t="s">
        <v>302</v>
      </c>
      <c r="C10" s="174" t="s">
        <v>53</v>
      </c>
      <c r="D10" s="174" t="s">
        <v>92</v>
      </c>
      <c r="E10" s="175">
        <v>3.4135325211513884E-2</v>
      </c>
      <c r="F10" s="176">
        <v>4064.5</v>
      </c>
      <c r="G10" s="177" t="s">
        <v>83</v>
      </c>
      <c r="H10" s="177" t="s">
        <v>59</v>
      </c>
      <c r="I10" s="177" t="s">
        <v>303</v>
      </c>
      <c r="J10" s="178">
        <v>7</v>
      </c>
    </row>
    <row r="11" spans="1:14" ht="54" customHeight="1">
      <c r="A11" s="179">
        <v>7</v>
      </c>
      <c r="B11" s="180" t="s">
        <v>304</v>
      </c>
      <c r="C11" s="180" t="s">
        <v>45</v>
      </c>
      <c r="D11" s="180" t="s">
        <v>92</v>
      </c>
      <c r="E11" s="181">
        <v>3.4135325211513884E-2</v>
      </c>
      <c r="F11" s="182">
        <v>4064.5</v>
      </c>
      <c r="G11" s="183" t="s">
        <v>83</v>
      </c>
      <c r="H11" s="183" t="s">
        <v>9</v>
      </c>
      <c r="I11" s="183" t="s">
        <v>305</v>
      </c>
      <c r="J11" s="184">
        <v>7</v>
      </c>
    </row>
    <row r="12" spans="1:14" ht="54" customHeight="1">
      <c r="A12" s="173">
        <v>7</v>
      </c>
      <c r="B12" s="174" t="s">
        <v>306</v>
      </c>
      <c r="C12" s="174" t="s">
        <v>51</v>
      </c>
      <c r="D12" s="174" t="s">
        <v>92</v>
      </c>
      <c r="E12" s="175">
        <v>2.9008937584718932E-2</v>
      </c>
      <c r="F12" s="176">
        <v>3454.1</v>
      </c>
      <c r="G12" s="177" t="s">
        <v>83</v>
      </c>
      <c r="H12" s="177" t="s">
        <v>15</v>
      </c>
      <c r="I12" s="177" t="s">
        <v>307</v>
      </c>
      <c r="J12" s="178">
        <v>7</v>
      </c>
    </row>
    <row r="13" spans="1:14" ht="54" customHeight="1">
      <c r="A13" s="179">
        <v>7</v>
      </c>
      <c r="B13" s="180" t="s">
        <v>308</v>
      </c>
      <c r="C13" s="180" t="s">
        <v>49</v>
      </c>
      <c r="D13" s="180" t="s">
        <v>92</v>
      </c>
      <c r="E13" s="181">
        <v>2.7966695277239814E-2</v>
      </c>
      <c r="F13" s="182">
        <v>3330</v>
      </c>
      <c r="G13" s="183" t="s">
        <v>83</v>
      </c>
      <c r="H13" s="183" t="s">
        <v>58</v>
      </c>
      <c r="I13" s="183" t="s">
        <v>309</v>
      </c>
      <c r="J13" s="184">
        <v>7</v>
      </c>
    </row>
    <row r="14" spans="1:14" ht="31.9" customHeight="1">
      <c r="A14" s="185" t="s">
        <v>60</v>
      </c>
      <c r="B14" s="186"/>
      <c r="C14" s="186"/>
      <c r="D14" s="186"/>
      <c r="E14" s="187">
        <v>0.54310734339910405</v>
      </c>
      <c r="F14" s="188">
        <v>64667.899999999994</v>
      </c>
      <c r="G14" s="189" t="s">
        <v>103</v>
      </c>
      <c r="H14" s="189"/>
      <c r="I14" s="189"/>
      <c r="J14" s="190"/>
    </row>
    <row r="15" spans="1:14" s="73" customFormat="1">
      <c r="A15" s="73" t="s">
        <v>234</v>
      </c>
      <c r="B15" s="191"/>
      <c r="C15" s="191"/>
      <c r="D15" s="191"/>
      <c r="G15" s="191"/>
      <c r="H15" s="191"/>
      <c r="I15" s="191"/>
      <c r="J15" s="73" t="s">
        <v>249</v>
      </c>
      <c r="M15"/>
      <c r="N15"/>
    </row>
    <row r="16" spans="1:14">
      <c r="F16" s="61"/>
    </row>
  </sheetData>
  <mergeCells count="4">
    <mergeCell ref="A1:J1"/>
    <mergeCell ref="A2:J2"/>
    <mergeCell ref="A14:D14"/>
    <mergeCell ref="G14:J14"/>
  </mergeCells>
  <printOptions horizontalCentered="1" verticalCentered="1"/>
  <pageMargins left="0" right="0" top="0" bottom="0" header="0" footer="0"/>
  <pageSetup scale="8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437D3-F33A-4298-BB31-42583B21E241}">
  <sheetPr>
    <tabColor rgb="FF00B050"/>
  </sheetPr>
  <dimension ref="A1:M65"/>
  <sheetViews>
    <sheetView zoomScale="93" zoomScaleNormal="93" workbookViewId="0">
      <selection activeCell="L1" sqref="L1:M1048576"/>
    </sheetView>
  </sheetViews>
  <sheetFormatPr defaultColWidth="9.140625" defaultRowHeight="15"/>
  <cols>
    <col min="1" max="1" width="7.42578125" style="20" customWidth="1"/>
    <col min="2" max="2" width="31.28515625" style="192" customWidth="1"/>
    <col min="3" max="3" width="11.85546875" style="192" customWidth="1"/>
    <col min="4" max="4" width="18" style="192" customWidth="1"/>
    <col min="5" max="5" width="15.42578125" style="20" customWidth="1"/>
    <col min="6" max="6" width="12.7109375" style="20" customWidth="1"/>
    <col min="7" max="7" width="17.85546875" style="192" customWidth="1"/>
    <col min="8" max="8" width="15" style="192" customWidth="1"/>
    <col min="9" max="9" width="37.5703125" style="192" customWidth="1"/>
    <col min="10" max="10" width="8.42578125" style="20" customWidth="1"/>
    <col min="11" max="11" width="9.140625" style="20" customWidth="1"/>
    <col min="13" max="13" width="18" customWidth="1"/>
    <col min="14" max="16384" width="9.140625" style="20"/>
  </cols>
  <sheetData>
    <row r="1" spans="1:13" ht="42" customHeight="1">
      <c r="A1" s="199" t="s">
        <v>314</v>
      </c>
      <c r="B1" s="200"/>
      <c r="C1" s="200"/>
      <c r="D1" s="200"/>
      <c r="E1" s="200"/>
      <c r="F1" s="200"/>
      <c r="G1" s="200"/>
      <c r="H1" s="200"/>
      <c r="I1" s="200"/>
      <c r="J1" s="201"/>
      <c r="K1" s="202"/>
      <c r="M1" s="364" t="s">
        <v>225</v>
      </c>
    </row>
    <row r="2" spans="1:13" s="170" customFormat="1" ht="41.25" customHeight="1">
      <c r="A2" s="203" t="s">
        <v>315</v>
      </c>
      <c r="B2" s="204"/>
      <c r="C2" s="204"/>
      <c r="D2" s="204"/>
      <c r="E2" s="204"/>
      <c r="F2" s="204"/>
      <c r="G2" s="204"/>
      <c r="H2" s="204"/>
      <c r="I2" s="204"/>
      <c r="J2" s="205"/>
      <c r="K2" s="20"/>
      <c r="L2"/>
      <c r="M2"/>
    </row>
    <row r="3" spans="1:13" ht="67.5" customHeight="1">
      <c r="A3" s="171" t="s">
        <v>179</v>
      </c>
      <c r="B3" s="115" t="s">
        <v>97</v>
      </c>
      <c r="C3" s="115" t="s">
        <v>71</v>
      </c>
      <c r="D3" s="115" t="s">
        <v>82</v>
      </c>
      <c r="E3" s="115" t="s">
        <v>154</v>
      </c>
      <c r="F3" s="115" t="s">
        <v>316</v>
      </c>
      <c r="G3" s="115" t="s">
        <v>94</v>
      </c>
      <c r="H3" s="115" t="s">
        <v>62</v>
      </c>
      <c r="I3" s="115" t="s">
        <v>95</v>
      </c>
      <c r="J3" s="172" t="s">
        <v>68</v>
      </c>
    </row>
    <row r="4" spans="1:13" ht="44.25" customHeight="1">
      <c r="A4" s="173">
        <v>1</v>
      </c>
      <c r="B4" s="174" t="s">
        <v>194</v>
      </c>
      <c r="C4" s="174" t="s">
        <v>47</v>
      </c>
      <c r="D4" s="174" t="s">
        <v>76</v>
      </c>
      <c r="E4" s="175">
        <v>5.9852670349907922E-3</v>
      </c>
      <c r="F4" s="206">
        <v>13</v>
      </c>
      <c r="G4" s="207" t="s">
        <v>85</v>
      </c>
      <c r="H4" s="177" t="s">
        <v>56</v>
      </c>
      <c r="I4" s="177" t="s">
        <v>317</v>
      </c>
      <c r="J4" s="178">
        <v>1</v>
      </c>
    </row>
    <row r="5" spans="1:13" ht="44.25" customHeight="1">
      <c r="A5" s="179">
        <v>2</v>
      </c>
      <c r="B5" s="180" t="s">
        <v>318</v>
      </c>
      <c r="C5" s="180" t="s">
        <v>53</v>
      </c>
      <c r="D5" s="180" t="s">
        <v>90</v>
      </c>
      <c r="E5" s="181">
        <v>3.6832412523020259E-3</v>
      </c>
      <c r="F5" s="208">
        <v>8</v>
      </c>
      <c r="G5" s="183" t="s">
        <v>14</v>
      </c>
      <c r="H5" s="183" t="s">
        <v>59</v>
      </c>
      <c r="I5" s="183" t="s">
        <v>319</v>
      </c>
      <c r="J5" s="184">
        <v>2</v>
      </c>
    </row>
    <row r="6" spans="1:13" ht="44.25" customHeight="1">
      <c r="A6" s="173">
        <v>3</v>
      </c>
      <c r="B6" s="174" t="s">
        <v>320</v>
      </c>
      <c r="C6" s="174" t="s">
        <v>47</v>
      </c>
      <c r="D6" s="174" t="s">
        <v>99</v>
      </c>
      <c r="E6" s="175">
        <v>3.2228360957642726E-3</v>
      </c>
      <c r="F6" s="206">
        <v>7</v>
      </c>
      <c r="G6" s="207" t="s">
        <v>13</v>
      </c>
      <c r="H6" s="177" t="s">
        <v>56</v>
      </c>
      <c r="I6" s="177" t="s">
        <v>321</v>
      </c>
      <c r="J6" s="178">
        <v>3</v>
      </c>
      <c r="L6" s="8"/>
    </row>
    <row r="7" spans="1:13" ht="44.25" customHeight="1">
      <c r="A7" s="179">
        <v>4</v>
      </c>
      <c r="B7" s="180" t="s">
        <v>322</v>
      </c>
      <c r="C7" s="180" t="s">
        <v>43</v>
      </c>
      <c r="D7" s="180" t="s">
        <v>91</v>
      </c>
      <c r="E7" s="181">
        <v>2.7624309392265192E-3</v>
      </c>
      <c r="F7" s="208">
        <v>6</v>
      </c>
      <c r="G7" s="183" t="s">
        <v>231</v>
      </c>
      <c r="H7" s="183" t="s">
        <v>263</v>
      </c>
      <c r="I7" s="183" t="s">
        <v>323</v>
      </c>
      <c r="J7" s="184">
        <v>4</v>
      </c>
    </row>
    <row r="8" spans="1:13" ht="44.25" customHeight="1">
      <c r="A8" s="173">
        <v>5</v>
      </c>
      <c r="B8" s="174" t="s">
        <v>324</v>
      </c>
      <c r="C8" s="174" t="s">
        <v>43</v>
      </c>
      <c r="D8" s="174" t="s">
        <v>99</v>
      </c>
      <c r="E8" s="175">
        <v>2.3020257826887663E-3</v>
      </c>
      <c r="F8" s="206">
        <v>5</v>
      </c>
      <c r="G8" s="207" t="s">
        <v>13</v>
      </c>
      <c r="H8" s="177" t="s">
        <v>263</v>
      </c>
      <c r="I8" s="177" t="s">
        <v>325</v>
      </c>
      <c r="J8" s="178">
        <v>5</v>
      </c>
    </row>
    <row r="9" spans="1:13" ht="44.25" customHeight="1">
      <c r="A9" s="179">
        <v>6</v>
      </c>
      <c r="B9" s="180" t="s">
        <v>326</v>
      </c>
      <c r="C9" s="180" t="s">
        <v>43</v>
      </c>
      <c r="D9" s="180" t="s">
        <v>90</v>
      </c>
      <c r="E9" s="181">
        <v>1.841620626151013E-3</v>
      </c>
      <c r="F9" s="208">
        <v>4</v>
      </c>
      <c r="G9" s="183" t="s">
        <v>14</v>
      </c>
      <c r="H9" s="183" t="s">
        <v>263</v>
      </c>
      <c r="I9" s="183" t="s">
        <v>327</v>
      </c>
      <c r="J9" s="184">
        <v>6</v>
      </c>
    </row>
    <row r="10" spans="1:13" ht="44.25" customHeight="1">
      <c r="A10" s="173">
        <v>6</v>
      </c>
      <c r="B10" s="174" t="s">
        <v>289</v>
      </c>
      <c r="C10" s="174" t="s">
        <v>271</v>
      </c>
      <c r="D10" s="174" t="s">
        <v>92</v>
      </c>
      <c r="E10" s="175">
        <v>1.841620626151013E-3</v>
      </c>
      <c r="F10" s="206">
        <v>4</v>
      </c>
      <c r="G10" s="207" t="s">
        <v>83</v>
      </c>
      <c r="H10" s="177" t="s">
        <v>290</v>
      </c>
      <c r="I10" s="177" t="s">
        <v>328</v>
      </c>
      <c r="J10" s="178">
        <v>6</v>
      </c>
    </row>
    <row r="11" spans="1:13" ht="44.25" customHeight="1">
      <c r="A11" s="179">
        <v>6</v>
      </c>
      <c r="B11" s="180" t="s">
        <v>329</v>
      </c>
      <c r="C11" s="180" t="s">
        <v>270</v>
      </c>
      <c r="D11" s="180" t="s">
        <v>90</v>
      </c>
      <c r="E11" s="181">
        <v>1.841620626151013E-3</v>
      </c>
      <c r="F11" s="208">
        <v>4</v>
      </c>
      <c r="G11" s="183" t="s">
        <v>14</v>
      </c>
      <c r="H11" s="183" t="s">
        <v>330</v>
      </c>
      <c r="I11" s="183" t="s">
        <v>331</v>
      </c>
      <c r="J11" s="184">
        <v>6</v>
      </c>
    </row>
    <row r="12" spans="1:13" ht="44.25" customHeight="1">
      <c r="A12" s="173">
        <v>6</v>
      </c>
      <c r="B12" s="174" t="s">
        <v>332</v>
      </c>
      <c r="C12" s="174" t="s">
        <v>272</v>
      </c>
      <c r="D12" s="174" t="s">
        <v>89</v>
      </c>
      <c r="E12" s="175">
        <v>1.841620626151013E-3</v>
      </c>
      <c r="F12" s="206">
        <v>4</v>
      </c>
      <c r="G12" s="207" t="s">
        <v>12</v>
      </c>
      <c r="H12" s="177" t="s">
        <v>333</v>
      </c>
      <c r="I12" s="177" t="s">
        <v>334</v>
      </c>
      <c r="J12" s="178">
        <v>6</v>
      </c>
    </row>
    <row r="13" spans="1:13" ht="44.25" customHeight="1">
      <c r="A13" s="179">
        <v>6</v>
      </c>
      <c r="B13" s="180" t="s">
        <v>335</v>
      </c>
      <c r="C13" s="180" t="s">
        <v>43</v>
      </c>
      <c r="D13" s="180" t="s">
        <v>89</v>
      </c>
      <c r="E13" s="181">
        <v>1.841620626151013E-3</v>
      </c>
      <c r="F13" s="208">
        <v>4</v>
      </c>
      <c r="G13" s="183" t="s">
        <v>12</v>
      </c>
      <c r="H13" s="183" t="s">
        <v>263</v>
      </c>
      <c r="I13" s="183" t="s">
        <v>336</v>
      </c>
      <c r="J13" s="184">
        <v>6</v>
      </c>
    </row>
    <row r="14" spans="1:13" ht="26.25" customHeight="1">
      <c r="A14" s="185" t="s">
        <v>60</v>
      </c>
      <c r="B14" s="186" t="s">
        <v>22</v>
      </c>
      <c r="C14" s="186"/>
      <c r="D14" s="186"/>
      <c r="E14" s="187">
        <v>2.716390423572744E-2</v>
      </c>
      <c r="F14" s="209">
        <v>59</v>
      </c>
      <c r="G14" s="189" t="s">
        <v>61</v>
      </c>
      <c r="H14" s="189"/>
      <c r="I14" s="189"/>
      <c r="J14" s="190"/>
    </row>
    <row r="15" spans="1:13" ht="18" customHeight="1">
      <c r="A15" s="20" t="s">
        <v>234</v>
      </c>
      <c r="D15" s="210"/>
      <c r="J15" s="20" t="s">
        <v>249</v>
      </c>
    </row>
    <row r="16" spans="1:13">
      <c r="F16" s="125"/>
    </row>
    <row r="18" spans="4:9">
      <c r="D18" s="211"/>
      <c r="E18" s="212"/>
    </row>
    <row r="19" spans="4:9">
      <c r="H19" s="210"/>
      <c r="I19" s="213"/>
    </row>
    <row r="46" spans="7:9">
      <c r="G46" s="20"/>
      <c r="H46" s="20"/>
      <c r="I46" s="20"/>
    </row>
    <row r="47" spans="7:9">
      <c r="G47" s="20"/>
      <c r="H47" s="20"/>
      <c r="I47" s="20"/>
    </row>
    <row r="48" spans="7:9">
      <c r="G48" s="20"/>
      <c r="H48" s="20"/>
      <c r="I48" s="20"/>
    </row>
    <row r="49" spans="7:9">
      <c r="G49" s="20"/>
      <c r="H49" s="20"/>
      <c r="I49" s="20"/>
    </row>
    <row r="50" spans="7:9">
      <c r="G50" s="20"/>
      <c r="H50" s="20"/>
      <c r="I50" s="20"/>
    </row>
    <row r="51" spans="7:9">
      <c r="G51" s="20"/>
      <c r="H51" s="20"/>
      <c r="I51" s="20"/>
    </row>
    <row r="52" spans="7:9">
      <c r="G52" s="20"/>
      <c r="H52" s="20"/>
      <c r="I52" s="20"/>
    </row>
    <row r="53" spans="7:9">
      <c r="G53" s="20"/>
      <c r="H53" s="20"/>
      <c r="I53" s="20"/>
    </row>
    <row r="54" spans="7:9">
      <c r="G54" s="20"/>
      <c r="H54" s="20"/>
      <c r="I54" s="20"/>
    </row>
    <row r="55" spans="7:9">
      <c r="G55" s="20"/>
      <c r="H55" s="20"/>
      <c r="I55" s="20"/>
    </row>
    <row r="56" spans="7:9">
      <c r="G56" s="20"/>
      <c r="H56" s="20"/>
      <c r="I56" s="20"/>
    </row>
    <row r="57" spans="7:9">
      <c r="G57" s="20"/>
      <c r="H57" s="20"/>
      <c r="I57" s="20"/>
    </row>
    <row r="58" spans="7:9">
      <c r="G58" s="20"/>
      <c r="H58" s="20"/>
      <c r="I58" s="20"/>
    </row>
    <row r="59" spans="7:9">
      <c r="G59" s="20"/>
      <c r="H59" s="20"/>
      <c r="I59" s="20"/>
    </row>
    <row r="60" spans="7:9">
      <c r="G60" s="20"/>
      <c r="H60" s="20"/>
      <c r="I60" s="20"/>
    </row>
    <row r="61" spans="7:9">
      <c r="G61" s="20"/>
      <c r="H61" s="20"/>
      <c r="I61" s="20"/>
    </row>
    <row r="62" spans="7:9">
      <c r="G62" s="20"/>
      <c r="H62" s="20"/>
      <c r="I62" s="20"/>
    </row>
    <row r="63" spans="7:9">
      <c r="G63" s="20"/>
      <c r="H63" s="20"/>
      <c r="I63" s="20"/>
    </row>
    <row r="64" spans="7:9">
      <c r="G64" s="20"/>
      <c r="H64" s="20"/>
      <c r="I64" s="20"/>
    </row>
    <row r="65" spans="7:9">
      <c r="G65" s="20"/>
      <c r="H65" s="20"/>
      <c r="I65" s="20"/>
    </row>
  </sheetData>
  <mergeCells count="4">
    <mergeCell ref="A1:J1"/>
    <mergeCell ref="A2:J2"/>
    <mergeCell ref="A14:D14"/>
    <mergeCell ref="G14:J14"/>
  </mergeCells>
  <printOptions horizontalCentered="1" verticalCentered="1"/>
  <pageMargins left="0" right="0" top="0" bottom="0" header="0" footer="0"/>
  <pageSetup scale="75"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8D195-F082-4C0D-A447-27C71BB04EB1}">
  <sheetPr>
    <tabColor rgb="FF00B050"/>
  </sheetPr>
  <dimension ref="A1:AD62"/>
  <sheetViews>
    <sheetView zoomScaleNormal="100" workbookViewId="0">
      <selection sqref="A1:J1"/>
    </sheetView>
  </sheetViews>
  <sheetFormatPr defaultColWidth="9.140625" defaultRowHeight="15"/>
  <cols>
    <col min="1" max="1" width="7.42578125" style="20" customWidth="1"/>
    <col min="2" max="2" width="31.28515625" style="192" customWidth="1"/>
    <col min="3" max="3" width="14.28515625" style="192" customWidth="1"/>
    <col min="4" max="4" width="15" style="192" customWidth="1"/>
    <col min="5" max="5" width="17" style="20" customWidth="1"/>
    <col min="6" max="6" width="12.5703125" style="20" customWidth="1"/>
    <col min="7" max="7" width="15.5703125" style="192" customWidth="1"/>
    <col min="8" max="8" width="12.42578125" style="192" customWidth="1"/>
    <col min="9" max="9" width="29.140625" style="192" customWidth="1"/>
    <col min="10" max="10" width="7.7109375" style="20" customWidth="1"/>
    <col min="11" max="11" width="9.140625" style="20" customWidth="1"/>
    <col min="12" max="12" width="9.140625" style="20"/>
    <col min="14" max="14" width="18" customWidth="1"/>
    <col min="15" max="16384" width="9.140625" style="20"/>
  </cols>
  <sheetData>
    <row r="1" spans="1:14" ht="38.25" customHeight="1">
      <c r="A1" s="164" t="s">
        <v>337</v>
      </c>
      <c r="B1" s="165"/>
      <c r="C1" s="165"/>
      <c r="D1" s="165"/>
      <c r="E1" s="165"/>
      <c r="F1" s="165"/>
      <c r="G1" s="165"/>
      <c r="H1" s="165"/>
      <c r="I1" s="165"/>
      <c r="J1" s="166"/>
      <c r="N1" s="364" t="s">
        <v>225</v>
      </c>
    </row>
    <row r="2" spans="1:14" s="170" customFormat="1" ht="36" customHeight="1">
      <c r="A2" s="167" t="s">
        <v>338</v>
      </c>
      <c r="B2" s="168"/>
      <c r="C2" s="168"/>
      <c r="D2" s="168"/>
      <c r="E2" s="168"/>
      <c r="F2" s="168"/>
      <c r="G2" s="168"/>
      <c r="H2" s="168"/>
      <c r="I2" s="168"/>
      <c r="J2" s="169"/>
      <c r="M2"/>
      <c r="N2"/>
    </row>
    <row r="3" spans="1:14" ht="61.5" customHeight="1">
      <c r="A3" s="196" t="s">
        <v>179</v>
      </c>
      <c r="B3" s="115" t="s">
        <v>96</v>
      </c>
      <c r="C3" s="115" t="s">
        <v>55</v>
      </c>
      <c r="D3" s="115" t="s">
        <v>81</v>
      </c>
      <c r="E3" s="115" t="s">
        <v>153</v>
      </c>
      <c r="F3" s="115" t="s">
        <v>140</v>
      </c>
      <c r="G3" s="115" t="s">
        <v>94</v>
      </c>
      <c r="H3" s="115" t="s">
        <v>62</v>
      </c>
      <c r="I3" s="115" t="s">
        <v>95</v>
      </c>
      <c r="J3" s="172" t="s">
        <v>68</v>
      </c>
    </row>
    <row r="4" spans="1:14" ht="42" customHeight="1">
      <c r="A4" s="214">
        <v>1</v>
      </c>
      <c r="B4" s="174" t="s">
        <v>311</v>
      </c>
      <c r="C4" s="174" t="s">
        <v>51</v>
      </c>
      <c r="D4" s="174" t="s">
        <v>78</v>
      </c>
      <c r="E4" s="175">
        <v>4.1909391894723605E-2</v>
      </c>
      <c r="F4" s="176">
        <v>8000</v>
      </c>
      <c r="G4" s="207" t="s">
        <v>339</v>
      </c>
      <c r="H4" s="177" t="s">
        <v>15</v>
      </c>
      <c r="I4" s="177" t="s">
        <v>340</v>
      </c>
      <c r="J4" s="178">
        <v>1</v>
      </c>
      <c r="K4" s="1"/>
    </row>
    <row r="5" spans="1:14" ht="42" customHeight="1">
      <c r="A5" s="215">
        <v>2</v>
      </c>
      <c r="B5" s="180" t="s">
        <v>341</v>
      </c>
      <c r="C5" s="180" t="s">
        <v>264</v>
      </c>
      <c r="D5" s="180" t="s">
        <v>77</v>
      </c>
      <c r="E5" s="181">
        <v>3.1432043921042707E-2</v>
      </c>
      <c r="F5" s="182">
        <v>6000</v>
      </c>
      <c r="G5" s="183" t="s">
        <v>300</v>
      </c>
      <c r="H5" s="183" t="s">
        <v>265</v>
      </c>
      <c r="I5" s="183" t="s">
        <v>342</v>
      </c>
      <c r="J5" s="184">
        <v>2</v>
      </c>
      <c r="K5" s="1"/>
    </row>
    <row r="6" spans="1:14" ht="42" customHeight="1">
      <c r="A6" s="214">
        <v>3</v>
      </c>
      <c r="B6" s="174" t="s">
        <v>343</v>
      </c>
      <c r="C6" s="174" t="s">
        <v>227</v>
      </c>
      <c r="D6" s="174" t="s">
        <v>87</v>
      </c>
      <c r="E6" s="175">
        <v>2.6193369934202255E-2</v>
      </c>
      <c r="F6" s="176">
        <v>5000</v>
      </c>
      <c r="G6" s="207" t="s">
        <v>235</v>
      </c>
      <c r="H6" s="177" t="s">
        <v>228</v>
      </c>
      <c r="I6" s="177" t="s">
        <v>344</v>
      </c>
      <c r="J6" s="178">
        <v>3</v>
      </c>
      <c r="K6" s="1"/>
      <c r="M6" s="8"/>
    </row>
    <row r="7" spans="1:14" ht="42" customHeight="1">
      <c r="A7" s="215">
        <v>4</v>
      </c>
      <c r="B7" s="180" t="s">
        <v>312</v>
      </c>
      <c r="C7" s="180" t="s">
        <v>51</v>
      </c>
      <c r="D7" s="180" t="s">
        <v>77</v>
      </c>
      <c r="E7" s="181">
        <v>1.5716021960521354E-2</v>
      </c>
      <c r="F7" s="182">
        <v>3000</v>
      </c>
      <c r="G7" s="183" t="s">
        <v>300</v>
      </c>
      <c r="H7" s="183" t="s">
        <v>15</v>
      </c>
      <c r="I7" s="183" t="s">
        <v>345</v>
      </c>
      <c r="J7" s="184">
        <v>4</v>
      </c>
      <c r="K7" s="1"/>
    </row>
    <row r="8" spans="1:14" ht="42" customHeight="1">
      <c r="A8" s="214">
        <v>4</v>
      </c>
      <c r="B8" s="174" t="s">
        <v>346</v>
      </c>
      <c r="C8" s="174" t="s">
        <v>51</v>
      </c>
      <c r="D8" s="174" t="s">
        <v>347</v>
      </c>
      <c r="E8" s="175">
        <v>1.5716021960521354E-2</v>
      </c>
      <c r="F8" s="176">
        <v>3000</v>
      </c>
      <c r="G8" s="207" t="s">
        <v>210</v>
      </c>
      <c r="H8" s="177" t="s">
        <v>15</v>
      </c>
      <c r="I8" s="177" t="s">
        <v>348</v>
      </c>
      <c r="J8" s="178">
        <v>4</v>
      </c>
      <c r="K8" s="1"/>
    </row>
    <row r="9" spans="1:14" ht="42" customHeight="1">
      <c r="A9" s="215">
        <v>4</v>
      </c>
      <c r="B9" s="180" t="s">
        <v>349</v>
      </c>
      <c r="C9" s="180" t="s">
        <v>229</v>
      </c>
      <c r="D9" s="180" t="s">
        <v>350</v>
      </c>
      <c r="E9" s="181">
        <v>1.5716021960521354E-2</v>
      </c>
      <c r="F9" s="182">
        <v>3000</v>
      </c>
      <c r="G9" s="183" t="s">
        <v>351</v>
      </c>
      <c r="H9" s="183" t="s">
        <v>230</v>
      </c>
      <c r="I9" s="183" t="s">
        <v>352</v>
      </c>
      <c r="J9" s="184">
        <v>4</v>
      </c>
      <c r="K9" s="1"/>
    </row>
    <row r="10" spans="1:14" ht="42" customHeight="1">
      <c r="A10" s="214">
        <v>4</v>
      </c>
      <c r="B10" s="174" t="s">
        <v>310</v>
      </c>
      <c r="C10" s="174" t="s">
        <v>45</v>
      </c>
      <c r="D10" s="174" t="s">
        <v>78</v>
      </c>
      <c r="E10" s="175">
        <v>1.5716021960521354E-2</v>
      </c>
      <c r="F10" s="176">
        <v>3000</v>
      </c>
      <c r="G10" s="207" t="s">
        <v>339</v>
      </c>
      <c r="H10" s="177" t="s">
        <v>9</v>
      </c>
      <c r="I10" s="177" t="s">
        <v>353</v>
      </c>
      <c r="J10" s="178">
        <v>4</v>
      </c>
      <c r="K10" s="1"/>
    </row>
    <row r="11" spans="1:14" ht="42" customHeight="1">
      <c r="A11" s="215">
        <v>4</v>
      </c>
      <c r="B11" s="180" t="s">
        <v>354</v>
      </c>
      <c r="C11" s="180" t="s">
        <v>51</v>
      </c>
      <c r="D11" s="180" t="s">
        <v>87</v>
      </c>
      <c r="E11" s="181">
        <v>1.5716021960521354E-2</v>
      </c>
      <c r="F11" s="182">
        <v>3000</v>
      </c>
      <c r="G11" s="183" t="s">
        <v>235</v>
      </c>
      <c r="H11" s="183" t="s">
        <v>15</v>
      </c>
      <c r="I11" s="183" t="s">
        <v>355</v>
      </c>
      <c r="J11" s="184">
        <v>4</v>
      </c>
      <c r="K11" s="1"/>
    </row>
    <row r="12" spans="1:14" ht="42" customHeight="1">
      <c r="A12" s="214">
        <v>4</v>
      </c>
      <c r="B12" s="174" t="s">
        <v>287</v>
      </c>
      <c r="C12" s="174" t="s">
        <v>48</v>
      </c>
      <c r="D12" s="174" t="s">
        <v>92</v>
      </c>
      <c r="E12" s="175">
        <v>1.5716021960521354E-2</v>
      </c>
      <c r="F12" s="176">
        <v>3000</v>
      </c>
      <c r="G12" s="207" t="s">
        <v>83</v>
      </c>
      <c r="H12" s="177" t="s">
        <v>10</v>
      </c>
      <c r="I12" s="177" t="s">
        <v>356</v>
      </c>
      <c r="J12" s="178">
        <v>4</v>
      </c>
      <c r="K12" s="1"/>
    </row>
    <row r="13" spans="1:14" ht="42" customHeight="1">
      <c r="A13" s="215">
        <v>4</v>
      </c>
      <c r="B13" s="180" t="s">
        <v>357</v>
      </c>
      <c r="C13" s="180" t="s">
        <v>51</v>
      </c>
      <c r="D13" s="180" t="s">
        <v>78</v>
      </c>
      <c r="E13" s="181">
        <v>1.5716021960521354E-2</v>
      </c>
      <c r="F13" s="182">
        <v>3000</v>
      </c>
      <c r="G13" s="183" t="s">
        <v>339</v>
      </c>
      <c r="H13" s="183" t="s">
        <v>15</v>
      </c>
      <c r="I13" s="183" t="s">
        <v>358</v>
      </c>
      <c r="J13" s="184">
        <v>4</v>
      </c>
      <c r="K13" s="1"/>
    </row>
    <row r="14" spans="1:14" ht="31.5" customHeight="1">
      <c r="A14" s="185" t="s">
        <v>60</v>
      </c>
      <c r="B14" s="186"/>
      <c r="C14" s="186"/>
      <c r="D14" s="186"/>
      <c r="E14" s="187">
        <v>0.20954695947361804</v>
      </c>
      <c r="F14" s="188">
        <v>40000</v>
      </c>
      <c r="G14" s="189" t="s">
        <v>61</v>
      </c>
      <c r="H14" s="189"/>
      <c r="I14" s="189"/>
      <c r="J14" s="190"/>
      <c r="K14" s="107"/>
    </row>
    <row r="15" spans="1:14" ht="18" customHeight="1">
      <c r="A15" s="20" t="s">
        <v>234</v>
      </c>
      <c r="J15" s="20" t="s">
        <v>249</v>
      </c>
    </row>
    <row r="16" spans="1:14">
      <c r="B16" s="20"/>
      <c r="C16" s="20"/>
      <c r="D16" s="20"/>
      <c r="G16" s="20"/>
      <c r="H16" s="20"/>
      <c r="I16" s="20"/>
    </row>
    <row r="17" spans="1:30">
      <c r="B17" s="20"/>
      <c r="C17" s="20"/>
      <c r="D17" s="20"/>
      <c r="G17" s="20"/>
      <c r="H17" s="20"/>
      <c r="I17" s="20"/>
    </row>
    <row r="18" spans="1:30" s="40" customFormat="1">
      <c r="A18" s="20"/>
      <c r="B18" s="20"/>
      <c r="C18" s="20"/>
      <c r="D18" s="20"/>
      <c r="E18" s="20"/>
      <c r="F18" s="20"/>
      <c r="G18" s="20"/>
      <c r="H18" s="20"/>
      <c r="I18" s="20"/>
      <c r="J18" s="20"/>
      <c r="K18" s="20"/>
      <c r="L18" s="20"/>
      <c r="M18"/>
      <c r="N18"/>
      <c r="O18" s="20"/>
      <c r="P18" s="20"/>
      <c r="Q18" s="20"/>
      <c r="R18" s="20"/>
      <c r="S18" s="20"/>
      <c r="T18" s="20"/>
      <c r="U18" s="20"/>
      <c r="V18" s="20"/>
      <c r="W18" s="20"/>
      <c r="X18" s="20"/>
      <c r="Y18" s="20"/>
      <c r="Z18" s="20"/>
      <c r="AA18" s="20"/>
      <c r="AB18" s="20"/>
      <c r="AC18" s="20"/>
      <c r="AD18" s="20"/>
    </row>
    <row r="19" spans="1:30" s="40" customFormat="1">
      <c r="A19" s="20"/>
      <c r="B19" s="20"/>
      <c r="C19" s="20"/>
      <c r="D19" s="20"/>
      <c r="E19" s="20"/>
      <c r="F19" s="20"/>
      <c r="G19" s="20"/>
      <c r="H19" s="20"/>
      <c r="I19" s="20"/>
      <c r="J19" s="20"/>
      <c r="K19" s="20"/>
      <c r="L19" s="20"/>
      <c r="M19"/>
      <c r="N19"/>
      <c r="O19" s="20"/>
      <c r="P19" s="20"/>
      <c r="Q19" s="20"/>
      <c r="R19" s="20"/>
      <c r="S19" s="20"/>
      <c r="T19" s="20"/>
      <c r="U19" s="20"/>
      <c r="V19" s="20"/>
      <c r="W19" s="20"/>
      <c r="X19" s="20"/>
      <c r="Y19" s="20"/>
      <c r="Z19" s="20"/>
      <c r="AA19" s="20"/>
      <c r="AB19" s="20"/>
      <c r="AC19" s="20"/>
      <c r="AD19" s="20"/>
    </row>
    <row r="20" spans="1:30" s="40" customFormat="1">
      <c r="A20" s="20"/>
      <c r="B20" s="20"/>
      <c r="C20" s="20"/>
      <c r="D20" s="20"/>
      <c r="E20" s="20"/>
      <c r="F20" s="20"/>
      <c r="G20" s="20"/>
      <c r="H20" s="20"/>
      <c r="I20" s="20"/>
      <c r="J20" s="20"/>
      <c r="K20" s="20"/>
      <c r="L20" s="20"/>
      <c r="M20"/>
      <c r="N20"/>
      <c r="O20" s="20"/>
      <c r="P20" s="20"/>
      <c r="Q20" s="20"/>
      <c r="R20" s="20"/>
      <c r="S20" s="20"/>
      <c r="T20" s="20"/>
      <c r="U20" s="20"/>
      <c r="V20" s="20"/>
      <c r="W20" s="20"/>
      <c r="X20" s="20"/>
      <c r="Y20" s="20"/>
      <c r="Z20" s="20"/>
      <c r="AA20" s="20"/>
      <c r="AB20" s="20"/>
      <c r="AC20" s="20"/>
      <c r="AD20" s="20"/>
    </row>
    <row r="21" spans="1:30" s="40" customFormat="1">
      <c r="A21" s="20"/>
      <c r="B21" s="20"/>
      <c r="C21" s="20"/>
      <c r="D21" s="20"/>
      <c r="E21" s="20"/>
      <c r="F21" s="125"/>
      <c r="G21" s="20"/>
      <c r="H21" s="20"/>
      <c r="I21" s="20"/>
      <c r="J21" s="20"/>
      <c r="K21" s="20"/>
      <c r="L21" s="20"/>
      <c r="M21"/>
      <c r="N21"/>
      <c r="O21" s="20"/>
      <c r="P21" s="20"/>
      <c r="Q21" s="20"/>
      <c r="R21" s="20"/>
      <c r="S21" s="20"/>
      <c r="T21" s="20"/>
      <c r="U21" s="20"/>
      <c r="V21" s="20"/>
      <c r="W21" s="20"/>
      <c r="X21" s="20"/>
      <c r="Y21" s="20"/>
      <c r="Z21" s="20"/>
      <c r="AA21" s="20"/>
      <c r="AB21" s="20"/>
      <c r="AC21" s="20"/>
      <c r="AD21" s="20"/>
    </row>
    <row r="22" spans="1:30" s="40" customFormat="1">
      <c r="A22" s="20"/>
      <c r="B22" s="20"/>
      <c r="C22" s="20"/>
      <c r="D22" s="20"/>
      <c r="E22" s="20"/>
      <c r="F22" s="20"/>
      <c r="G22" s="20"/>
      <c r="H22" s="20"/>
      <c r="I22" s="20"/>
      <c r="J22" s="20"/>
      <c r="K22" s="20"/>
      <c r="L22" s="20"/>
      <c r="M22"/>
      <c r="N22"/>
      <c r="O22" s="20"/>
      <c r="P22" s="20"/>
      <c r="Q22" s="20"/>
      <c r="R22" s="20"/>
      <c r="S22" s="20"/>
      <c r="T22" s="20"/>
      <c r="U22" s="20"/>
      <c r="V22" s="20"/>
      <c r="W22" s="20"/>
      <c r="X22" s="20"/>
      <c r="Y22" s="20"/>
      <c r="Z22" s="20"/>
      <c r="AA22" s="20"/>
      <c r="AB22" s="20"/>
      <c r="AC22" s="20"/>
      <c r="AD22" s="20"/>
    </row>
    <row r="23" spans="1:30" s="40" customFormat="1">
      <c r="A23" s="20"/>
      <c r="B23" s="20"/>
      <c r="C23" s="20"/>
      <c r="D23" s="20"/>
      <c r="E23" s="20"/>
      <c r="F23" s="20"/>
      <c r="G23" s="20"/>
      <c r="H23" s="20"/>
      <c r="I23" s="20"/>
      <c r="J23" s="20"/>
      <c r="K23" s="20"/>
      <c r="L23" s="20"/>
      <c r="M23"/>
      <c r="N23"/>
      <c r="O23" s="20"/>
      <c r="P23" s="20"/>
      <c r="Q23" s="20"/>
      <c r="R23" s="20"/>
      <c r="S23" s="20"/>
      <c r="T23" s="20"/>
      <c r="U23" s="20"/>
      <c r="V23" s="20"/>
      <c r="W23" s="20"/>
      <c r="X23" s="20"/>
      <c r="Y23" s="20"/>
      <c r="Z23" s="20"/>
      <c r="AA23" s="20"/>
      <c r="AB23" s="20"/>
      <c r="AC23" s="20"/>
      <c r="AD23" s="20"/>
    </row>
    <row r="24" spans="1:30" s="40" customFormat="1">
      <c r="A24" s="20"/>
      <c r="B24" s="20"/>
      <c r="C24" s="20"/>
      <c r="D24" s="20"/>
      <c r="E24" s="20"/>
      <c r="F24" s="20"/>
      <c r="G24" s="20"/>
      <c r="H24" s="20"/>
      <c r="I24" s="20"/>
      <c r="J24" s="20"/>
      <c r="K24" s="20"/>
      <c r="L24" s="20"/>
      <c r="M24"/>
      <c r="N24"/>
      <c r="O24" s="20"/>
      <c r="P24" s="20"/>
      <c r="Q24" s="20"/>
      <c r="R24" s="20"/>
      <c r="S24" s="20"/>
      <c r="T24" s="20"/>
      <c r="U24" s="20"/>
      <c r="V24" s="20"/>
      <c r="W24" s="20"/>
      <c r="X24" s="20"/>
      <c r="Y24" s="20"/>
      <c r="Z24" s="20"/>
      <c r="AA24" s="20"/>
      <c r="AB24" s="20"/>
      <c r="AC24" s="20"/>
      <c r="AD24" s="20"/>
    </row>
    <row r="25" spans="1:30" s="40" customFormat="1">
      <c r="A25" s="20"/>
      <c r="B25" s="20"/>
      <c r="C25" s="20"/>
      <c r="D25" s="20"/>
      <c r="E25" s="20"/>
      <c r="F25" s="20"/>
      <c r="G25" s="20"/>
      <c r="H25" s="20"/>
      <c r="I25" s="20"/>
      <c r="J25" s="20"/>
      <c r="K25" s="20"/>
      <c r="L25" s="20"/>
      <c r="M25"/>
      <c r="N25"/>
      <c r="O25" s="20"/>
      <c r="P25" s="20"/>
      <c r="Q25" s="20"/>
      <c r="R25" s="20"/>
      <c r="S25" s="20"/>
      <c r="T25" s="20"/>
      <c r="U25" s="20"/>
      <c r="V25" s="20"/>
      <c r="W25" s="20"/>
      <c r="X25" s="20"/>
      <c r="Y25" s="20"/>
      <c r="Z25" s="20"/>
      <c r="AA25" s="20"/>
      <c r="AB25" s="20"/>
      <c r="AC25" s="20"/>
      <c r="AD25" s="20"/>
    </row>
    <row r="26" spans="1:30" s="40" customFormat="1">
      <c r="A26" s="20"/>
      <c r="B26" s="20"/>
      <c r="C26" s="20"/>
      <c r="D26" s="20"/>
      <c r="E26" s="20"/>
      <c r="F26" s="20"/>
      <c r="G26" s="20"/>
      <c r="H26" s="20"/>
      <c r="I26" s="20"/>
      <c r="J26" s="20"/>
      <c r="K26" s="20"/>
      <c r="L26" s="20"/>
      <c r="M26"/>
      <c r="N26"/>
      <c r="O26" s="20"/>
      <c r="P26" s="20"/>
      <c r="Q26" s="20"/>
      <c r="R26" s="20"/>
      <c r="S26" s="20"/>
      <c r="T26" s="20"/>
      <c r="U26" s="20"/>
      <c r="V26" s="20"/>
      <c r="W26" s="20"/>
      <c r="X26" s="20"/>
      <c r="Y26" s="20"/>
      <c r="Z26" s="20"/>
      <c r="AA26" s="20"/>
      <c r="AB26" s="20"/>
      <c r="AC26" s="20"/>
      <c r="AD26" s="20"/>
    </row>
    <row r="27" spans="1:30" s="40" customFormat="1">
      <c r="A27" s="20"/>
      <c r="B27" s="20"/>
      <c r="C27" s="20"/>
      <c r="D27" s="20"/>
      <c r="E27" s="20"/>
      <c r="F27" s="20"/>
      <c r="G27" s="20"/>
      <c r="H27" s="20"/>
      <c r="I27" s="20"/>
      <c r="J27" s="20"/>
      <c r="K27" s="20"/>
      <c r="L27" s="20"/>
      <c r="M27"/>
      <c r="N27"/>
      <c r="O27" s="20"/>
      <c r="P27" s="20"/>
      <c r="Q27" s="20"/>
      <c r="R27" s="20"/>
      <c r="S27" s="20"/>
      <c r="T27" s="20"/>
      <c r="U27" s="20"/>
      <c r="V27" s="20"/>
      <c r="W27" s="20"/>
      <c r="X27" s="20"/>
      <c r="Y27" s="20"/>
      <c r="Z27" s="20"/>
      <c r="AA27" s="20"/>
      <c r="AB27" s="20"/>
      <c r="AC27" s="20"/>
      <c r="AD27" s="20"/>
    </row>
    <row r="28" spans="1:30" s="40" customFormat="1">
      <c r="A28" s="20"/>
      <c r="B28" s="20"/>
      <c r="C28" s="20"/>
      <c r="D28" s="20"/>
      <c r="E28" s="20"/>
      <c r="F28" s="20"/>
      <c r="G28" s="20"/>
      <c r="H28" s="20"/>
      <c r="I28" s="20"/>
      <c r="J28" s="20"/>
      <c r="K28" s="20"/>
      <c r="L28" s="20"/>
      <c r="M28"/>
      <c r="N28"/>
      <c r="O28" s="20"/>
      <c r="P28" s="20"/>
      <c r="Q28" s="20"/>
      <c r="R28" s="20"/>
      <c r="S28" s="20"/>
      <c r="T28" s="20"/>
      <c r="U28" s="20"/>
      <c r="V28" s="20"/>
      <c r="W28" s="20"/>
      <c r="X28" s="20"/>
      <c r="Y28" s="20"/>
      <c r="Z28" s="20"/>
      <c r="AA28" s="20"/>
      <c r="AB28" s="20"/>
      <c r="AC28" s="20"/>
      <c r="AD28" s="20"/>
    </row>
    <row r="29" spans="1:30" s="40" customFormat="1">
      <c r="A29" s="20"/>
      <c r="B29" s="20"/>
      <c r="C29" s="20"/>
      <c r="D29" s="20"/>
      <c r="E29" s="20"/>
      <c r="F29" s="20"/>
      <c r="G29" s="20"/>
      <c r="H29" s="20"/>
      <c r="I29" s="20"/>
      <c r="J29" s="20"/>
      <c r="K29" s="20"/>
      <c r="L29" s="20"/>
      <c r="M29"/>
      <c r="N29"/>
      <c r="O29" s="20"/>
      <c r="P29" s="20"/>
      <c r="Q29" s="20"/>
      <c r="R29" s="20"/>
      <c r="S29" s="20"/>
      <c r="T29" s="20"/>
      <c r="U29" s="20"/>
      <c r="V29" s="20"/>
      <c r="W29" s="20"/>
      <c r="X29" s="20"/>
      <c r="Y29" s="20"/>
      <c r="Z29" s="20"/>
      <c r="AA29" s="20"/>
      <c r="AB29" s="20"/>
      <c r="AC29" s="20"/>
      <c r="AD29" s="20"/>
    </row>
    <row r="30" spans="1:30" s="40" customFormat="1">
      <c r="A30" s="20"/>
      <c r="B30" s="20"/>
      <c r="C30" s="20"/>
      <c r="D30" s="20"/>
      <c r="E30" s="20"/>
      <c r="F30" s="20"/>
      <c r="G30" s="20"/>
      <c r="H30" s="20"/>
      <c r="I30" s="20"/>
      <c r="J30" s="20"/>
      <c r="K30" s="20"/>
      <c r="L30" s="20"/>
      <c r="M30"/>
      <c r="N30"/>
      <c r="O30" s="20"/>
      <c r="P30" s="20"/>
      <c r="Q30" s="20"/>
      <c r="R30" s="20"/>
      <c r="S30" s="20"/>
      <c r="T30" s="20"/>
      <c r="U30" s="20"/>
      <c r="V30" s="20"/>
      <c r="W30" s="20"/>
      <c r="X30" s="20"/>
      <c r="Y30" s="20"/>
      <c r="Z30" s="20"/>
      <c r="AA30" s="20"/>
      <c r="AB30" s="20"/>
      <c r="AC30" s="20"/>
      <c r="AD30" s="20"/>
    </row>
    <row r="31" spans="1:30" s="40" customFormat="1">
      <c r="A31" s="20"/>
      <c r="B31" s="20"/>
      <c r="C31" s="20"/>
      <c r="D31" s="20"/>
      <c r="E31" s="20"/>
      <c r="F31" s="20"/>
      <c r="G31" s="20"/>
      <c r="H31" s="20"/>
      <c r="I31" s="20"/>
      <c r="J31" s="20"/>
      <c r="K31" s="20"/>
      <c r="L31" s="20"/>
      <c r="M31"/>
      <c r="N31"/>
      <c r="O31" s="20"/>
      <c r="P31" s="20"/>
      <c r="Q31" s="20"/>
      <c r="R31" s="20"/>
      <c r="S31" s="20"/>
      <c r="T31" s="20"/>
      <c r="U31" s="20"/>
      <c r="V31" s="20"/>
      <c r="W31" s="20"/>
      <c r="X31" s="20"/>
      <c r="Y31" s="20"/>
      <c r="Z31" s="20"/>
      <c r="AA31" s="20"/>
      <c r="AB31" s="20"/>
      <c r="AC31" s="20"/>
      <c r="AD31" s="20"/>
    </row>
    <row r="32" spans="1:30">
      <c r="B32" s="20"/>
      <c r="C32" s="20"/>
      <c r="D32" s="20"/>
      <c r="G32" s="20"/>
      <c r="H32" s="20"/>
      <c r="I32" s="20"/>
    </row>
    <row r="33" spans="2:9">
      <c r="B33" s="20"/>
      <c r="C33" s="20"/>
      <c r="D33" s="20"/>
      <c r="G33" s="20"/>
      <c r="H33" s="20"/>
      <c r="I33" s="20"/>
    </row>
    <row r="34" spans="2:9">
      <c r="B34" s="20"/>
      <c r="C34" s="20"/>
      <c r="D34" s="20"/>
      <c r="G34" s="20"/>
      <c r="H34" s="20"/>
      <c r="I34" s="20"/>
    </row>
    <row r="35" spans="2:9">
      <c r="B35" s="20"/>
      <c r="C35" s="20"/>
      <c r="D35" s="20"/>
      <c r="G35" s="20"/>
      <c r="H35" s="20"/>
      <c r="I35" s="20"/>
    </row>
    <row r="36" spans="2:9">
      <c r="B36" s="20"/>
      <c r="C36" s="20"/>
      <c r="D36" s="20"/>
      <c r="G36" s="20"/>
      <c r="H36" s="20"/>
      <c r="I36" s="20"/>
    </row>
    <row r="37" spans="2:9">
      <c r="B37" s="20"/>
      <c r="C37" s="20"/>
      <c r="D37" s="20"/>
      <c r="G37" s="20"/>
      <c r="H37" s="20"/>
      <c r="I37" s="20"/>
    </row>
    <row r="38" spans="2:9">
      <c r="B38" s="20"/>
      <c r="C38" s="20"/>
      <c r="D38" s="20"/>
      <c r="G38" s="20"/>
      <c r="H38" s="20"/>
      <c r="I38" s="20"/>
    </row>
    <row r="39" spans="2:9">
      <c r="B39" s="20"/>
      <c r="C39" s="20"/>
      <c r="D39" s="20"/>
      <c r="G39" s="20"/>
      <c r="H39" s="20"/>
      <c r="I39" s="20"/>
    </row>
    <row r="40" spans="2:9">
      <c r="B40" s="20"/>
      <c r="C40" s="20"/>
      <c r="D40" s="20"/>
      <c r="G40" s="20"/>
      <c r="H40" s="20"/>
      <c r="I40" s="20"/>
    </row>
    <row r="41" spans="2:9">
      <c r="B41" s="20"/>
      <c r="C41" s="20"/>
      <c r="D41" s="20"/>
      <c r="G41" s="20"/>
      <c r="H41" s="20"/>
      <c r="I41" s="20"/>
    </row>
    <row r="42" spans="2:9">
      <c r="B42" s="20"/>
      <c r="C42" s="20"/>
      <c r="D42" s="20"/>
      <c r="G42" s="20"/>
      <c r="H42" s="20"/>
      <c r="I42" s="20"/>
    </row>
    <row r="43" spans="2:9">
      <c r="B43" s="20"/>
      <c r="C43" s="20"/>
      <c r="D43" s="20"/>
      <c r="G43" s="20"/>
      <c r="H43" s="20"/>
      <c r="I43" s="20"/>
    </row>
    <row r="44" spans="2:9">
      <c r="B44" s="20"/>
      <c r="C44" s="20"/>
      <c r="D44" s="20"/>
      <c r="G44" s="20"/>
      <c r="H44" s="20"/>
      <c r="I44" s="20"/>
    </row>
    <row r="45" spans="2:9">
      <c r="B45" s="20"/>
      <c r="C45" s="20"/>
      <c r="D45" s="20"/>
      <c r="G45" s="20"/>
      <c r="H45" s="20"/>
      <c r="I45" s="20"/>
    </row>
    <row r="46" spans="2:9">
      <c r="B46" s="20"/>
      <c r="C46" s="20"/>
      <c r="D46" s="20"/>
      <c r="G46" s="20"/>
      <c r="H46" s="20"/>
      <c r="I46" s="20"/>
    </row>
    <row r="47" spans="2:9">
      <c r="B47" s="20"/>
      <c r="C47" s="20"/>
      <c r="D47" s="20"/>
      <c r="G47" s="20"/>
      <c r="H47" s="20"/>
      <c r="I47" s="20"/>
    </row>
    <row r="48" spans="2:9">
      <c r="B48" s="20"/>
      <c r="C48" s="20"/>
      <c r="D48" s="20"/>
      <c r="G48" s="20"/>
      <c r="H48" s="20"/>
      <c r="I48" s="20"/>
    </row>
    <row r="49" spans="2:9">
      <c r="B49" s="20"/>
      <c r="C49" s="20"/>
      <c r="D49" s="20"/>
      <c r="G49" s="20"/>
      <c r="H49" s="20"/>
      <c r="I49" s="20"/>
    </row>
    <row r="50" spans="2:9">
      <c r="B50" s="20"/>
      <c r="C50" s="20"/>
      <c r="D50" s="20"/>
      <c r="G50" s="20"/>
      <c r="H50" s="20"/>
      <c r="I50" s="20"/>
    </row>
    <row r="51" spans="2:9">
      <c r="B51" s="20"/>
      <c r="C51" s="20"/>
      <c r="D51" s="20"/>
      <c r="G51" s="20"/>
      <c r="H51" s="20"/>
      <c r="I51" s="20"/>
    </row>
    <row r="52" spans="2:9">
      <c r="B52" s="20"/>
      <c r="C52" s="20"/>
      <c r="D52" s="20"/>
      <c r="G52" s="20"/>
      <c r="H52" s="20"/>
      <c r="I52" s="20"/>
    </row>
    <row r="53" spans="2:9">
      <c r="B53" s="20"/>
      <c r="C53" s="20"/>
      <c r="D53" s="20"/>
      <c r="G53" s="20"/>
      <c r="H53" s="20"/>
      <c r="I53" s="20"/>
    </row>
    <row r="54" spans="2:9">
      <c r="B54" s="20"/>
      <c r="C54" s="20"/>
      <c r="D54" s="20"/>
      <c r="G54" s="20"/>
      <c r="H54" s="20"/>
      <c r="I54" s="20"/>
    </row>
    <row r="55" spans="2:9">
      <c r="B55" s="20"/>
      <c r="C55" s="20"/>
      <c r="D55" s="20"/>
      <c r="G55" s="20"/>
      <c r="H55" s="20"/>
      <c r="I55" s="20"/>
    </row>
    <row r="56" spans="2:9">
      <c r="B56" s="20"/>
      <c r="C56" s="20"/>
      <c r="D56" s="20"/>
      <c r="G56" s="20"/>
      <c r="H56" s="20"/>
      <c r="I56" s="20"/>
    </row>
    <row r="57" spans="2:9">
      <c r="B57" s="20"/>
      <c r="C57" s="20"/>
      <c r="D57" s="20"/>
      <c r="G57" s="20"/>
      <c r="H57" s="20"/>
      <c r="I57" s="20"/>
    </row>
    <row r="58" spans="2:9">
      <c r="B58" s="20"/>
      <c r="C58" s="20"/>
      <c r="D58" s="20"/>
      <c r="G58" s="20"/>
      <c r="H58" s="20"/>
      <c r="I58" s="20"/>
    </row>
    <row r="59" spans="2:9">
      <c r="B59" s="20"/>
      <c r="C59" s="20"/>
      <c r="D59" s="20"/>
      <c r="G59" s="20"/>
      <c r="H59" s="20"/>
      <c r="I59" s="20"/>
    </row>
    <row r="60" spans="2:9">
      <c r="B60" s="20"/>
      <c r="C60" s="20"/>
      <c r="D60" s="20"/>
      <c r="G60" s="20"/>
      <c r="H60" s="20"/>
      <c r="I60" s="20"/>
    </row>
    <row r="61" spans="2:9">
      <c r="B61" s="20"/>
      <c r="C61" s="20"/>
      <c r="D61" s="20"/>
      <c r="G61" s="20"/>
      <c r="H61" s="20"/>
      <c r="I61" s="20"/>
    </row>
    <row r="62" spans="2:9">
      <c r="B62" s="20"/>
      <c r="C62" s="20"/>
      <c r="D62" s="20"/>
      <c r="G62" s="20"/>
      <c r="H62" s="20"/>
      <c r="I62" s="20"/>
    </row>
  </sheetData>
  <mergeCells count="4">
    <mergeCell ref="A1:J1"/>
    <mergeCell ref="A2:J2"/>
    <mergeCell ref="A14:D14"/>
    <mergeCell ref="G14:J14"/>
  </mergeCells>
  <printOptions horizontalCentered="1" verticalCentered="1"/>
  <pageMargins left="0" right="0" top="0" bottom="0" header="0" footer="0"/>
  <pageSetup scale="82"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5B12E-81AD-4092-A679-169DC25D9311}">
  <sheetPr>
    <tabColor rgb="FF00B050"/>
  </sheetPr>
  <dimension ref="A1:P18"/>
  <sheetViews>
    <sheetView zoomScale="98" zoomScaleNormal="98" workbookViewId="0">
      <selection activeCell="U4" sqref="U4"/>
    </sheetView>
  </sheetViews>
  <sheetFormatPr defaultColWidth="9.140625" defaultRowHeight="15"/>
  <cols>
    <col min="1" max="1" width="4.5703125" style="118" customWidth="1"/>
    <col min="2" max="2" width="9" style="20" customWidth="1"/>
    <col min="3" max="3" width="13" style="20" customWidth="1"/>
    <col min="4" max="4" width="8.42578125" style="20" customWidth="1"/>
    <col min="5" max="5" width="9.42578125" style="20" customWidth="1"/>
    <col min="6" max="6" width="11.5703125" style="20" customWidth="1"/>
    <col min="7" max="7" width="10" style="20" customWidth="1"/>
    <col min="8" max="8" width="8.140625" style="20" customWidth="1"/>
    <col min="9" max="9" width="12.42578125" style="20" customWidth="1"/>
    <col min="10" max="10" width="12" style="20" customWidth="1"/>
    <col min="11" max="11" width="6.7109375" style="20" customWidth="1"/>
    <col min="12" max="14" width="9.140625" style="20"/>
    <col min="16" max="16" width="18" customWidth="1"/>
    <col min="17" max="16384" width="9.140625" style="20"/>
  </cols>
  <sheetData>
    <row r="1" spans="2:16" ht="51" customHeight="1">
      <c r="B1" s="217" t="s">
        <v>359</v>
      </c>
      <c r="C1" s="218"/>
      <c r="D1" s="218"/>
      <c r="E1" s="218"/>
      <c r="F1" s="218"/>
      <c r="G1" s="218"/>
      <c r="H1" s="218"/>
      <c r="I1" s="218"/>
      <c r="J1" s="218"/>
      <c r="K1" s="219"/>
      <c r="P1" s="364" t="s">
        <v>225</v>
      </c>
    </row>
    <row r="2" spans="2:16" ht="28.5" customHeight="1">
      <c r="B2" s="220" t="s">
        <v>360</v>
      </c>
      <c r="C2" s="221"/>
      <c r="D2" s="221"/>
      <c r="E2" s="221"/>
      <c r="F2" s="221"/>
      <c r="G2" s="221"/>
      <c r="H2" s="221"/>
      <c r="I2" s="221"/>
      <c r="J2" s="221"/>
      <c r="K2" s="222"/>
    </row>
    <row r="3" spans="2:16" ht="102.75" customHeight="1">
      <c r="B3" s="114" t="s">
        <v>361</v>
      </c>
      <c r="C3" s="115" t="s">
        <v>55</v>
      </c>
      <c r="D3" s="115" t="s">
        <v>139</v>
      </c>
      <c r="E3" s="115" t="s">
        <v>140</v>
      </c>
      <c r="F3" s="115" t="s">
        <v>246</v>
      </c>
      <c r="G3" s="115" t="s">
        <v>171</v>
      </c>
      <c r="H3" s="115" t="s">
        <v>21</v>
      </c>
      <c r="I3" s="115" t="s">
        <v>168</v>
      </c>
      <c r="J3" s="115" t="s">
        <v>62</v>
      </c>
      <c r="K3" s="117" t="s">
        <v>262</v>
      </c>
    </row>
    <row r="4" spans="2:16" ht="44.25" customHeight="1">
      <c r="B4" s="119">
        <v>1</v>
      </c>
      <c r="C4" s="120" t="s">
        <v>88</v>
      </c>
      <c r="D4" s="121">
        <v>425.60431654676262</v>
      </c>
      <c r="E4" s="121">
        <v>59159</v>
      </c>
      <c r="F4" s="121">
        <v>130</v>
      </c>
      <c r="G4" s="121">
        <v>139</v>
      </c>
      <c r="H4" s="121">
        <v>392.08561151079135</v>
      </c>
      <c r="I4" s="123">
        <v>54499.9</v>
      </c>
      <c r="J4" s="120" t="s">
        <v>0</v>
      </c>
      <c r="K4" s="124">
        <v>1</v>
      </c>
    </row>
    <row r="5" spans="2:16" ht="44.25" customHeight="1">
      <c r="B5" s="126">
        <v>2</v>
      </c>
      <c r="C5" s="127" t="s">
        <v>98</v>
      </c>
      <c r="D5" s="128">
        <v>103.5</v>
      </c>
      <c r="E5" s="128">
        <v>37674</v>
      </c>
      <c r="F5" s="128">
        <v>334</v>
      </c>
      <c r="G5" s="128">
        <v>364</v>
      </c>
      <c r="H5" s="128">
        <v>61.679945054945058</v>
      </c>
      <c r="I5" s="130">
        <v>22451.5</v>
      </c>
      <c r="J5" s="127" t="s">
        <v>67</v>
      </c>
      <c r="K5" s="131">
        <v>2</v>
      </c>
    </row>
    <row r="6" spans="2:16" ht="44.25" customHeight="1">
      <c r="B6" s="119">
        <v>3</v>
      </c>
      <c r="C6" s="120" t="s">
        <v>48</v>
      </c>
      <c r="D6" s="121">
        <v>32.713207547169809</v>
      </c>
      <c r="E6" s="121">
        <v>43345</v>
      </c>
      <c r="F6" s="121">
        <v>1286</v>
      </c>
      <c r="G6" s="121">
        <v>1325</v>
      </c>
      <c r="H6" s="121">
        <v>10.444830188679244</v>
      </c>
      <c r="I6" s="123">
        <v>13839.4</v>
      </c>
      <c r="J6" s="120" t="s">
        <v>10</v>
      </c>
      <c r="K6" s="124">
        <v>3</v>
      </c>
      <c r="O6" s="8"/>
    </row>
    <row r="7" spans="2:16" ht="44.25" customHeight="1">
      <c r="B7" s="126">
        <v>4</v>
      </c>
      <c r="C7" s="127" t="s">
        <v>157</v>
      </c>
      <c r="D7" s="128">
        <v>690.68421052631584</v>
      </c>
      <c r="E7" s="128">
        <v>13123</v>
      </c>
      <c r="F7" s="128">
        <v>15</v>
      </c>
      <c r="G7" s="128">
        <v>19</v>
      </c>
      <c r="H7" s="128">
        <v>706.98947368421045</v>
      </c>
      <c r="I7" s="130">
        <v>13432.8</v>
      </c>
      <c r="J7" s="127" t="s">
        <v>66</v>
      </c>
      <c r="K7" s="131">
        <v>4</v>
      </c>
    </row>
    <row r="8" spans="2:16" ht="44.25" customHeight="1">
      <c r="B8" s="119">
        <v>5</v>
      </c>
      <c r="C8" s="120" t="s">
        <v>190</v>
      </c>
      <c r="D8" s="121">
        <v>208.33333333333334</v>
      </c>
      <c r="E8" s="121">
        <v>20000</v>
      </c>
      <c r="F8" s="121">
        <v>83</v>
      </c>
      <c r="G8" s="121">
        <v>96</v>
      </c>
      <c r="H8" s="121">
        <v>75.672916666666666</v>
      </c>
      <c r="I8" s="123">
        <v>7264.6</v>
      </c>
      <c r="J8" s="120" t="s">
        <v>100</v>
      </c>
      <c r="K8" s="124">
        <v>5</v>
      </c>
    </row>
    <row r="9" spans="2:16" ht="44.25" customHeight="1">
      <c r="B9" s="126">
        <v>6</v>
      </c>
      <c r="C9" s="127" t="s">
        <v>69</v>
      </c>
      <c r="D9" s="128">
        <v>329.125</v>
      </c>
      <c r="E9" s="128">
        <v>2633</v>
      </c>
      <c r="F9" s="128">
        <v>8</v>
      </c>
      <c r="G9" s="128">
        <v>8</v>
      </c>
      <c r="H9" s="128">
        <v>290.9375</v>
      </c>
      <c r="I9" s="130">
        <v>2327.5</v>
      </c>
      <c r="J9" s="127" t="s">
        <v>5</v>
      </c>
      <c r="K9" s="131">
        <v>6</v>
      </c>
    </row>
    <row r="10" spans="2:16" ht="44.25" customHeight="1">
      <c r="B10" s="119">
        <v>7</v>
      </c>
      <c r="C10" s="120" t="s">
        <v>191</v>
      </c>
      <c r="D10" s="121">
        <v>28.049180327868854</v>
      </c>
      <c r="E10" s="121">
        <v>3422</v>
      </c>
      <c r="F10" s="121">
        <v>121</v>
      </c>
      <c r="G10" s="121">
        <v>122</v>
      </c>
      <c r="H10" s="121">
        <v>17.983606557377048</v>
      </c>
      <c r="I10" s="123">
        <v>2194</v>
      </c>
      <c r="J10" s="120" t="s">
        <v>232</v>
      </c>
      <c r="K10" s="124">
        <v>7</v>
      </c>
    </row>
    <row r="11" spans="2:16" ht="44.25" customHeight="1">
      <c r="B11" s="126">
        <v>8</v>
      </c>
      <c r="C11" s="127" t="s">
        <v>70</v>
      </c>
      <c r="D11" s="128">
        <v>154.19354838709677</v>
      </c>
      <c r="E11" s="128">
        <v>4780</v>
      </c>
      <c r="F11" s="128">
        <v>30</v>
      </c>
      <c r="G11" s="128">
        <v>31</v>
      </c>
      <c r="H11" s="128">
        <v>39.461290322580645</v>
      </c>
      <c r="I11" s="130">
        <v>1223.3</v>
      </c>
      <c r="J11" s="127" t="s">
        <v>3</v>
      </c>
      <c r="K11" s="131">
        <v>8</v>
      </c>
    </row>
    <row r="12" spans="2:16" ht="44.25" customHeight="1">
      <c r="B12" s="119">
        <v>9</v>
      </c>
      <c r="C12" s="120" t="s">
        <v>113</v>
      </c>
      <c r="D12" s="121">
        <v>51.07692307692308</v>
      </c>
      <c r="E12" s="121">
        <v>1992</v>
      </c>
      <c r="F12" s="121">
        <v>38</v>
      </c>
      <c r="G12" s="121">
        <v>39</v>
      </c>
      <c r="H12" s="121">
        <v>25.902564102564103</v>
      </c>
      <c r="I12" s="123">
        <v>1010.2</v>
      </c>
      <c r="J12" s="120" t="s">
        <v>362</v>
      </c>
      <c r="K12" s="124">
        <v>9</v>
      </c>
    </row>
    <row r="13" spans="2:16" ht="44.25" customHeight="1">
      <c r="B13" s="126">
        <v>10</v>
      </c>
      <c r="C13" s="127" t="s">
        <v>156</v>
      </c>
      <c r="D13" s="128">
        <v>300.33333333333331</v>
      </c>
      <c r="E13" s="128">
        <v>3604</v>
      </c>
      <c r="F13" s="128">
        <v>12</v>
      </c>
      <c r="G13" s="128">
        <v>12</v>
      </c>
      <c r="H13" s="128">
        <v>37.658333333333331</v>
      </c>
      <c r="I13" s="130">
        <v>451.9</v>
      </c>
      <c r="J13" s="127" t="s">
        <v>112</v>
      </c>
      <c r="K13" s="131">
        <v>10</v>
      </c>
    </row>
    <row r="14" spans="2:16" ht="44.25" customHeight="1">
      <c r="B14" s="119">
        <v>11</v>
      </c>
      <c r="C14" s="120" t="s">
        <v>189</v>
      </c>
      <c r="D14" s="121">
        <v>441</v>
      </c>
      <c r="E14" s="121">
        <v>441</v>
      </c>
      <c r="F14" s="121">
        <v>1</v>
      </c>
      <c r="G14" s="121">
        <v>1</v>
      </c>
      <c r="H14" s="121">
        <v>154.1</v>
      </c>
      <c r="I14" s="123">
        <v>154.1</v>
      </c>
      <c r="J14" s="120" t="s">
        <v>201</v>
      </c>
      <c r="K14" s="124">
        <v>11</v>
      </c>
    </row>
    <row r="15" spans="2:16" ht="44.25" customHeight="1">
      <c r="B15" s="126">
        <v>12</v>
      </c>
      <c r="C15" s="127" t="s">
        <v>52</v>
      </c>
      <c r="D15" s="128">
        <v>41.583333333333336</v>
      </c>
      <c r="E15" s="128">
        <v>499</v>
      </c>
      <c r="F15" s="128">
        <v>12</v>
      </c>
      <c r="G15" s="128">
        <v>12</v>
      </c>
      <c r="H15" s="128">
        <v>11.441666666666668</v>
      </c>
      <c r="I15" s="130">
        <v>137.30000000000001</v>
      </c>
      <c r="J15" s="127" t="s">
        <v>6</v>
      </c>
      <c r="K15" s="131">
        <v>12</v>
      </c>
    </row>
    <row r="16" spans="2:16" ht="44.25" customHeight="1">
      <c r="B16" s="119">
        <v>13</v>
      </c>
      <c r="C16" s="120" t="s">
        <v>63</v>
      </c>
      <c r="D16" s="121">
        <v>54</v>
      </c>
      <c r="E16" s="121">
        <v>216</v>
      </c>
      <c r="F16" s="121">
        <v>4</v>
      </c>
      <c r="G16" s="121">
        <v>4</v>
      </c>
      <c r="H16" s="121">
        <v>20.925000000000001</v>
      </c>
      <c r="I16" s="123">
        <v>83.7</v>
      </c>
      <c r="J16" s="120" t="s">
        <v>4</v>
      </c>
      <c r="K16" s="124">
        <v>13</v>
      </c>
    </row>
    <row r="17" spans="2:11" ht="37.5" customHeight="1">
      <c r="B17" s="132" t="s">
        <v>202</v>
      </c>
      <c r="C17" s="133"/>
      <c r="D17" s="223">
        <v>87.885819521178632</v>
      </c>
      <c r="E17" s="223">
        <v>190888</v>
      </c>
      <c r="F17" s="223">
        <v>1963</v>
      </c>
      <c r="G17" s="223">
        <v>2172</v>
      </c>
      <c r="H17" s="224">
        <v>54.820534069981584</v>
      </c>
      <c r="I17" s="223">
        <v>119070.2</v>
      </c>
      <c r="J17" s="133" t="s">
        <v>152</v>
      </c>
      <c r="K17" s="137"/>
    </row>
    <row r="18" spans="2:11" ht="20.25" customHeight="1">
      <c r="B18" s="73" t="s">
        <v>234</v>
      </c>
      <c r="C18" s="73"/>
      <c r="D18" s="225"/>
      <c r="E18" s="225"/>
      <c r="F18" s="225"/>
      <c r="G18" s="73"/>
      <c r="H18" s="225"/>
      <c r="I18" s="225"/>
      <c r="J18" s="73"/>
      <c r="K18" s="73" t="s">
        <v>363</v>
      </c>
    </row>
  </sheetData>
  <mergeCells count="4">
    <mergeCell ref="B1:K1"/>
    <mergeCell ref="B2:K2"/>
    <mergeCell ref="B17:C17"/>
    <mergeCell ref="J17:K17"/>
  </mergeCells>
  <printOptions horizontalCentered="1" verticalCentered="1"/>
  <pageMargins left="0" right="0" top="0" bottom="0" header="0" footer="0"/>
  <pageSetup scale="9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F9B54-BA1C-43BF-AB6D-195C5195D155}">
  <sheetPr>
    <tabColor rgb="FF00B050"/>
  </sheetPr>
  <dimension ref="A1:O34"/>
  <sheetViews>
    <sheetView workbookViewId="0">
      <selection activeCell="N1" sqref="N1:O1048576"/>
    </sheetView>
  </sheetViews>
  <sheetFormatPr defaultColWidth="9.140625" defaultRowHeight="15.75"/>
  <cols>
    <col min="1" max="1" width="8.7109375" style="216" customWidth="1"/>
    <col min="2" max="2" width="28.5703125" style="243" customWidth="1"/>
    <col min="3" max="3" width="12.140625" style="20" customWidth="1"/>
    <col min="4" max="4" width="11.140625" style="20" customWidth="1"/>
    <col min="5" max="5" width="11.85546875" style="20" customWidth="1"/>
    <col min="6" max="6" width="12.5703125" style="20" customWidth="1"/>
    <col min="7" max="7" width="11" style="20" customWidth="1"/>
    <col min="8" max="8" width="14.140625" style="20" customWidth="1"/>
    <col min="9" max="9" width="24.42578125" style="192" customWidth="1"/>
    <col min="10" max="10" width="8.28515625" style="192" customWidth="1"/>
    <col min="11" max="13" width="9.140625" style="20"/>
    <col min="15" max="15" width="18" customWidth="1"/>
    <col min="16" max="16384" width="9.140625" style="20"/>
  </cols>
  <sheetData>
    <row r="1" spans="1:15" ht="33.75" customHeight="1">
      <c r="A1" s="46" t="s">
        <v>365</v>
      </c>
      <c r="B1" s="47"/>
      <c r="C1" s="47"/>
      <c r="D1" s="47"/>
      <c r="E1" s="47"/>
      <c r="F1" s="47"/>
      <c r="G1" s="47"/>
      <c r="H1" s="47"/>
      <c r="I1" s="47"/>
      <c r="J1" s="47"/>
      <c r="O1" s="364" t="s">
        <v>225</v>
      </c>
    </row>
    <row r="2" spans="1:15" ht="33.75" customHeight="1">
      <c r="A2" s="49" t="s">
        <v>366</v>
      </c>
      <c r="B2" s="50"/>
      <c r="C2" s="50"/>
      <c r="D2" s="50"/>
      <c r="E2" s="50"/>
      <c r="F2" s="50"/>
      <c r="G2" s="50"/>
      <c r="H2" s="50"/>
      <c r="I2" s="50"/>
      <c r="J2" s="50"/>
      <c r="K2" s="226"/>
      <c r="L2" s="226"/>
      <c r="M2" s="226"/>
    </row>
    <row r="3" spans="1:15" ht="87.75" customHeight="1">
      <c r="A3" s="114" t="s">
        <v>361</v>
      </c>
      <c r="B3" s="26" t="s">
        <v>101</v>
      </c>
      <c r="C3" s="26" t="s">
        <v>139</v>
      </c>
      <c r="D3" s="26" t="s">
        <v>155</v>
      </c>
      <c r="E3" s="26" t="s">
        <v>171</v>
      </c>
      <c r="F3" s="237" t="s">
        <v>203</v>
      </c>
      <c r="G3" s="26" t="s">
        <v>313</v>
      </c>
      <c r="H3" s="26" t="s">
        <v>204</v>
      </c>
      <c r="I3" s="26" t="s">
        <v>111</v>
      </c>
      <c r="J3" s="117" t="s">
        <v>262</v>
      </c>
    </row>
    <row r="4" spans="1:15" s="243" customFormat="1" ht="39" customHeight="1">
      <c r="A4" s="89">
        <v>1</v>
      </c>
      <c r="B4" s="238" t="s">
        <v>367</v>
      </c>
      <c r="C4" s="91">
        <v>3000</v>
      </c>
      <c r="D4" s="91">
        <v>3000</v>
      </c>
      <c r="E4" s="238">
        <v>1</v>
      </c>
      <c r="F4" s="92">
        <v>24000</v>
      </c>
      <c r="G4" s="239">
        <v>0.20156176776389054</v>
      </c>
      <c r="H4" s="240">
        <v>24000</v>
      </c>
      <c r="I4" s="238" t="s">
        <v>368</v>
      </c>
      <c r="J4" s="241">
        <v>1</v>
      </c>
      <c r="K4" s="242"/>
      <c r="L4" s="242"/>
      <c r="M4" s="242"/>
      <c r="N4"/>
      <c r="O4"/>
    </row>
    <row r="5" spans="1:15" s="243" customFormat="1" ht="39" customHeight="1">
      <c r="A5" s="95">
        <v>2</v>
      </c>
      <c r="B5" s="244" t="s">
        <v>369</v>
      </c>
      <c r="C5" s="97">
        <v>28.492700729927009</v>
      </c>
      <c r="D5" s="97">
        <v>31228</v>
      </c>
      <c r="E5" s="244">
        <v>1096</v>
      </c>
      <c r="F5" s="98">
        <v>7.0736313868613099</v>
      </c>
      <c r="G5" s="245">
        <v>6.5110329872629755E-2</v>
      </c>
      <c r="H5" s="246">
        <v>7752.7</v>
      </c>
      <c r="I5" s="244" t="s">
        <v>370</v>
      </c>
      <c r="J5" s="247">
        <v>2</v>
      </c>
      <c r="K5" s="242"/>
      <c r="L5" s="242"/>
      <c r="M5" s="242"/>
      <c r="N5"/>
      <c r="O5"/>
    </row>
    <row r="6" spans="1:15" s="243" customFormat="1" ht="39" customHeight="1">
      <c r="A6" s="89">
        <v>3</v>
      </c>
      <c r="B6" s="238" t="s">
        <v>371</v>
      </c>
      <c r="C6" s="91">
        <v>1033</v>
      </c>
      <c r="D6" s="91">
        <v>1033</v>
      </c>
      <c r="E6" s="238">
        <v>1</v>
      </c>
      <c r="F6" s="92">
        <v>3010.7</v>
      </c>
      <c r="G6" s="239">
        <v>2.5285083925281053E-2</v>
      </c>
      <c r="H6" s="240">
        <v>3010.7</v>
      </c>
      <c r="I6" s="238" t="s">
        <v>372</v>
      </c>
      <c r="J6" s="241">
        <v>3</v>
      </c>
      <c r="K6" s="242"/>
      <c r="L6" s="242"/>
      <c r="M6" s="242"/>
      <c r="N6" s="8"/>
      <c r="O6"/>
    </row>
    <row r="7" spans="1:15" s="243" customFormat="1" ht="39" customHeight="1">
      <c r="A7" s="95">
        <v>4</v>
      </c>
      <c r="B7" s="244" t="s">
        <v>373</v>
      </c>
      <c r="C7" s="97">
        <v>1629.5714285714287</v>
      </c>
      <c r="D7" s="97">
        <v>11407</v>
      </c>
      <c r="E7" s="244">
        <v>7</v>
      </c>
      <c r="F7" s="98">
        <v>383.142857142857</v>
      </c>
      <c r="G7" s="245">
        <v>2.2524527547614769E-2</v>
      </c>
      <c r="H7" s="246">
        <v>2682</v>
      </c>
      <c r="I7" s="244" t="s">
        <v>374</v>
      </c>
      <c r="J7" s="247">
        <v>4</v>
      </c>
      <c r="K7" s="242"/>
      <c r="L7" s="242"/>
      <c r="M7" s="242"/>
      <c r="N7"/>
      <c r="O7"/>
    </row>
    <row r="8" spans="1:15" s="243" customFormat="1" ht="39" customHeight="1">
      <c r="A8" s="89">
        <v>5</v>
      </c>
      <c r="B8" s="238" t="s">
        <v>375</v>
      </c>
      <c r="C8" s="91">
        <v>57.224390243902441</v>
      </c>
      <c r="D8" s="91">
        <v>11731</v>
      </c>
      <c r="E8" s="238">
        <v>205</v>
      </c>
      <c r="F8" s="92">
        <v>12.4043902439024</v>
      </c>
      <c r="G8" s="239">
        <v>2.1356309135283219E-2</v>
      </c>
      <c r="H8" s="240">
        <v>2542.9</v>
      </c>
      <c r="I8" s="238" t="s">
        <v>376</v>
      </c>
      <c r="J8" s="241">
        <v>5</v>
      </c>
      <c r="K8" s="242"/>
      <c r="L8" s="242"/>
      <c r="M8" s="242"/>
      <c r="N8"/>
      <c r="O8"/>
    </row>
    <row r="9" spans="1:15" s="243" customFormat="1" ht="39" customHeight="1">
      <c r="A9" s="95">
        <v>6</v>
      </c>
      <c r="B9" s="244" t="s">
        <v>377</v>
      </c>
      <c r="C9" s="97">
        <v>28.336956521739129</v>
      </c>
      <c r="D9" s="97">
        <v>2607</v>
      </c>
      <c r="E9" s="244">
        <v>92</v>
      </c>
      <c r="F9" s="98">
        <v>22.485869565217399</v>
      </c>
      <c r="G9" s="245">
        <v>1.7373784540548349E-2</v>
      </c>
      <c r="H9" s="246">
        <v>2068.6999999999998</v>
      </c>
      <c r="I9" s="244" t="s">
        <v>378</v>
      </c>
      <c r="J9" s="247">
        <v>6</v>
      </c>
      <c r="K9" s="242"/>
      <c r="L9" s="242"/>
      <c r="M9" s="242"/>
      <c r="N9"/>
      <c r="O9"/>
    </row>
    <row r="10" spans="1:15" s="243" customFormat="1" ht="39" customHeight="1">
      <c r="A10" s="89">
        <v>7</v>
      </c>
      <c r="B10" s="238" t="s">
        <v>379</v>
      </c>
      <c r="C10" s="91">
        <v>66.179487179487182</v>
      </c>
      <c r="D10" s="91">
        <v>2581</v>
      </c>
      <c r="E10" s="238">
        <v>39</v>
      </c>
      <c r="F10" s="92">
        <v>44.205128205128197</v>
      </c>
      <c r="G10" s="239">
        <v>1.447885365103947E-2</v>
      </c>
      <c r="H10" s="240">
        <v>1724</v>
      </c>
      <c r="I10" s="238" t="s">
        <v>380</v>
      </c>
      <c r="J10" s="241">
        <v>7</v>
      </c>
      <c r="K10" s="242"/>
      <c r="L10" s="242"/>
      <c r="M10" s="242"/>
      <c r="N10"/>
      <c r="O10"/>
    </row>
    <row r="11" spans="1:15" s="243" customFormat="1" ht="39" customHeight="1">
      <c r="A11" s="95">
        <v>8</v>
      </c>
      <c r="B11" s="244" t="s">
        <v>381</v>
      </c>
      <c r="C11" s="97">
        <v>155.80769230769232</v>
      </c>
      <c r="D11" s="97">
        <v>4051</v>
      </c>
      <c r="E11" s="244">
        <v>26</v>
      </c>
      <c r="F11" s="98">
        <v>60.623076923076901</v>
      </c>
      <c r="G11" s="245">
        <v>1.3237569097893512E-2</v>
      </c>
      <c r="H11" s="246">
        <v>1576.2</v>
      </c>
      <c r="I11" s="244" t="s">
        <v>382</v>
      </c>
      <c r="J11" s="247">
        <v>8</v>
      </c>
      <c r="K11" s="242"/>
      <c r="L11" s="242"/>
      <c r="M11" s="242"/>
      <c r="N11"/>
      <c r="O11"/>
    </row>
    <row r="12" spans="1:15" s="243" customFormat="1" ht="39" customHeight="1">
      <c r="A12" s="89">
        <v>9</v>
      </c>
      <c r="B12" s="238" t="s">
        <v>383</v>
      </c>
      <c r="C12" s="91">
        <v>42.586956521739133</v>
      </c>
      <c r="D12" s="91">
        <v>5877</v>
      </c>
      <c r="E12" s="238">
        <v>138</v>
      </c>
      <c r="F12" s="92">
        <v>11.313768115942</v>
      </c>
      <c r="G12" s="239">
        <v>1.3112432833740096E-2</v>
      </c>
      <c r="H12" s="240">
        <v>1561.3</v>
      </c>
      <c r="I12" s="238" t="s">
        <v>384</v>
      </c>
      <c r="J12" s="241">
        <v>9</v>
      </c>
      <c r="K12" s="242"/>
      <c r="L12" s="242"/>
      <c r="M12" s="242"/>
      <c r="N12"/>
      <c r="O12"/>
    </row>
    <row r="13" spans="1:15" s="243" customFormat="1" ht="39" customHeight="1">
      <c r="A13" s="95">
        <v>10</v>
      </c>
      <c r="B13" s="244" t="s">
        <v>385</v>
      </c>
      <c r="C13" s="97">
        <v>85.913043478260875</v>
      </c>
      <c r="D13" s="97">
        <v>1976</v>
      </c>
      <c r="E13" s="244">
        <v>23</v>
      </c>
      <c r="F13" s="98">
        <v>64.308695652173895</v>
      </c>
      <c r="G13" s="245">
        <v>1.242208377914877E-2</v>
      </c>
      <c r="H13" s="246">
        <v>1479.1</v>
      </c>
      <c r="I13" s="244" t="s">
        <v>386</v>
      </c>
      <c r="J13" s="247">
        <v>10</v>
      </c>
      <c r="K13" s="242"/>
      <c r="L13" s="242"/>
      <c r="M13" s="242"/>
      <c r="N13"/>
      <c r="O13"/>
    </row>
    <row r="14" spans="1:15" s="243" customFormat="1" ht="39" customHeight="1">
      <c r="A14" s="89">
        <v>11</v>
      </c>
      <c r="B14" s="238" t="s">
        <v>387</v>
      </c>
      <c r="C14" s="91">
        <v>417.0625</v>
      </c>
      <c r="D14" s="91">
        <v>6673</v>
      </c>
      <c r="E14" s="238">
        <v>16</v>
      </c>
      <c r="F14" s="92">
        <v>76.643749999999997</v>
      </c>
      <c r="G14" s="239">
        <v>1.029896649203579E-2</v>
      </c>
      <c r="H14" s="240">
        <v>1226.3</v>
      </c>
      <c r="I14" s="238" t="s">
        <v>388</v>
      </c>
      <c r="J14" s="241">
        <v>11</v>
      </c>
      <c r="K14" s="242"/>
      <c r="L14" s="242"/>
      <c r="M14" s="242"/>
      <c r="N14"/>
      <c r="O14"/>
    </row>
    <row r="15" spans="1:15" s="243" customFormat="1" ht="39" customHeight="1">
      <c r="A15" s="95">
        <v>12</v>
      </c>
      <c r="B15" s="244" t="s">
        <v>389</v>
      </c>
      <c r="C15" s="97">
        <v>1572.5</v>
      </c>
      <c r="D15" s="97">
        <v>6290</v>
      </c>
      <c r="E15" s="244">
        <v>4</v>
      </c>
      <c r="F15" s="98">
        <v>257.92500000000001</v>
      </c>
      <c r="G15" s="245">
        <v>8.6646364917502446E-3</v>
      </c>
      <c r="H15" s="246">
        <v>1031.7</v>
      </c>
      <c r="I15" s="244" t="s">
        <v>390</v>
      </c>
      <c r="J15" s="247">
        <v>12</v>
      </c>
      <c r="K15" s="242"/>
      <c r="L15" s="242"/>
      <c r="M15" s="242"/>
      <c r="N15"/>
      <c r="O15"/>
    </row>
    <row r="16" spans="1:15" s="243" customFormat="1" ht="39" customHeight="1">
      <c r="A16" s="89">
        <v>13</v>
      </c>
      <c r="B16" s="238" t="s">
        <v>391</v>
      </c>
      <c r="C16" s="91">
        <v>133.125</v>
      </c>
      <c r="D16" s="91">
        <v>6390</v>
      </c>
      <c r="E16" s="238">
        <v>48</v>
      </c>
      <c r="F16" s="92">
        <v>20.839583333333302</v>
      </c>
      <c r="G16" s="239">
        <v>8.4009265122591548E-3</v>
      </c>
      <c r="H16" s="240">
        <v>1000.3</v>
      </c>
      <c r="I16" s="238" t="s">
        <v>392</v>
      </c>
      <c r="J16" s="241">
        <v>13</v>
      </c>
      <c r="K16" s="242"/>
      <c r="L16" s="242"/>
      <c r="M16" s="242"/>
      <c r="N16"/>
      <c r="O16"/>
    </row>
    <row r="17" spans="1:15" s="243" customFormat="1" ht="39" customHeight="1">
      <c r="A17" s="95">
        <v>14</v>
      </c>
      <c r="B17" s="244" t="s">
        <v>393</v>
      </c>
      <c r="C17" s="97">
        <v>109.27027027027027</v>
      </c>
      <c r="D17" s="97">
        <v>4043</v>
      </c>
      <c r="E17" s="244">
        <v>37</v>
      </c>
      <c r="F17" s="98">
        <v>19.445945945945901</v>
      </c>
      <c r="G17" s="245">
        <v>6.0426538294216358E-3</v>
      </c>
      <c r="H17" s="246">
        <v>719.5</v>
      </c>
      <c r="I17" s="244" t="s">
        <v>394</v>
      </c>
      <c r="J17" s="247">
        <v>14</v>
      </c>
      <c r="K17" s="242"/>
      <c r="L17" s="242"/>
      <c r="M17" s="242"/>
      <c r="N17"/>
      <c r="O17"/>
    </row>
    <row r="18" spans="1:15" s="243" customFormat="1" ht="39" customHeight="1">
      <c r="A18" s="89">
        <v>15</v>
      </c>
      <c r="B18" s="238" t="s">
        <v>395</v>
      </c>
      <c r="C18" s="91">
        <v>199</v>
      </c>
      <c r="D18" s="91">
        <v>199</v>
      </c>
      <c r="E18" s="238">
        <v>1</v>
      </c>
      <c r="F18" s="92">
        <v>673.7</v>
      </c>
      <c r="G18" s="239">
        <v>5.6580067892722111E-3</v>
      </c>
      <c r="H18" s="240">
        <v>673.7</v>
      </c>
      <c r="I18" s="238" t="s">
        <v>396</v>
      </c>
      <c r="J18" s="241">
        <v>15</v>
      </c>
      <c r="K18" s="242"/>
      <c r="L18" s="242"/>
      <c r="M18" s="242"/>
      <c r="N18"/>
      <c r="O18"/>
    </row>
    <row r="19" spans="1:15" s="243" customFormat="1" ht="39" customHeight="1">
      <c r="A19" s="95">
        <v>16</v>
      </c>
      <c r="B19" s="244" t="s">
        <v>397</v>
      </c>
      <c r="C19" s="97">
        <v>396.5</v>
      </c>
      <c r="D19" s="97">
        <v>1586</v>
      </c>
      <c r="E19" s="244">
        <v>4</v>
      </c>
      <c r="F19" s="98">
        <v>159.67500000000001</v>
      </c>
      <c r="G19" s="245">
        <v>5.3640625446165378E-3</v>
      </c>
      <c r="H19" s="246">
        <v>638.70000000000005</v>
      </c>
      <c r="I19" s="244" t="s">
        <v>398</v>
      </c>
      <c r="J19" s="247">
        <v>16</v>
      </c>
      <c r="K19" s="242"/>
      <c r="L19" s="242"/>
      <c r="M19" s="242"/>
      <c r="N19"/>
      <c r="O19"/>
    </row>
    <row r="20" spans="1:15" s="243" customFormat="1" ht="39" customHeight="1">
      <c r="A20" s="89">
        <v>17</v>
      </c>
      <c r="B20" s="238" t="s">
        <v>399</v>
      </c>
      <c r="C20" s="91">
        <v>67</v>
      </c>
      <c r="D20" s="91">
        <v>134</v>
      </c>
      <c r="E20" s="238">
        <v>2</v>
      </c>
      <c r="F20" s="92">
        <v>310.10000000000002</v>
      </c>
      <c r="G20" s="239">
        <v>5.2086920152985385E-3</v>
      </c>
      <c r="H20" s="240">
        <v>620.20000000000005</v>
      </c>
      <c r="I20" s="238" t="s">
        <v>400</v>
      </c>
      <c r="J20" s="241">
        <v>17</v>
      </c>
      <c r="K20" s="242"/>
      <c r="L20" s="242"/>
      <c r="M20" s="242"/>
      <c r="N20"/>
      <c r="O20"/>
    </row>
    <row r="21" spans="1:15" s="243" customFormat="1" ht="39" customHeight="1">
      <c r="A21" s="95">
        <v>18</v>
      </c>
      <c r="B21" s="244" t="s">
        <v>401</v>
      </c>
      <c r="C21" s="97">
        <v>1044.5</v>
      </c>
      <c r="D21" s="97">
        <v>2089</v>
      </c>
      <c r="E21" s="244">
        <v>2</v>
      </c>
      <c r="F21" s="98">
        <v>301.45</v>
      </c>
      <c r="G21" s="245">
        <v>5.0633995743687337E-3</v>
      </c>
      <c r="H21" s="246">
        <v>602.9</v>
      </c>
      <c r="I21" s="244" t="s">
        <v>402</v>
      </c>
      <c r="J21" s="247">
        <v>18</v>
      </c>
      <c r="K21" s="242"/>
      <c r="L21" s="242"/>
      <c r="M21" s="242"/>
      <c r="N21"/>
      <c r="O21"/>
    </row>
    <row r="22" spans="1:15" s="243" customFormat="1" ht="39" customHeight="1">
      <c r="A22" s="89">
        <v>19</v>
      </c>
      <c r="B22" s="238" t="s">
        <v>403</v>
      </c>
      <c r="C22" s="91">
        <v>69.25</v>
      </c>
      <c r="D22" s="91">
        <v>277</v>
      </c>
      <c r="E22" s="238">
        <v>4</v>
      </c>
      <c r="F22" s="92">
        <v>105.15</v>
      </c>
      <c r="G22" s="239">
        <v>3.5323699800621821E-3</v>
      </c>
      <c r="H22" s="240">
        <v>420.6</v>
      </c>
      <c r="I22" s="238" t="s">
        <v>404</v>
      </c>
      <c r="J22" s="241">
        <v>19</v>
      </c>
      <c r="K22" s="242"/>
      <c r="L22" s="242"/>
      <c r="M22" s="242"/>
      <c r="N22"/>
      <c r="O22"/>
    </row>
    <row r="23" spans="1:15" s="243" customFormat="1" ht="39" customHeight="1">
      <c r="A23" s="95">
        <v>20</v>
      </c>
      <c r="B23" s="244" t="s">
        <v>405</v>
      </c>
      <c r="C23" s="97">
        <v>832.83333333333337</v>
      </c>
      <c r="D23" s="97">
        <v>4997</v>
      </c>
      <c r="E23" s="244">
        <v>6</v>
      </c>
      <c r="F23" s="98">
        <v>65.3</v>
      </c>
      <c r="G23" s="245">
        <v>3.2904958587455131E-3</v>
      </c>
      <c r="H23" s="246">
        <v>391.8</v>
      </c>
      <c r="I23" s="244" t="s">
        <v>406</v>
      </c>
      <c r="J23" s="247">
        <v>20</v>
      </c>
      <c r="K23" s="242"/>
      <c r="L23" s="242"/>
      <c r="M23" s="242"/>
      <c r="N23"/>
      <c r="O23"/>
    </row>
    <row r="24" spans="1:15" s="243" customFormat="1" ht="39" customHeight="1">
      <c r="A24" s="248" t="s">
        <v>205</v>
      </c>
      <c r="B24" s="249"/>
      <c r="C24" s="30">
        <v>123.69736842105263</v>
      </c>
      <c r="D24" s="30">
        <v>18802</v>
      </c>
      <c r="E24" s="32">
        <v>152</v>
      </c>
      <c r="F24" s="31">
        <v>30.575000000000099</v>
      </c>
      <c r="G24" s="239">
        <v>3.9030756646079405E-2</v>
      </c>
      <c r="H24" s="250">
        <v>4647.4000000000042</v>
      </c>
      <c r="I24" s="238" t="s">
        <v>206</v>
      </c>
      <c r="J24" s="241"/>
      <c r="K24" s="242"/>
      <c r="L24" s="242"/>
      <c r="M24" s="242"/>
      <c r="N24"/>
      <c r="O24"/>
    </row>
    <row r="25" spans="1:15" s="243" customFormat="1" ht="39" customHeight="1">
      <c r="A25" s="251" t="s">
        <v>207</v>
      </c>
      <c r="B25" s="251"/>
      <c r="C25" s="36">
        <v>238.49626865671641</v>
      </c>
      <c r="D25" s="36">
        <v>63917</v>
      </c>
      <c r="E25" s="38">
        <v>268</v>
      </c>
      <c r="F25" s="98">
        <v>219.027985074627</v>
      </c>
      <c r="G25" s="245">
        <v>0.49298229111902053</v>
      </c>
      <c r="H25" s="252">
        <v>58699.5</v>
      </c>
      <c r="I25" s="244" t="s">
        <v>11</v>
      </c>
      <c r="J25" s="247"/>
      <c r="K25" s="242"/>
      <c r="L25" s="242"/>
      <c r="M25" s="242"/>
      <c r="N25"/>
      <c r="O25"/>
    </row>
    <row r="26" spans="1:15" ht="36.75" customHeight="1">
      <c r="A26" s="132" t="s">
        <v>151</v>
      </c>
      <c r="B26" s="132"/>
      <c r="C26" s="253">
        <v>87.885819521178632</v>
      </c>
      <c r="D26" s="253">
        <v>190888</v>
      </c>
      <c r="E26" s="253">
        <v>2172</v>
      </c>
      <c r="F26" s="104">
        <v>54.820534069981584</v>
      </c>
      <c r="G26" s="254">
        <v>1</v>
      </c>
      <c r="H26" s="253">
        <v>119070.2</v>
      </c>
      <c r="I26" s="133" t="s">
        <v>152</v>
      </c>
      <c r="J26" s="133" t="s">
        <v>102</v>
      </c>
      <c r="K26" s="242"/>
      <c r="L26" s="242"/>
      <c r="M26" s="242"/>
    </row>
    <row r="27" spans="1:15" ht="15.75" customHeight="1">
      <c r="A27" s="20" t="s">
        <v>234</v>
      </c>
      <c r="B27" s="20"/>
      <c r="E27" s="232"/>
      <c r="G27" s="107"/>
      <c r="I27" s="73"/>
      <c r="J27" s="73" t="s">
        <v>249</v>
      </c>
      <c r="K27" s="242"/>
      <c r="L27" s="242"/>
      <c r="M27" s="242"/>
    </row>
    <row r="28" spans="1:15">
      <c r="F28" s="62"/>
    </row>
    <row r="29" spans="1:15">
      <c r="F29" s="62"/>
    </row>
    <row r="30" spans="1:15">
      <c r="F30" s="62"/>
    </row>
    <row r="31" spans="1:15">
      <c r="F31" s="62"/>
    </row>
    <row r="32" spans="1:15">
      <c r="F32" s="62"/>
    </row>
    <row r="33" spans="6:6">
      <c r="F33" s="62"/>
    </row>
    <row r="34" spans="6:6">
      <c r="F34" s="62"/>
    </row>
  </sheetData>
  <mergeCells count="5">
    <mergeCell ref="A1:J1"/>
    <mergeCell ref="A2:J2"/>
    <mergeCell ref="A24:B24"/>
    <mergeCell ref="A26:B26"/>
    <mergeCell ref="I26:J26"/>
  </mergeCells>
  <printOptions horizontalCentered="1" verticalCentered="1"/>
  <pageMargins left="0" right="0" top="0" bottom="0" header="0" footer="0"/>
  <pageSetup scale="7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7987C-B6E1-4413-B1CE-7080544CA273}">
  <sheetPr>
    <tabColor rgb="FF00B050"/>
  </sheetPr>
  <dimension ref="A1:Q57"/>
  <sheetViews>
    <sheetView topLeftCell="A14" zoomScale="87" zoomScaleNormal="87" workbookViewId="0">
      <selection activeCell="AB4" sqref="AB4"/>
    </sheetView>
  </sheetViews>
  <sheetFormatPr defaultColWidth="9.140625" defaultRowHeight="15"/>
  <cols>
    <col min="1" max="1" width="8.85546875" style="20" customWidth="1"/>
    <col min="2" max="2" width="25.42578125" style="20" customWidth="1"/>
    <col min="3" max="3" width="11.140625" style="20" customWidth="1"/>
    <col min="4" max="4" width="10.42578125" style="20" customWidth="1"/>
    <col min="5" max="5" width="12.140625" style="24" customWidth="1"/>
    <col min="6" max="6" width="11.42578125" style="20" customWidth="1"/>
    <col min="7" max="8" width="13.85546875" style="20" customWidth="1"/>
    <col min="9" max="9" width="22.42578125" style="20" customWidth="1"/>
    <col min="10" max="10" width="8" style="20" customWidth="1"/>
    <col min="11" max="11" width="9.140625" style="20" hidden="1" customWidth="1"/>
    <col min="12" max="12" width="2.140625" style="20" customWidth="1"/>
    <col min="13" max="15" width="9.140625" style="20"/>
    <col min="17" max="17" width="18" customWidth="1"/>
    <col min="18" max="16384" width="9.140625" style="20"/>
  </cols>
  <sheetData>
    <row r="1" spans="1:17" ht="45.75" customHeight="1">
      <c r="A1" s="80" t="s">
        <v>407</v>
      </c>
      <c r="B1" s="81"/>
      <c r="C1" s="81"/>
      <c r="D1" s="81"/>
      <c r="E1" s="81"/>
      <c r="F1" s="81"/>
      <c r="G1" s="81"/>
      <c r="H1" s="81"/>
      <c r="I1" s="81"/>
      <c r="J1" s="82"/>
      <c r="Q1" s="364" t="s">
        <v>225</v>
      </c>
    </row>
    <row r="2" spans="1:17" s="73" customFormat="1" ht="39.75" customHeight="1">
      <c r="A2" s="255" t="s">
        <v>408</v>
      </c>
      <c r="B2" s="256"/>
      <c r="C2" s="256"/>
      <c r="D2" s="256"/>
      <c r="E2" s="256"/>
      <c r="F2" s="256"/>
      <c r="G2" s="256"/>
      <c r="H2" s="256"/>
      <c r="I2" s="256"/>
      <c r="J2" s="257"/>
      <c r="P2"/>
      <c r="Q2"/>
    </row>
    <row r="3" spans="1:17" ht="86.25" customHeight="1">
      <c r="A3" s="114" t="s">
        <v>361</v>
      </c>
      <c r="B3" s="115" t="s">
        <v>81</v>
      </c>
      <c r="C3" s="115" t="s">
        <v>139</v>
      </c>
      <c r="D3" s="115" t="s">
        <v>155</v>
      </c>
      <c r="E3" s="115" t="s">
        <v>208</v>
      </c>
      <c r="F3" s="115" t="s">
        <v>409</v>
      </c>
      <c r="G3" s="115" t="s">
        <v>203</v>
      </c>
      <c r="H3" s="115" t="s">
        <v>170</v>
      </c>
      <c r="I3" s="115" t="s">
        <v>19</v>
      </c>
      <c r="J3" s="117" t="s">
        <v>262</v>
      </c>
    </row>
    <row r="4" spans="1:17" ht="47.25" customHeight="1">
      <c r="A4" s="89">
        <v>1</v>
      </c>
      <c r="B4" s="90" t="s">
        <v>92</v>
      </c>
      <c r="C4" s="91">
        <v>386.51612903225805</v>
      </c>
      <c r="D4" s="91">
        <v>11982</v>
      </c>
      <c r="E4" s="91">
        <v>23</v>
      </c>
      <c r="F4" s="91">
        <v>31</v>
      </c>
      <c r="G4" s="91">
        <v>1365.5580645161292</v>
      </c>
      <c r="H4" s="240">
        <v>42332.3</v>
      </c>
      <c r="I4" s="238" t="s">
        <v>83</v>
      </c>
      <c r="J4" s="94">
        <v>1</v>
      </c>
    </row>
    <row r="5" spans="1:17" ht="47.25" customHeight="1">
      <c r="A5" s="95">
        <v>2</v>
      </c>
      <c r="B5" s="244" t="s">
        <v>76</v>
      </c>
      <c r="C5" s="97">
        <v>65.373493975903614</v>
      </c>
      <c r="D5" s="97">
        <v>5426</v>
      </c>
      <c r="E5" s="97">
        <v>64</v>
      </c>
      <c r="F5" s="97">
        <v>83</v>
      </c>
      <c r="G5" s="97">
        <v>316.63855421686748</v>
      </c>
      <c r="H5" s="246">
        <v>26281</v>
      </c>
      <c r="I5" s="244" t="s">
        <v>85</v>
      </c>
      <c r="J5" s="100">
        <v>2</v>
      </c>
    </row>
    <row r="6" spans="1:17" ht="47.25" customHeight="1">
      <c r="A6" s="89">
        <v>3</v>
      </c>
      <c r="B6" s="90" t="s">
        <v>93</v>
      </c>
      <c r="C6" s="91">
        <v>85.152777777777771</v>
      </c>
      <c r="D6" s="91">
        <v>6131</v>
      </c>
      <c r="E6" s="91">
        <v>68</v>
      </c>
      <c r="F6" s="91">
        <v>72</v>
      </c>
      <c r="G6" s="91">
        <v>111.6888888888889</v>
      </c>
      <c r="H6" s="240">
        <v>8041.6</v>
      </c>
      <c r="I6" s="238" t="s">
        <v>295</v>
      </c>
      <c r="J6" s="94">
        <v>3</v>
      </c>
      <c r="P6" s="8"/>
    </row>
    <row r="7" spans="1:17" ht="47.25" customHeight="1">
      <c r="A7" s="95">
        <v>4</v>
      </c>
      <c r="B7" s="244" t="s">
        <v>78</v>
      </c>
      <c r="C7" s="97">
        <v>581.61764705882354</v>
      </c>
      <c r="D7" s="97">
        <v>19775</v>
      </c>
      <c r="E7" s="97">
        <v>32</v>
      </c>
      <c r="F7" s="97">
        <v>34</v>
      </c>
      <c r="G7" s="97">
        <v>229.53235294117647</v>
      </c>
      <c r="H7" s="246">
        <v>7804.1</v>
      </c>
      <c r="I7" s="244" t="s">
        <v>339</v>
      </c>
      <c r="J7" s="100">
        <v>4</v>
      </c>
    </row>
    <row r="8" spans="1:17" ht="47.25" customHeight="1">
      <c r="A8" s="89">
        <v>5</v>
      </c>
      <c r="B8" s="238" t="s">
        <v>99</v>
      </c>
      <c r="C8" s="91">
        <v>104.50381679389314</v>
      </c>
      <c r="D8" s="91">
        <v>13690</v>
      </c>
      <c r="E8" s="91">
        <v>108</v>
      </c>
      <c r="F8" s="91">
        <v>131</v>
      </c>
      <c r="G8" s="91">
        <v>45.056488549618315</v>
      </c>
      <c r="H8" s="240">
        <v>5902.4</v>
      </c>
      <c r="I8" s="238" t="s">
        <v>13</v>
      </c>
      <c r="J8" s="94">
        <v>5</v>
      </c>
    </row>
    <row r="9" spans="1:17" ht="47.25" customHeight="1">
      <c r="A9" s="95">
        <v>6</v>
      </c>
      <c r="B9" s="244" t="s">
        <v>196</v>
      </c>
      <c r="C9" s="97">
        <v>118.47619047619048</v>
      </c>
      <c r="D9" s="97">
        <v>2488</v>
      </c>
      <c r="E9" s="97">
        <v>20</v>
      </c>
      <c r="F9" s="97">
        <v>21</v>
      </c>
      <c r="G9" s="97">
        <v>165.76190476190476</v>
      </c>
      <c r="H9" s="246">
        <v>3481</v>
      </c>
      <c r="I9" s="244" t="s">
        <v>197</v>
      </c>
      <c r="J9" s="100">
        <v>6</v>
      </c>
    </row>
    <row r="10" spans="1:17" ht="47.25" customHeight="1">
      <c r="A10" s="89">
        <v>7</v>
      </c>
      <c r="B10" s="90" t="s">
        <v>77</v>
      </c>
      <c r="C10" s="91">
        <v>200.63157894736841</v>
      </c>
      <c r="D10" s="91">
        <v>11436</v>
      </c>
      <c r="E10" s="91">
        <v>51</v>
      </c>
      <c r="F10" s="91">
        <v>57</v>
      </c>
      <c r="G10" s="91">
        <v>60.126315789473679</v>
      </c>
      <c r="H10" s="240">
        <v>3427.2</v>
      </c>
      <c r="I10" s="238" t="s">
        <v>300</v>
      </c>
      <c r="J10" s="94">
        <v>7</v>
      </c>
    </row>
    <row r="11" spans="1:17" ht="47.25" customHeight="1">
      <c r="A11" s="95">
        <v>8</v>
      </c>
      <c r="B11" s="244" t="s">
        <v>89</v>
      </c>
      <c r="C11" s="97">
        <v>30.265758091993185</v>
      </c>
      <c r="D11" s="97">
        <v>17766</v>
      </c>
      <c r="E11" s="97">
        <v>538</v>
      </c>
      <c r="F11" s="97">
        <v>587</v>
      </c>
      <c r="G11" s="97">
        <v>5.5117546848381602</v>
      </c>
      <c r="H11" s="246">
        <v>3235.4</v>
      </c>
      <c r="I11" s="244" t="s">
        <v>12</v>
      </c>
      <c r="J11" s="100">
        <v>8</v>
      </c>
    </row>
    <row r="12" spans="1:17" ht="47.25" customHeight="1">
      <c r="A12" s="89">
        <v>9</v>
      </c>
      <c r="B12" s="90" t="s">
        <v>91</v>
      </c>
      <c r="C12" s="91">
        <v>34.817972350230413</v>
      </c>
      <c r="D12" s="91">
        <v>15111</v>
      </c>
      <c r="E12" s="91">
        <v>411</v>
      </c>
      <c r="F12" s="91">
        <v>434</v>
      </c>
      <c r="G12" s="91">
        <v>6.8702764976958521</v>
      </c>
      <c r="H12" s="240">
        <v>2981.7</v>
      </c>
      <c r="I12" s="238" t="s">
        <v>233</v>
      </c>
      <c r="J12" s="94">
        <v>9</v>
      </c>
    </row>
    <row r="13" spans="1:17" ht="47.25" customHeight="1">
      <c r="A13" s="95">
        <v>10</v>
      </c>
      <c r="B13" s="244" t="s">
        <v>87</v>
      </c>
      <c r="C13" s="97">
        <v>736.8</v>
      </c>
      <c r="D13" s="97">
        <v>14736</v>
      </c>
      <c r="E13" s="97">
        <v>17</v>
      </c>
      <c r="F13" s="97">
        <v>20</v>
      </c>
      <c r="G13" s="97">
        <v>88.025000000000006</v>
      </c>
      <c r="H13" s="246">
        <v>1760.5</v>
      </c>
      <c r="I13" s="244" t="s">
        <v>235</v>
      </c>
      <c r="J13" s="100">
        <v>10</v>
      </c>
    </row>
    <row r="14" spans="1:17" ht="47.25" customHeight="1">
      <c r="A14" s="89">
        <v>11</v>
      </c>
      <c r="B14" s="90" t="s">
        <v>86</v>
      </c>
      <c r="C14" s="91">
        <v>117.87096774193549</v>
      </c>
      <c r="D14" s="91">
        <v>3654</v>
      </c>
      <c r="E14" s="91">
        <v>30</v>
      </c>
      <c r="F14" s="91">
        <v>31</v>
      </c>
      <c r="G14" s="91">
        <v>52.961290322580645</v>
      </c>
      <c r="H14" s="240">
        <v>1641.8</v>
      </c>
      <c r="I14" s="238" t="s">
        <v>209</v>
      </c>
      <c r="J14" s="94">
        <v>11</v>
      </c>
    </row>
    <row r="15" spans="1:17" ht="47.25" customHeight="1">
      <c r="A15" s="95">
        <v>12</v>
      </c>
      <c r="B15" s="244" t="s">
        <v>195</v>
      </c>
      <c r="C15" s="97">
        <v>389.1875</v>
      </c>
      <c r="D15" s="97">
        <v>6227</v>
      </c>
      <c r="E15" s="97">
        <v>14</v>
      </c>
      <c r="F15" s="97">
        <v>16</v>
      </c>
      <c r="G15" s="97">
        <v>84.40625</v>
      </c>
      <c r="H15" s="246">
        <v>1350.5</v>
      </c>
      <c r="I15" s="244" t="s">
        <v>410</v>
      </c>
      <c r="J15" s="100">
        <v>12</v>
      </c>
    </row>
    <row r="16" spans="1:17" ht="47.25" customHeight="1">
      <c r="A16" s="89">
        <v>13</v>
      </c>
      <c r="B16" s="90" t="s">
        <v>84</v>
      </c>
      <c r="C16" s="91">
        <v>76.902439024390247</v>
      </c>
      <c r="D16" s="91">
        <v>3153</v>
      </c>
      <c r="E16" s="91">
        <v>37</v>
      </c>
      <c r="F16" s="91">
        <v>41</v>
      </c>
      <c r="G16" s="91">
        <v>30.97317073170732</v>
      </c>
      <c r="H16" s="240">
        <v>1269.9000000000001</v>
      </c>
      <c r="I16" s="238" t="s">
        <v>17</v>
      </c>
      <c r="J16" s="94">
        <v>13</v>
      </c>
    </row>
    <row r="17" spans="1:12" ht="47.25" customHeight="1">
      <c r="A17" s="95">
        <v>14</v>
      </c>
      <c r="B17" s="244" t="s">
        <v>411</v>
      </c>
      <c r="C17" s="97">
        <v>126.41304347826087</v>
      </c>
      <c r="D17" s="97">
        <v>5815</v>
      </c>
      <c r="E17" s="97">
        <v>42</v>
      </c>
      <c r="F17" s="97">
        <v>46</v>
      </c>
      <c r="G17" s="97">
        <v>27.497826086956525</v>
      </c>
      <c r="H17" s="246">
        <v>1264.9000000000001</v>
      </c>
      <c r="I17" s="244" t="s">
        <v>412</v>
      </c>
      <c r="J17" s="100">
        <v>14</v>
      </c>
    </row>
    <row r="18" spans="1:12" ht="47.25" customHeight="1">
      <c r="A18" s="89">
        <v>15</v>
      </c>
      <c r="B18" s="90" t="s">
        <v>90</v>
      </c>
      <c r="C18" s="91">
        <v>24.173913043478262</v>
      </c>
      <c r="D18" s="91">
        <v>5004</v>
      </c>
      <c r="E18" s="91">
        <v>183</v>
      </c>
      <c r="F18" s="91">
        <v>207</v>
      </c>
      <c r="G18" s="91">
        <v>5.3009661835748787</v>
      </c>
      <c r="H18" s="240">
        <v>1097.3</v>
      </c>
      <c r="I18" s="238" t="s">
        <v>14</v>
      </c>
      <c r="J18" s="94">
        <v>15</v>
      </c>
    </row>
    <row r="19" spans="1:12" ht="47.25" customHeight="1">
      <c r="A19" s="95">
        <v>16</v>
      </c>
      <c r="B19" s="244" t="s">
        <v>236</v>
      </c>
      <c r="C19" s="97">
        <v>154.54545454545453</v>
      </c>
      <c r="D19" s="97">
        <v>3400</v>
      </c>
      <c r="E19" s="97">
        <v>18</v>
      </c>
      <c r="F19" s="97">
        <v>22</v>
      </c>
      <c r="G19" s="97">
        <v>43.704545454545453</v>
      </c>
      <c r="H19" s="246">
        <v>961.5</v>
      </c>
      <c r="I19" s="244" t="s">
        <v>413</v>
      </c>
      <c r="J19" s="100">
        <v>16</v>
      </c>
    </row>
    <row r="20" spans="1:12" ht="47.25" customHeight="1">
      <c r="A20" s="89">
        <v>17</v>
      </c>
      <c r="B20" s="90" t="s">
        <v>347</v>
      </c>
      <c r="C20" s="91">
        <v>2039.3333333333333</v>
      </c>
      <c r="D20" s="91">
        <v>6118</v>
      </c>
      <c r="E20" s="91">
        <v>3</v>
      </c>
      <c r="F20" s="91">
        <v>3</v>
      </c>
      <c r="G20" s="91">
        <v>313.73333333333335</v>
      </c>
      <c r="H20" s="240">
        <v>941.2</v>
      </c>
      <c r="I20" s="238" t="s">
        <v>210</v>
      </c>
      <c r="J20" s="94">
        <v>17</v>
      </c>
    </row>
    <row r="21" spans="1:12" ht="47.25" customHeight="1">
      <c r="A21" s="95">
        <v>18</v>
      </c>
      <c r="B21" s="244" t="s">
        <v>137</v>
      </c>
      <c r="C21" s="97">
        <v>50.778846153846153</v>
      </c>
      <c r="D21" s="97">
        <v>5281</v>
      </c>
      <c r="E21" s="97">
        <v>96</v>
      </c>
      <c r="F21" s="97">
        <v>104</v>
      </c>
      <c r="G21" s="97">
        <v>7.5038461538461538</v>
      </c>
      <c r="H21" s="246">
        <v>780.4</v>
      </c>
      <c r="I21" s="244" t="s">
        <v>240</v>
      </c>
      <c r="J21" s="100">
        <v>18</v>
      </c>
    </row>
    <row r="22" spans="1:12" ht="47.25" customHeight="1">
      <c r="A22" s="89">
        <v>19</v>
      </c>
      <c r="B22" s="238" t="s">
        <v>350</v>
      </c>
      <c r="C22" s="91">
        <v>800.16666666666663</v>
      </c>
      <c r="D22" s="91">
        <v>14403</v>
      </c>
      <c r="E22" s="91">
        <v>15</v>
      </c>
      <c r="F22" s="91">
        <v>18</v>
      </c>
      <c r="G22" s="91">
        <v>36.116666666666667</v>
      </c>
      <c r="H22" s="240">
        <v>650.1</v>
      </c>
      <c r="I22" s="238" t="s">
        <v>351</v>
      </c>
      <c r="J22" s="94">
        <v>19</v>
      </c>
    </row>
    <row r="23" spans="1:12" ht="47.25" customHeight="1">
      <c r="A23" s="95">
        <v>20</v>
      </c>
      <c r="B23" s="244" t="s">
        <v>414</v>
      </c>
      <c r="C23" s="97">
        <v>338</v>
      </c>
      <c r="D23" s="97">
        <v>2028</v>
      </c>
      <c r="E23" s="97">
        <v>5</v>
      </c>
      <c r="F23" s="97">
        <v>6</v>
      </c>
      <c r="G23" s="97">
        <v>103.41666666666667</v>
      </c>
      <c r="H23" s="246">
        <v>620.5</v>
      </c>
      <c r="I23" s="244" t="s">
        <v>415</v>
      </c>
      <c r="J23" s="100">
        <v>20</v>
      </c>
    </row>
    <row r="24" spans="1:12" ht="47.25" customHeight="1">
      <c r="A24" s="89"/>
      <c r="B24" s="90" t="s">
        <v>80</v>
      </c>
      <c r="C24" s="91">
        <v>83</v>
      </c>
      <c r="D24" s="91">
        <v>17264</v>
      </c>
      <c r="E24" s="91">
        <v>188</v>
      </c>
      <c r="F24" s="91">
        <v>208</v>
      </c>
      <c r="G24" s="91">
        <v>15.59951923076923</v>
      </c>
      <c r="H24" s="240">
        <v>3244.7</v>
      </c>
      <c r="I24" s="238" t="s">
        <v>74</v>
      </c>
      <c r="J24" s="94"/>
    </row>
    <row r="25" spans="1:12" ht="27.75" customHeight="1">
      <c r="A25" s="132" t="s">
        <v>151</v>
      </c>
      <c r="B25" s="133"/>
      <c r="C25" s="134">
        <v>87.885819521178632</v>
      </c>
      <c r="D25" s="134">
        <v>190888</v>
      </c>
      <c r="E25" s="134">
        <v>1963</v>
      </c>
      <c r="F25" s="134">
        <v>2172</v>
      </c>
      <c r="G25" s="136">
        <v>54.820441988950272</v>
      </c>
      <c r="H25" s="134">
        <v>119069.99999999999</v>
      </c>
      <c r="I25" s="133" t="s">
        <v>152</v>
      </c>
      <c r="J25" s="137"/>
    </row>
    <row r="26" spans="1:12" ht="21.75" customHeight="1">
      <c r="A26" s="73" t="s">
        <v>234</v>
      </c>
      <c r="B26" s="73"/>
      <c r="C26" s="258"/>
      <c r="D26" s="258"/>
      <c r="E26" s="74"/>
      <c r="F26" s="258"/>
      <c r="G26" s="73"/>
      <c r="H26" s="258"/>
      <c r="I26" s="73"/>
      <c r="J26" s="73" t="s">
        <v>249</v>
      </c>
    </row>
    <row r="27" spans="1:12">
      <c r="C27" s="125"/>
      <c r="D27" s="125"/>
      <c r="F27" s="125"/>
      <c r="H27" s="125"/>
      <c r="L27" s="125"/>
    </row>
    <row r="28" spans="1:12">
      <c r="D28" s="125"/>
    </row>
    <row r="29" spans="1:12">
      <c r="F29" s="125"/>
      <c r="H29" s="125"/>
    </row>
    <row r="30" spans="1:12" ht="23.25">
      <c r="D30" s="259"/>
    </row>
    <row r="31" spans="1:12" ht="37.5" customHeight="1">
      <c r="F31" s="60"/>
      <c r="H31" s="60"/>
    </row>
    <row r="32" spans="1:12" ht="37.5" customHeight="1">
      <c r="F32" s="60"/>
      <c r="H32" s="60"/>
    </row>
    <row r="33" spans="3:8" ht="37.5" customHeight="1"/>
    <row r="34" spans="3:8" ht="37.5" customHeight="1"/>
    <row r="35" spans="3:8" ht="37.5" customHeight="1"/>
    <row r="36" spans="3:8" ht="37.5" customHeight="1"/>
    <row r="37" spans="3:8" ht="37.5" customHeight="1"/>
    <row r="38" spans="3:8" ht="37.5" customHeight="1">
      <c r="C38" s="226"/>
    </row>
    <row r="39" spans="3:8" ht="37.5" customHeight="1">
      <c r="F39" s="60"/>
      <c r="H39" s="60"/>
    </row>
    <row r="40" spans="3:8" ht="37.5" customHeight="1">
      <c r="F40" s="60"/>
      <c r="H40" s="60"/>
    </row>
    <row r="41" spans="3:8" ht="37.5" customHeight="1">
      <c r="F41" s="226"/>
      <c r="H41" s="226"/>
    </row>
    <row r="42" spans="3:8">
      <c r="F42" s="226"/>
      <c r="H42" s="226"/>
    </row>
    <row r="56" spans="4:7">
      <c r="D56" s="78"/>
      <c r="G56" s="1"/>
    </row>
    <row r="57" spans="4:7">
      <c r="G57" s="1"/>
    </row>
  </sheetData>
  <mergeCells count="4">
    <mergeCell ref="A1:J1"/>
    <mergeCell ref="A2:J2"/>
    <mergeCell ref="A25:B25"/>
    <mergeCell ref="I25:J25"/>
  </mergeCells>
  <printOptions horizontalCentered="1" verticalCentered="1"/>
  <pageMargins left="0" right="0" top="0" bottom="0" header="0" footer="0"/>
  <pageSetup scale="64"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44919-B206-4109-861A-429397E7FB76}">
  <sheetPr>
    <tabColor rgb="FF00B050"/>
  </sheetPr>
  <dimension ref="A1:Q27"/>
  <sheetViews>
    <sheetView topLeftCell="B1" zoomScale="98" zoomScaleNormal="98" workbookViewId="0">
      <selection activeCell="P1" sqref="P1:Q1048576"/>
    </sheetView>
  </sheetViews>
  <sheetFormatPr defaultColWidth="9.140625" defaultRowHeight="15"/>
  <cols>
    <col min="1" max="1" width="8.5703125" style="118" customWidth="1"/>
    <col min="2" max="2" width="19.5703125" style="20" customWidth="1"/>
    <col min="3" max="3" width="14" style="20" customWidth="1"/>
    <col min="4" max="4" width="10.5703125" style="20" customWidth="1"/>
    <col min="5" max="5" width="10.7109375" style="20" customWidth="1"/>
    <col min="6" max="6" width="11" style="20" customWidth="1"/>
    <col min="7" max="7" width="11.140625" style="20" customWidth="1"/>
    <col min="8" max="8" width="10.85546875" style="20" customWidth="1"/>
    <col min="9" max="9" width="12.42578125" style="20" customWidth="1"/>
    <col min="10" max="10" width="20.7109375" style="192" customWidth="1"/>
    <col min="11" max="11" width="7.7109375" style="192" customWidth="1"/>
    <col min="12" max="15" width="9.140625" style="20"/>
    <col min="17" max="17" width="18" customWidth="1"/>
    <col min="18" max="16384" width="9.140625" style="20"/>
  </cols>
  <sheetData>
    <row r="1" spans="1:17" ht="39.75" customHeight="1">
      <c r="A1" s="263" t="s">
        <v>416</v>
      </c>
      <c r="B1" s="264"/>
      <c r="C1" s="264"/>
      <c r="D1" s="264"/>
      <c r="E1" s="264"/>
      <c r="F1" s="264"/>
      <c r="G1" s="264"/>
      <c r="H1" s="264"/>
      <c r="I1" s="264"/>
      <c r="J1" s="264"/>
      <c r="K1" s="265"/>
      <c r="Q1" s="364" t="s">
        <v>225</v>
      </c>
    </row>
    <row r="2" spans="1:17" ht="31.5" customHeight="1">
      <c r="A2" s="138" t="s">
        <v>417</v>
      </c>
      <c r="B2" s="139"/>
      <c r="C2" s="139"/>
      <c r="D2" s="139"/>
      <c r="E2" s="139"/>
      <c r="F2" s="139"/>
      <c r="G2" s="139"/>
      <c r="H2" s="139"/>
      <c r="I2" s="139"/>
      <c r="J2" s="139"/>
      <c r="K2" s="140"/>
    </row>
    <row r="3" spans="1:17" ht="84" customHeight="1">
      <c r="A3" s="141" t="s">
        <v>361</v>
      </c>
      <c r="B3" s="115" t="s">
        <v>105</v>
      </c>
      <c r="C3" s="115" t="s">
        <v>139</v>
      </c>
      <c r="D3" s="115" t="s">
        <v>140</v>
      </c>
      <c r="E3" s="115" t="s">
        <v>158</v>
      </c>
      <c r="F3" s="116" t="s">
        <v>211</v>
      </c>
      <c r="G3" s="116" t="s">
        <v>212</v>
      </c>
      <c r="H3" s="115" t="s">
        <v>313</v>
      </c>
      <c r="I3" s="115" t="s">
        <v>213</v>
      </c>
      <c r="J3" s="115" t="s">
        <v>104</v>
      </c>
      <c r="K3" s="117" t="s">
        <v>262</v>
      </c>
    </row>
    <row r="4" spans="1:17" s="266" customFormat="1" ht="55.5" customHeight="1">
      <c r="A4" s="89">
        <v>1</v>
      </c>
      <c r="B4" s="238" t="s">
        <v>199</v>
      </c>
      <c r="C4" s="91">
        <v>617.52409638554218</v>
      </c>
      <c r="D4" s="91">
        <v>102509</v>
      </c>
      <c r="E4" s="91">
        <v>159</v>
      </c>
      <c r="F4" s="91">
        <v>166</v>
      </c>
      <c r="G4" s="92">
        <v>353.45662650602412</v>
      </c>
      <c r="H4" s="239">
        <v>0.49276603821439935</v>
      </c>
      <c r="I4" s="240">
        <v>58673.8</v>
      </c>
      <c r="J4" s="238" t="s">
        <v>107</v>
      </c>
      <c r="K4" s="241">
        <v>1</v>
      </c>
      <c r="P4"/>
      <c r="Q4"/>
    </row>
    <row r="5" spans="1:17" s="266" customFormat="1" ht="55.5" customHeight="1">
      <c r="A5" s="95">
        <v>2</v>
      </c>
      <c r="B5" s="244" t="s">
        <v>216</v>
      </c>
      <c r="C5" s="97">
        <v>417.875</v>
      </c>
      <c r="D5" s="97">
        <v>10029</v>
      </c>
      <c r="E5" s="97">
        <v>18</v>
      </c>
      <c r="F5" s="97">
        <v>24</v>
      </c>
      <c r="G5" s="98">
        <v>1246.0833333333333</v>
      </c>
      <c r="H5" s="245">
        <v>0.25116254851125758</v>
      </c>
      <c r="I5" s="246">
        <v>29906</v>
      </c>
      <c r="J5" s="244" t="s">
        <v>418</v>
      </c>
      <c r="K5" s="247">
        <v>2</v>
      </c>
      <c r="P5"/>
      <c r="Q5"/>
    </row>
    <row r="6" spans="1:17" s="266" customFormat="1" ht="55.5" customHeight="1">
      <c r="A6" s="89">
        <v>3</v>
      </c>
      <c r="B6" s="238" t="s">
        <v>218</v>
      </c>
      <c r="C6" s="91">
        <v>137.76470588235293</v>
      </c>
      <c r="D6" s="91">
        <v>2342</v>
      </c>
      <c r="E6" s="91">
        <v>15</v>
      </c>
      <c r="F6" s="91">
        <v>17</v>
      </c>
      <c r="G6" s="92">
        <v>507.56470588235294</v>
      </c>
      <c r="H6" s="239">
        <v>7.2466433695052415E-2</v>
      </c>
      <c r="I6" s="240">
        <v>8628.6</v>
      </c>
      <c r="J6" s="238" t="s">
        <v>419</v>
      </c>
      <c r="K6" s="241">
        <v>3</v>
      </c>
      <c r="P6" s="8"/>
      <c r="Q6"/>
    </row>
    <row r="7" spans="1:17" s="266" customFormat="1" ht="55.5" customHeight="1">
      <c r="A7" s="95">
        <v>4</v>
      </c>
      <c r="B7" s="244" t="s">
        <v>200</v>
      </c>
      <c r="C7" s="97">
        <v>71.555555555555557</v>
      </c>
      <c r="D7" s="97">
        <v>1288</v>
      </c>
      <c r="E7" s="97">
        <v>14</v>
      </c>
      <c r="F7" s="97">
        <v>18</v>
      </c>
      <c r="G7" s="98">
        <v>362.68888888888887</v>
      </c>
      <c r="H7" s="245">
        <v>5.4828114147692571E-2</v>
      </c>
      <c r="I7" s="246">
        <v>6528.4</v>
      </c>
      <c r="J7" s="244" t="s">
        <v>110</v>
      </c>
      <c r="K7" s="247">
        <v>4</v>
      </c>
      <c r="P7"/>
      <c r="Q7"/>
    </row>
    <row r="8" spans="1:17" s="266" customFormat="1" ht="55.5" customHeight="1">
      <c r="A8" s="89">
        <v>5</v>
      </c>
      <c r="B8" s="238" t="s">
        <v>215</v>
      </c>
      <c r="C8" s="91">
        <v>171</v>
      </c>
      <c r="D8" s="91">
        <v>12483</v>
      </c>
      <c r="E8" s="91">
        <v>58</v>
      </c>
      <c r="F8" s="91">
        <v>73</v>
      </c>
      <c r="G8" s="92">
        <v>62.261643835616447</v>
      </c>
      <c r="H8" s="239">
        <v>3.8171567552949807E-2</v>
      </c>
      <c r="I8" s="240">
        <v>4545.1000000000004</v>
      </c>
      <c r="J8" s="238" t="s">
        <v>420</v>
      </c>
      <c r="K8" s="241">
        <v>5</v>
      </c>
      <c r="P8"/>
      <c r="Q8"/>
    </row>
    <row r="9" spans="1:17" s="266" customFormat="1" ht="55.5" customHeight="1">
      <c r="A9" s="95">
        <v>6</v>
      </c>
      <c r="B9" s="244" t="s">
        <v>75</v>
      </c>
      <c r="C9" s="97">
        <v>25.835913312693499</v>
      </c>
      <c r="D9" s="97">
        <v>25035</v>
      </c>
      <c r="E9" s="97">
        <v>879</v>
      </c>
      <c r="F9" s="97">
        <v>969</v>
      </c>
      <c r="G9" s="98">
        <v>2.7775025799793602</v>
      </c>
      <c r="H9" s="245">
        <v>2.2603453590022027E-2</v>
      </c>
      <c r="I9" s="246">
        <v>2691.4</v>
      </c>
      <c r="J9" s="244" t="s">
        <v>12</v>
      </c>
      <c r="K9" s="247">
        <v>6</v>
      </c>
      <c r="P9"/>
      <c r="Q9"/>
    </row>
    <row r="10" spans="1:17" s="266" customFormat="1" ht="55.5" customHeight="1">
      <c r="A10" s="89">
        <v>7</v>
      </c>
      <c r="B10" s="238" t="s">
        <v>214</v>
      </c>
      <c r="C10" s="91">
        <v>78.066115702479337</v>
      </c>
      <c r="D10" s="91">
        <v>9446</v>
      </c>
      <c r="E10" s="91">
        <v>120</v>
      </c>
      <c r="F10" s="91">
        <v>121</v>
      </c>
      <c r="G10" s="92">
        <v>18.054545454545455</v>
      </c>
      <c r="H10" s="239">
        <v>1.8347144502029469E-2</v>
      </c>
      <c r="I10" s="240">
        <v>2184.6</v>
      </c>
      <c r="J10" s="238" t="s">
        <v>421</v>
      </c>
      <c r="K10" s="241">
        <v>7</v>
      </c>
      <c r="P10"/>
      <c r="Q10"/>
    </row>
    <row r="11" spans="1:17" s="266" customFormat="1" ht="55.5" customHeight="1">
      <c r="A11" s="95">
        <v>8</v>
      </c>
      <c r="B11" s="244" t="s">
        <v>237</v>
      </c>
      <c r="C11" s="97">
        <v>20.148809523809526</v>
      </c>
      <c r="D11" s="97">
        <v>13540</v>
      </c>
      <c r="E11" s="97">
        <v>638</v>
      </c>
      <c r="F11" s="97">
        <v>672</v>
      </c>
      <c r="G11" s="98">
        <v>2.5010416666666666</v>
      </c>
      <c r="H11" s="245">
        <v>1.4115190773853764E-2</v>
      </c>
      <c r="I11" s="246">
        <v>1680.7</v>
      </c>
      <c r="J11" s="244" t="s">
        <v>106</v>
      </c>
      <c r="K11" s="247">
        <v>8</v>
      </c>
      <c r="P11"/>
      <c r="Q11"/>
    </row>
    <row r="12" spans="1:17" s="266" customFormat="1" ht="55.5" customHeight="1">
      <c r="A12" s="89">
        <v>9</v>
      </c>
      <c r="B12" s="238" t="s">
        <v>109</v>
      </c>
      <c r="C12" s="91">
        <v>86.21052631578948</v>
      </c>
      <c r="D12" s="91">
        <v>4914</v>
      </c>
      <c r="E12" s="91">
        <v>54</v>
      </c>
      <c r="F12" s="91">
        <v>57</v>
      </c>
      <c r="G12" s="92">
        <v>25.898245614035087</v>
      </c>
      <c r="H12" s="239">
        <v>1.2397717986769159E-2</v>
      </c>
      <c r="I12" s="240">
        <v>1476.2</v>
      </c>
      <c r="J12" s="238" t="s">
        <v>422</v>
      </c>
      <c r="K12" s="241">
        <v>9</v>
      </c>
      <c r="P12"/>
      <c r="Q12"/>
    </row>
    <row r="13" spans="1:17" s="266" customFormat="1" ht="55.5" customHeight="1">
      <c r="A13" s="95">
        <v>10</v>
      </c>
      <c r="B13" s="244" t="s">
        <v>219</v>
      </c>
      <c r="C13" s="97">
        <v>160</v>
      </c>
      <c r="D13" s="97">
        <v>800</v>
      </c>
      <c r="E13" s="97">
        <v>5</v>
      </c>
      <c r="F13" s="97">
        <v>5</v>
      </c>
      <c r="G13" s="98">
        <v>229.45999999999998</v>
      </c>
      <c r="H13" s="245">
        <v>9.6354842475411574E-3</v>
      </c>
      <c r="I13" s="246">
        <v>1147.3</v>
      </c>
      <c r="J13" s="244" t="s">
        <v>220</v>
      </c>
      <c r="K13" s="247">
        <v>10</v>
      </c>
      <c r="P13"/>
      <c r="Q13"/>
    </row>
    <row r="14" spans="1:17" s="266" customFormat="1" ht="55.5" customHeight="1">
      <c r="A14" s="89">
        <v>11</v>
      </c>
      <c r="B14" s="238" t="s">
        <v>221</v>
      </c>
      <c r="C14" s="91">
        <v>473.5</v>
      </c>
      <c r="D14" s="91">
        <v>947</v>
      </c>
      <c r="E14" s="91">
        <v>2</v>
      </c>
      <c r="F14" s="91">
        <v>2</v>
      </c>
      <c r="G14" s="92">
        <v>385.1</v>
      </c>
      <c r="H14" s="239">
        <v>6.4684476313572733E-3</v>
      </c>
      <c r="I14" s="240">
        <v>770.2</v>
      </c>
      <c r="J14" s="238" t="s">
        <v>423</v>
      </c>
      <c r="K14" s="241">
        <v>11</v>
      </c>
      <c r="P14"/>
      <c r="Q14"/>
    </row>
    <row r="15" spans="1:17" s="266" customFormat="1" ht="55.5" customHeight="1">
      <c r="A15" s="95">
        <v>12</v>
      </c>
      <c r="B15" s="244" t="s">
        <v>238</v>
      </c>
      <c r="C15" s="97">
        <v>113.875</v>
      </c>
      <c r="D15" s="97">
        <v>1822</v>
      </c>
      <c r="E15" s="97">
        <v>13</v>
      </c>
      <c r="F15" s="97">
        <v>16</v>
      </c>
      <c r="G15" s="98">
        <v>23.225000000000001</v>
      </c>
      <c r="H15" s="245">
        <v>3.1208454165312424E-3</v>
      </c>
      <c r="I15" s="246">
        <v>371.6</v>
      </c>
      <c r="J15" s="244" t="s">
        <v>424</v>
      </c>
      <c r="K15" s="247">
        <v>12</v>
      </c>
      <c r="P15"/>
      <c r="Q15"/>
    </row>
    <row r="16" spans="1:17" s="266" customFormat="1" ht="55.5" customHeight="1">
      <c r="A16" s="89">
        <v>13</v>
      </c>
      <c r="B16" s="238" t="s">
        <v>217</v>
      </c>
      <c r="C16" s="91">
        <v>92</v>
      </c>
      <c r="D16" s="91">
        <v>2300</v>
      </c>
      <c r="E16" s="91">
        <v>23</v>
      </c>
      <c r="F16" s="91">
        <v>25</v>
      </c>
      <c r="G16" s="92">
        <v>14.152000000000001</v>
      </c>
      <c r="H16" s="239">
        <v>2.9713538976554182E-3</v>
      </c>
      <c r="I16" s="240">
        <v>353.8</v>
      </c>
      <c r="J16" s="238" t="s">
        <v>108</v>
      </c>
      <c r="K16" s="241">
        <v>13</v>
      </c>
      <c r="P16"/>
      <c r="Q16"/>
    </row>
    <row r="17" spans="1:17" s="266" customFormat="1" ht="55.5" customHeight="1">
      <c r="A17" s="95">
        <v>14</v>
      </c>
      <c r="B17" s="244" t="s">
        <v>425</v>
      </c>
      <c r="C17" s="97">
        <v>647</v>
      </c>
      <c r="D17" s="97">
        <v>2588</v>
      </c>
      <c r="E17" s="97">
        <v>4</v>
      </c>
      <c r="F17" s="97">
        <v>4</v>
      </c>
      <c r="G17" s="98">
        <v>18.7</v>
      </c>
      <c r="H17" s="245">
        <v>6.2820031527593349E-4</v>
      </c>
      <c r="I17" s="246">
        <v>74.8</v>
      </c>
      <c r="J17" s="244" t="s">
        <v>426</v>
      </c>
      <c r="K17" s="247">
        <v>14</v>
      </c>
      <c r="P17"/>
      <c r="Q17"/>
    </row>
    <row r="18" spans="1:17" s="266" customFormat="1" ht="55.5" customHeight="1">
      <c r="A18" s="89">
        <v>15</v>
      </c>
      <c r="B18" s="238" t="s">
        <v>427</v>
      </c>
      <c r="C18" s="91">
        <v>320.5</v>
      </c>
      <c r="D18" s="91">
        <v>641</v>
      </c>
      <c r="E18" s="91">
        <v>2</v>
      </c>
      <c r="F18" s="91">
        <v>2</v>
      </c>
      <c r="G18" s="92">
        <v>11.15</v>
      </c>
      <c r="H18" s="267">
        <v>1.8728431859162191E-4</v>
      </c>
      <c r="I18" s="240">
        <v>22.3</v>
      </c>
      <c r="J18" s="238" t="s">
        <v>222</v>
      </c>
      <c r="K18" s="241">
        <v>15</v>
      </c>
      <c r="P18"/>
      <c r="Q18"/>
    </row>
    <row r="19" spans="1:17" s="266" customFormat="1" ht="55.5" customHeight="1">
      <c r="A19" s="95">
        <v>16</v>
      </c>
      <c r="B19" s="244" t="s">
        <v>428</v>
      </c>
      <c r="C19" s="97">
        <v>204</v>
      </c>
      <c r="D19" s="97">
        <v>204</v>
      </c>
      <c r="E19" s="97">
        <v>1</v>
      </c>
      <c r="F19" s="97">
        <v>1</v>
      </c>
      <c r="G19" s="98">
        <v>15.5</v>
      </c>
      <c r="H19" s="268">
        <v>1.3017519902108247E-4</v>
      </c>
      <c r="I19" s="246">
        <v>15.5</v>
      </c>
      <c r="J19" s="244" t="s">
        <v>239</v>
      </c>
      <c r="K19" s="247">
        <v>16</v>
      </c>
      <c r="P19"/>
      <c r="Q19"/>
    </row>
    <row r="20" spans="1:17" s="266" customFormat="1" ht="44.25" customHeight="1">
      <c r="A20" s="269" t="s">
        <v>151</v>
      </c>
      <c r="B20" s="270"/>
      <c r="C20" s="271">
        <v>87.885819521178632</v>
      </c>
      <c r="D20" s="271">
        <v>190888</v>
      </c>
      <c r="E20" s="271">
        <v>1963</v>
      </c>
      <c r="F20" s="271">
        <v>2172</v>
      </c>
      <c r="G20" s="272">
        <v>54.820580110497247</v>
      </c>
      <c r="H20" s="273">
        <v>1</v>
      </c>
      <c r="I20" s="271">
        <v>119070.30000000002</v>
      </c>
      <c r="J20" s="270" t="s">
        <v>152</v>
      </c>
      <c r="K20" s="274" t="s">
        <v>102</v>
      </c>
      <c r="P20"/>
      <c r="Q20"/>
    </row>
    <row r="21" spans="1:17" ht="17.25" customHeight="1">
      <c r="A21" s="118" t="s">
        <v>234</v>
      </c>
      <c r="K21" s="275" t="s">
        <v>249</v>
      </c>
    </row>
    <row r="22" spans="1:17" ht="68.25" customHeight="1"/>
    <row r="23" spans="1:17" ht="68.25" customHeight="1"/>
    <row r="24" spans="1:17" ht="68.25" customHeight="1"/>
    <row r="25" spans="1:17" ht="81" customHeight="1"/>
    <row r="26" spans="1:17" ht="53.25" customHeight="1">
      <c r="E26" s="107"/>
    </row>
    <row r="27" spans="1:17">
      <c r="F27" s="107"/>
    </row>
  </sheetData>
  <mergeCells count="4">
    <mergeCell ref="A1:K1"/>
    <mergeCell ref="A2:K2"/>
    <mergeCell ref="A20:B20"/>
    <mergeCell ref="J20:K20"/>
  </mergeCells>
  <printOptions horizontalCentered="1" verticalCentered="1"/>
  <pageMargins left="0" right="0" top="0" bottom="0" header="0" footer="0"/>
  <pageSetup scale="68"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1C3DE-1F8A-43CD-87E5-C1460EB9AD6F}">
  <sheetPr>
    <tabColor rgb="FF00B050"/>
  </sheetPr>
  <dimension ref="B1:N26"/>
  <sheetViews>
    <sheetView zoomScale="95" zoomScaleNormal="95" zoomScaleSheetLayoutView="95" workbookViewId="0"/>
  </sheetViews>
  <sheetFormatPr defaultColWidth="9" defaultRowHeight="15"/>
  <cols>
    <col min="1" max="1" width="2.85546875" style="24" customWidth="1"/>
    <col min="2" max="2" width="12.140625" style="24" customWidth="1"/>
    <col min="3" max="3" width="11.5703125" style="24" customWidth="1"/>
    <col min="4" max="5" width="14.5703125" style="24" customWidth="1"/>
    <col min="6" max="6" width="12.85546875" style="24" customWidth="1"/>
    <col min="7" max="7" width="11.7109375" style="24" customWidth="1"/>
    <col min="8" max="8" width="9.85546875" style="75" customWidth="1"/>
    <col min="9" max="12" width="9" style="24"/>
    <col min="13" max="13" width="9.140625"/>
    <col min="14" max="14" width="18" customWidth="1"/>
    <col min="15" max="16384" width="9" style="24"/>
  </cols>
  <sheetData>
    <row r="1" spans="2:14" s="20" customFormat="1" ht="51.75" customHeight="1">
      <c r="B1" s="276" t="s">
        <v>429</v>
      </c>
      <c r="C1" s="277"/>
      <c r="D1" s="277"/>
      <c r="E1" s="277"/>
      <c r="F1" s="277"/>
      <c r="G1" s="277"/>
      <c r="H1" s="278"/>
      <c r="M1"/>
      <c r="N1" s="364" t="s">
        <v>225</v>
      </c>
    </row>
    <row r="2" spans="2:14" ht="66.75" customHeight="1">
      <c r="B2" s="227" t="s">
        <v>242</v>
      </c>
      <c r="C2" s="279" t="s">
        <v>140</v>
      </c>
      <c r="D2" s="279" t="s">
        <v>223</v>
      </c>
      <c r="E2" s="279" t="s">
        <v>138</v>
      </c>
      <c r="F2" s="279" t="s">
        <v>430</v>
      </c>
      <c r="G2" s="279" t="s">
        <v>193</v>
      </c>
      <c r="H2" s="234" t="s">
        <v>141</v>
      </c>
    </row>
    <row r="3" spans="2:14" ht="25.5" customHeight="1">
      <c r="B3" s="280">
        <f>C3/G3</f>
        <v>124.49206349206349</v>
      </c>
      <c r="C3" s="281">
        <v>7843</v>
      </c>
      <c r="D3" s="282">
        <f>E3/G3</f>
        <v>65.185714285714283</v>
      </c>
      <c r="E3" s="281">
        <v>4106.7</v>
      </c>
      <c r="F3" s="281">
        <v>48</v>
      </c>
      <c r="G3" s="281">
        <v>63</v>
      </c>
      <c r="H3" s="283" t="s">
        <v>23</v>
      </c>
    </row>
    <row r="4" spans="2:14" ht="25.5" customHeight="1">
      <c r="B4" s="284">
        <f>C4/G4</f>
        <v>129.05882352941177</v>
      </c>
      <c r="C4" s="45">
        <v>6582</v>
      </c>
      <c r="D4" s="285">
        <f>E4/G4</f>
        <v>36.329411764705881</v>
      </c>
      <c r="E4" s="45">
        <v>1852.8</v>
      </c>
      <c r="F4" s="45">
        <v>41</v>
      </c>
      <c r="G4" s="45">
        <v>51</v>
      </c>
      <c r="H4" s="286" t="s">
        <v>24</v>
      </c>
    </row>
    <row r="5" spans="2:14" ht="25.5" customHeight="1">
      <c r="B5" s="280">
        <f t="shared" ref="B5:B25" si="0">C5/G5</f>
        <v>479.71568627450978</v>
      </c>
      <c r="C5" s="281">
        <v>48931</v>
      </c>
      <c r="D5" s="282">
        <f t="shared" ref="D5:D25" si="1">E5/G5</f>
        <v>309.48039215686276</v>
      </c>
      <c r="E5" s="281">
        <v>31567</v>
      </c>
      <c r="F5" s="281">
        <v>72</v>
      </c>
      <c r="G5" s="281">
        <v>102</v>
      </c>
      <c r="H5" s="283" t="s">
        <v>25</v>
      </c>
    </row>
    <row r="6" spans="2:14" ht="25.5" customHeight="1">
      <c r="B6" s="284">
        <f t="shared" si="0"/>
        <v>454.06315789473683</v>
      </c>
      <c r="C6" s="45">
        <v>86272</v>
      </c>
      <c r="D6" s="285">
        <f t="shared" si="1"/>
        <v>294.12842105263161</v>
      </c>
      <c r="E6" s="45">
        <v>55884.4</v>
      </c>
      <c r="F6" s="45">
        <v>127</v>
      </c>
      <c r="G6" s="45">
        <v>190</v>
      </c>
      <c r="H6" s="286" t="s">
        <v>26</v>
      </c>
      <c r="M6" s="8"/>
    </row>
    <row r="7" spans="2:14" ht="25.5" customHeight="1">
      <c r="B7" s="280">
        <f t="shared" si="0"/>
        <v>258.8279569892473</v>
      </c>
      <c r="C7" s="281">
        <v>24071</v>
      </c>
      <c r="D7" s="282">
        <f t="shared" si="1"/>
        <v>188.50537634408602</v>
      </c>
      <c r="E7" s="281">
        <v>17531</v>
      </c>
      <c r="F7" s="281">
        <v>75</v>
      </c>
      <c r="G7" s="281">
        <v>93</v>
      </c>
      <c r="H7" s="283" t="s">
        <v>27</v>
      </c>
    </row>
    <row r="8" spans="2:14" ht="25.5" customHeight="1">
      <c r="B8" s="284">
        <f t="shared" si="0"/>
        <v>391.85593220338984</v>
      </c>
      <c r="C8" s="285">
        <v>92478</v>
      </c>
      <c r="D8" s="285">
        <f t="shared" si="1"/>
        <v>265.78135593220338</v>
      </c>
      <c r="E8" s="45">
        <v>62724.4</v>
      </c>
      <c r="F8" s="45">
        <v>151</v>
      </c>
      <c r="G8" s="45">
        <v>236</v>
      </c>
      <c r="H8" s="286" t="s">
        <v>28</v>
      </c>
    </row>
    <row r="9" spans="2:14" ht="25.5" customHeight="1">
      <c r="B9" s="280">
        <f t="shared" si="0"/>
        <v>270.26797385620915</v>
      </c>
      <c r="C9" s="281">
        <v>41351</v>
      </c>
      <c r="D9" s="282">
        <f t="shared" si="1"/>
        <v>210.75098039215686</v>
      </c>
      <c r="E9" s="281">
        <v>32244.9</v>
      </c>
      <c r="F9" s="281">
        <v>121</v>
      </c>
      <c r="G9" s="281">
        <v>153</v>
      </c>
      <c r="H9" s="283" t="s">
        <v>29</v>
      </c>
    </row>
    <row r="10" spans="2:14" ht="25.5" customHeight="1">
      <c r="B10" s="284">
        <f t="shared" si="0"/>
        <v>184.76282051282053</v>
      </c>
      <c r="C10" s="45">
        <v>28823</v>
      </c>
      <c r="D10" s="285">
        <f t="shared" si="1"/>
        <v>93.232692307692304</v>
      </c>
      <c r="E10" s="45">
        <v>14544.3</v>
      </c>
      <c r="F10" s="45">
        <v>115</v>
      </c>
      <c r="G10" s="45">
        <v>156</v>
      </c>
      <c r="H10" s="286" t="s">
        <v>30</v>
      </c>
    </row>
    <row r="11" spans="2:14" ht="25.5" customHeight="1">
      <c r="B11" s="280">
        <f t="shared" si="0"/>
        <v>97.986111111111114</v>
      </c>
      <c r="C11" s="281">
        <v>14110</v>
      </c>
      <c r="D11" s="282">
        <f t="shared" si="1"/>
        <v>83.806250000000006</v>
      </c>
      <c r="E11" s="281">
        <v>12068.1</v>
      </c>
      <c r="F11" s="281">
        <v>98</v>
      </c>
      <c r="G11" s="281">
        <v>144</v>
      </c>
      <c r="H11" s="283" t="s">
        <v>31</v>
      </c>
    </row>
    <row r="12" spans="2:14" ht="25.5" customHeight="1">
      <c r="B12" s="284">
        <f t="shared" si="0"/>
        <v>133.74654377880185</v>
      </c>
      <c r="C12" s="45">
        <v>29023</v>
      </c>
      <c r="D12" s="285">
        <f t="shared" si="1"/>
        <v>86.35115207373272</v>
      </c>
      <c r="E12" s="45">
        <v>18738.2</v>
      </c>
      <c r="F12" s="45">
        <v>111</v>
      </c>
      <c r="G12" s="45">
        <v>217</v>
      </c>
      <c r="H12" s="286" t="s">
        <v>32</v>
      </c>
    </row>
    <row r="13" spans="2:14" ht="25.5" customHeight="1">
      <c r="B13" s="280">
        <f t="shared" si="0"/>
        <v>102.4875</v>
      </c>
      <c r="C13" s="281">
        <v>16398</v>
      </c>
      <c r="D13" s="282">
        <f t="shared" si="1"/>
        <v>64.947500000000005</v>
      </c>
      <c r="E13" s="281">
        <v>10391.6</v>
      </c>
      <c r="F13" s="281">
        <v>101</v>
      </c>
      <c r="G13" s="281">
        <v>160</v>
      </c>
      <c r="H13" s="283" t="s">
        <v>33</v>
      </c>
    </row>
    <row r="14" spans="2:14" ht="25.5" customHeight="1">
      <c r="B14" s="284">
        <f t="shared" si="0"/>
        <v>149.5702479338843</v>
      </c>
      <c r="C14" s="45">
        <v>18098</v>
      </c>
      <c r="D14" s="285">
        <f t="shared" si="1"/>
        <v>87.017355371900834</v>
      </c>
      <c r="E14" s="45">
        <v>10529.1</v>
      </c>
      <c r="F14" s="45">
        <v>77</v>
      </c>
      <c r="G14" s="45">
        <v>121</v>
      </c>
      <c r="H14" s="286" t="s">
        <v>34</v>
      </c>
    </row>
    <row r="15" spans="2:14" ht="25.5" customHeight="1">
      <c r="B15" s="280">
        <f t="shared" si="0"/>
        <v>103.390625</v>
      </c>
      <c r="C15" s="281">
        <v>13234</v>
      </c>
      <c r="D15" s="282">
        <f t="shared" si="1"/>
        <v>100.17578125</v>
      </c>
      <c r="E15" s="281">
        <v>12822.5</v>
      </c>
      <c r="F15" s="281">
        <v>85</v>
      </c>
      <c r="G15" s="281">
        <v>128</v>
      </c>
      <c r="H15" s="283" t="s">
        <v>35</v>
      </c>
    </row>
    <row r="16" spans="2:14" ht="25.5" customHeight="1">
      <c r="B16" s="284">
        <f t="shared" si="0"/>
        <v>168.17708333333334</v>
      </c>
      <c r="C16" s="45">
        <v>16145</v>
      </c>
      <c r="D16" s="285">
        <f t="shared" si="1"/>
        <v>207.87187500000002</v>
      </c>
      <c r="E16" s="45">
        <v>19955.7</v>
      </c>
      <c r="F16" s="45">
        <v>69</v>
      </c>
      <c r="G16" s="45">
        <v>96</v>
      </c>
      <c r="H16" s="286" t="s">
        <v>36</v>
      </c>
    </row>
    <row r="17" spans="2:8" ht="25.5" customHeight="1">
      <c r="B17" s="280">
        <f t="shared" si="0"/>
        <v>107.90756302521008</v>
      </c>
      <c r="C17" s="281">
        <v>12841</v>
      </c>
      <c r="D17" s="282">
        <f t="shared" si="1"/>
        <v>82.342016806722697</v>
      </c>
      <c r="E17" s="281">
        <v>9798.7000000000007</v>
      </c>
      <c r="F17" s="281">
        <v>87</v>
      </c>
      <c r="G17" s="281">
        <v>119</v>
      </c>
      <c r="H17" s="283" t="s">
        <v>37</v>
      </c>
    </row>
    <row r="18" spans="2:8" ht="25.5" customHeight="1">
      <c r="B18" s="284">
        <f t="shared" si="0"/>
        <v>185.68695652173912</v>
      </c>
      <c r="C18" s="45">
        <v>21354</v>
      </c>
      <c r="D18" s="285">
        <f t="shared" si="1"/>
        <v>217.13217391304349</v>
      </c>
      <c r="E18" s="45">
        <v>24970.2</v>
      </c>
      <c r="F18" s="45">
        <v>85</v>
      </c>
      <c r="G18" s="45">
        <v>115</v>
      </c>
      <c r="H18" s="286" t="s">
        <v>38</v>
      </c>
    </row>
    <row r="19" spans="2:8" ht="25.5" customHeight="1">
      <c r="B19" s="280">
        <f t="shared" si="0"/>
        <v>72.419191919191917</v>
      </c>
      <c r="C19" s="281">
        <v>14339</v>
      </c>
      <c r="D19" s="282">
        <f t="shared" si="1"/>
        <v>98.308585858585857</v>
      </c>
      <c r="E19" s="281">
        <v>19465.099999999999</v>
      </c>
      <c r="F19" s="281">
        <v>114</v>
      </c>
      <c r="G19" s="281">
        <v>198</v>
      </c>
      <c r="H19" s="283" t="s">
        <v>39</v>
      </c>
    </row>
    <row r="20" spans="2:8" ht="25.5" customHeight="1">
      <c r="B20" s="284">
        <f t="shared" si="0"/>
        <v>99.17094017094017</v>
      </c>
      <c r="C20" s="45">
        <v>11603</v>
      </c>
      <c r="D20" s="285">
        <f t="shared" si="1"/>
        <v>39.965811965811966</v>
      </c>
      <c r="E20" s="45">
        <v>4676</v>
      </c>
      <c r="F20" s="45">
        <v>84</v>
      </c>
      <c r="G20" s="45">
        <v>117</v>
      </c>
      <c r="H20" s="286" t="s">
        <v>40</v>
      </c>
    </row>
    <row r="21" spans="2:8" ht="25.5" customHeight="1">
      <c r="B21" s="280">
        <f t="shared" si="0"/>
        <v>79.701388888888886</v>
      </c>
      <c r="C21" s="281">
        <v>11477</v>
      </c>
      <c r="D21" s="282">
        <f t="shared" si="1"/>
        <v>56.72291666666667</v>
      </c>
      <c r="E21" s="281">
        <v>8168.1</v>
      </c>
      <c r="F21" s="281">
        <v>107</v>
      </c>
      <c r="G21" s="281">
        <v>144</v>
      </c>
      <c r="H21" s="283" t="s">
        <v>41</v>
      </c>
    </row>
    <row r="22" spans="2:8" ht="25.5" customHeight="1">
      <c r="B22" s="284">
        <f t="shared" si="0"/>
        <v>142.01167315175098</v>
      </c>
      <c r="C22" s="45">
        <v>36497</v>
      </c>
      <c r="D22" s="285">
        <f t="shared" si="1"/>
        <v>199.00038910505836</v>
      </c>
      <c r="E22" s="45">
        <v>51143.1</v>
      </c>
      <c r="F22" s="45">
        <v>209</v>
      </c>
      <c r="G22" s="45">
        <v>257</v>
      </c>
      <c r="H22" s="286">
        <v>2022</v>
      </c>
    </row>
    <row r="23" spans="2:8" ht="25.5" customHeight="1">
      <c r="B23" s="280">
        <f t="shared" si="0"/>
        <v>87.409523809523805</v>
      </c>
      <c r="C23" s="281">
        <v>27534</v>
      </c>
      <c r="D23" s="282">
        <f t="shared" si="1"/>
        <v>221.23841269841273</v>
      </c>
      <c r="E23" s="281">
        <v>69690.100000000006</v>
      </c>
      <c r="F23" s="281">
        <v>261</v>
      </c>
      <c r="G23" s="281">
        <v>315</v>
      </c>
      <c r="H23" s="283">
        <v>2023</v>
      </c>
    </row>
    <row r="24" spans="2:8" ht="25.5" customHeight="1">
      <c r="B24" s="284">
        <f t="shared" si="0"/>
        <v>98.873076923076923</v>
      </c>
      <c r="C24" s="45">
        <v>25707</v>
      </c>
      <c r="D24" s="285">
        <f t="shared" si="1"/>
        <v>175.18115384615385</v>
      </c>
      <c r="E24" s="45">
        <v>45547.1</v>
      </c>
      <c r="F24" s="45">
        <v>235</v>
      </c>
      <c r="G24" s="45">
        <v>260</v>
      </c>
      <c r="H24" s="286">
        <v>2024</v>
      </c>
    </row>
    <row r="25" spans="2:8" ht="25.5" customHeight="1">
      <c r="B25" s="287">
        <f t="shared" si="0"/>
        <v>176.04395924308588</v>
      </c>
      <c r="C25" s="287">
        <f>SUM(C3:C24)</f>
        <v>604711</v>
      </c>
      <c r="D25" s="288">
        <f t="shared" si="1"/>
        <v>156.74500727802038</v>
      </c>
      <c r="E25" s="287">
        <f>SUM(E3:E24)</f>
        <v>538419.1</v>
      </c>
      <c r="F25" s="287">
        <v>1781</v>
      </c>
      <c r="G25" s="287">
        <f>SUM(G3:G24)</f>
        <v>3435</v>
      </c>
      <c r="H25" s="289" t="s">
        <v>42</v>
      </c>
    </row>
    <row r="26" spans="2:8" ht="19.5" customHeight="1">
      <c r="B26" s="290" t="s">
        <v>234</v>
      </c>
      <c r="C26" s="290"/>
      <c r="D26" s="290"/>
      <c r="H26" s="20" t="s">
        <v>249</v>
      </c>
    </row>
  </sheetData>
  <mergeCells count="2">
    <mergeCell ref="B1:H1"/>
    <mergeCell ref="B26:D26"/>
  </mergeCells>
  <printOptions horizontalCentered="1" verticalCentered="1"/>
  <pageMargins left="0" right="0" top="0" bottom="0" header="0" footer="0"/>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E0C64-BBB2-49AE-9C76-644C80D58B11}">
  <sheetPr>
    <tabColor rgb="FF00B050"/>
  </sheetPr>
  <dimension ref="A1:N21"/>
  <sheetViews>
    <sheetView workbookViewId="0">
      <selection sqref="A1:H1"/>
    </sheetView>
  </sheetViews>
  <sheetFormatPr defaultColWidth="9" defaultRowHeight="15"/>
  <cols>
    <col min="1" max="1" width="12" style="24" customWidth="1"/>
    <col min="2" max="2" width="7.85546875" style="24" customWidth="1"/>
    <col min="3" max="3" width="10.7109375" style="24" customWidth="1"/>
    <col min="4" max="4" width="11.7109375" style="24" customWidth="1"/>
    <col min="5" max="5" width="13.42578125" style="24" customWidth="1"/>
    <col min="6" max="6" width="10.42578125" style="24" customWidth="1"/>
    <col min="7" max="7" width="10.85546875" style="24" customWidth="1"/>
    <col min="8" max="8" width="11.42578125" style="192" customWidth="1"/>
    <col min="9" max="11" width="9" style="24"/>
    <col min="13" max="13" width="18" customWidth="1"/>
    <col min="14" max="16384" width="9" style="24"/>
  </cols>
  <sheetData>
    <row r="1" spans="1:14" ht="35.25" customHeight="1">
      <c r="A1" s="292" t="s">
        <v>431</v>
      </c>
      <c r="B1" s="293"/>
      <c r="C1" s="293"/>
      <c r="D1" s="293"/>
      <c r="E1" s="293"/>
      <c r="F1" s="293"/>
      <c r="G1" s="293"/>
      <c r="H1" s="294"/>
      <c r="M1" s="364" t="s">
        <v>225</v>
      </c>
      <c r="N1" s="20"/>
    </row>
    <row r="2" spans="1:14" ht="23.25" customHeight="1">
      <c r="A2" s="295" t="s">
        <v>432</v>
      </c>
      <c r="B2" s="296"/>
      <c r="C2" s="296"/>
      <c r="D2" s="296"/>
      <c r="E2" s="296"/>
      <c r="F2" s="296"/>
      <c r="G2" s="296"/>
      <c r="H2" s="297"/>
    </row>
    <row r="3" spans="1:14" ht="72.75" customHeight="1">
      <c r="A3" s="227" t="s">
        <v>114</v>
      </c>
      <c r="B3" s="279" t="s">
        <v>242</v>
      </c>
      <c r="C3" s="279" t="s">
        <v>140</v>
      </c>
      <c r="D3" s="279" t="s">
        <v>223</v>
      </c>
      <c r="E3" s="279" t="s">
        <v>138</v>
      </c>
      <c r="F3" s="279" t="s">
        <v>430</v>
      </c>
      <c r="G3" s="279" t="s">
        <v>193</v>
      </c>
      <c r="H3" s="234" t="s">
        <v>115</v>
      </c>
    </row>
    <row r="4" spans="1:14" ht="40.5" customHeight="1">
      <c r="A4" s="298" t="s">
        <v>125</v>
      </c>
      <c r="B4" s="299">
        <v>31.695652173913043</v>
      </c>
      <c r="C4" s="300">
        <v>729</v>
      </c>
      <c r="D4" s="301">
        <v>7.2391304347826084</v>
      </c>
      <c r="E4" s="300">
        <v>166.5</v>
      </c>
      <c r="F4" s="78">
        <v>23</v>
      </c>
      <c r="G4" s="299">
        <v>23</v>
      </c>
      <c r="H4" s="302" t="s">
        <v>18</v>
      </c>
    </row>
    <row r="5" spans="1:14" ht="40.5" customHeight="1">
      <c r="A5" s="303" t="s">
        <v>126</v>
      </c>
      <c r="B5" s="76">
        <v>210.05882352941177</v>
      </c>
      <c r="C5" s="304">
        <v>3571</v>
      </c>
      <c r="D5" s="306">
        <v>1413.9235294117648</v>
      </c>
      <c r="E5" s="304">
        <v>24036.7</v>
      </c>
      <c r="F5" s="79">
        <v>16</v>
      </c>
      <c r="G5" s="76">
        <v>17</v>
      </c>
      <c r="H5" s="305" t="s">
        <v>20</v>
      </c>
    </row>
    <row r="6" spans="1:14" ht="40.5" customHeight="1">
      <c r="A6" s="298" t="s">
        <v>127</v>
      </c>
      <c r="B6" s="299">
        <v>29.363636363636363</v>
      </c>
      <c r="C6" s="300">
        <v>646</v>
      </c>
      <c r="D6" s="301">
        <v>7.5545454545454538</v>
      </c>
      <c r="E6" s="300">
        <v>166.2</v>
      </c>
      <c r="F6" s="78">
        <v>21</v>
      </c>
      <c r="G6" s="299">
        <v>22</v>
      </c>
      <c r="H6" s="302" t="s">
        <v>16</v>
      </c>
      <c r="L6" s="8"/>
    </row>
    <row r="7" spans="1:14" ht="40.5" customHeight="1">
      <c r="A7" s="303" t="s">
        <v>128</v>
      </c>
      <c r="B7" s="76">
        <v>62</v>
      </c>
      <c r="C7" s="304">
        <v>930</v>
      </c>
      <c r="D7" s="306">
        <v>21.846666666666668</v>
      </c>
      <c r="E7" s="304">
        <v>327.7</v>
      </c>
      <c r="F7" s="79">
        <v>14</v>
      </c>
      <c r="G7" s="76">
        <v>15</v>
      </c>
      <c r="H7" s="305" t="s">
        <v>116</v>
      </c>
    </row>
    <row r="8" spans="1:14" ht="40.5" customHeight="1">
      <c r="A8" s="298" t="s">
        <v>136</v>
      </c>
      <c r="B8" s="299">
        <v>49.857142857142854</v>
      </c>
      <c r="C8" s="300">
        <v>1396</v>
      </c>
      <c r="D8" s="301">
        <v>15.207142857142857</v>
      </c>
      <c r="E8" s="300">
        <v>425.8</v>
      </c>
      <c r="F8" s="78">
        <v>22</v>
      </c>
      <c r="G8" s="299">
        <v>28</v>
      </c>
      <c r="H8" s="302" t="s">
        <v>117</v>
      </c>
    </row>
    <row r="9" spans="1:14" ht="40.5" customHeight="1">
      <c r="A9" s="303" t="s">
        <v>129</v>
      </c>
      <c r="B9" s="76">
        <v>119.625</v>
      </c>
      <c r="C9" s="304">
        <v>1914</v>
      </c>
      <c r="D9" s="306">
        <v>29.462499999999999</v>
      </c>
      <c r="E9" s="304">
        <v>471.4</v>
      </c>
      <c r="F9" s="79">
        <v>16</v>
      </c>
      <c r="G9" s="76">
        <v>16</v>
      </c>
      <c r="H9" s="305" t="s">
        <v>118</v>
      </c>
    </row>
    <row r="10" spans="1:14" ht="40.5" customHeight="1">
      <c r="A10" s="298" t="s">
        <v>130</v>
      </c>
      <c r="B10" s="299">
        <v>233.93333333333334</v>
      </c>
      <c r="C10" s="300">
        <v>3509</v>
      </c>
      <c r="D10" s="301">
        <v>406.36666666666667</v>
      </c>
      <c r="E10" s="300">
        <v>6095.5</v>
      </c>
      <c r="F10" s="78">
        <v>15</v>
      </c>
      <c r="G10" s="299">
        <v>15</v>
      </c>
      <c r="H10" s="302" t="s">
        <v>119</v>
      </c>
    </row>
    <row r="11" spans="1:14" ht="40.5" customHeight="1">
      <c r="A11" s="303" t="s">
        <v>131</v>
      </c>
      <c r="B11" s="76">
        <v>29.346153846153847</v>
      </c>
      <c r="C11" s="304">
        <v>763</v>
      </c>
      <c r="D11" s="306">
        <v>17.842307692307692</v>
      </c>
      <c r="E11" s="304">
        <v>463.9</v>
      </c>
      <c r="F11" s="79">
        <v>26</v>
      </c>
      <c r="G11" s="76">
        <v>26</v>
      </c>
      <c r="H11" s="305" t="s">
        <v>120</v>
      </c>
    </row>
    <row r="12" spans="1:14" ht="40.5" customHeight="1">
      <c r="A12" s="298" t="s">
        <v>132</v>
      </c>
      <c r="B12" s="299">
        <v>178.82142857142858</v>
      </c>
      <c r="C12" s="300">
        <v>5007</v>
      </c>
      <c r="D12" s="301">
        <v>177.96428571428572</v>
      </c>
      <c r="E12" s="300">
        <v>4983</v>
      </c>
      <c r="F12" s="78">
        <v>27</v>
      </c>
      <c r="G12" s="299">
        <v>28</v>
      </c>
      <c r="H12" s="302" t="s">
        <v>121</v>
      </c>
    </row>
    <row r="13" spans="1:14" ht="40.5" customHeight="1">
      <c r="A13" s="303" t="s">
        <v>133</v>
      </c>
      <c r="B13" s="76">
        <v>61.869565217391305</v>
      </c>
      <c r="C13" s="304">
        <v>1423</v>
      </c>
      <c r="D13" s="306">
        <v>28.339130434782607</v>
      </c>
      <c r="E13" s="304">
        <v>651.79999999999995</v>
      </c>
      <c r="F13" s="79">
        <v>23</v>
      </c>
      <c r="G13" s="76">
        <v>23</v>
      </c>
      <c r="H13" s="305" t="s">
        <v>122</v>
      </c>
    </row>
    <row r="14" spans="1:14" ht="40.5" customHeight="1">
      <c r="A14" s="298" t="s">
        <v>134</v>
      </c>
      <c r="B14" s="299">
        <v>177.96</v>
      </c>
      <c r="C14" s="300">
        <v>4449</v>
      </c>
      <c r="D14" s="301">
        <v>285.58799999999997</v>
      </c>
      <c r="E14" s="300">
        <v>7139.7</v>
      </c>
      <c r="F14" s="78">
        <v>22</v>
      </c>
      <c r="G14" s="299">
        <v>25</v>
      </c>
      <c r="H14" s="302" t="s">
        <v>123</v>
      </c>
    </row>
    <row r="15" spans="1:14" ht="40.5" customHeight="1">
      <c r="A15" s="303" t="s">
        <v>135</v>
      </c>
      <c r="B15" s="76">
        <v>62.272727272727273</v>
      </c>
      <c r="C15" s="304">
        <v>1370</v>
      </c>
      <c r="D15" s="306">
        <v>28.127272727272725</v>
      </c>
      <c r="E15" s="304">
        <v>618.79999999999995</v>
      </c>
      <c r="F15" s="79">
        <v>21</v>
      </c>
      <c r="G15" s="76">
        <v>22</v>
      </c>
      <c r="H15" s="305" t="s">
        <v>124</v>
      </c>
    </row>
    <row r="16" spans="1:14" ht="39.75" customHeight="1">
      <c r="A16" s="307" t="s">
        <v>60</v>
      </c>
      <c r="B16" s="308">
        <v>98.873076923076923</v>
      </c>
      <c r="C16" s="188">
        <v>25707</v>
      </c>
      <c r="D16" s="309">
        <v>175.18076923076927</v>
      </c>
      <c r="E16" s="188">
        <v>45547.000000000007</v>
      </c>
      <c r="F16" s="188">
        <v>235</v>
      </c>
      <c r="G16" s="188">
        <v>260</v>
      </c>
      <c r="H16" s="310" t="s">
        <v>103</v>
      </c>
    </row>
    <row r="17" spans="1:8">
      <c r="A17" s="20" t="s">
        <v>234</v>
      </c>
      <c r="B17" s="20"/>
      <c r="C17" s="62"/>
      <c r="D17" s="20"/>
      <c r="H17" s="20" t="s">
        <v>249</v>
      </c>
    </row>
    <row r="19" spans="1:8">
      <c r="C19" s="28"/>
      <c r="G19" s="28"/>
    </row>
    <row r="21" spans="1:8">
      <c r="H21" s="24"/>
    </row>
  </sheetData>
  <mergeCells count="2">
    <mergeCell ref="A1:H1"/>
    <mergeCell ref="A2:H2"/>
  </mergeCells>
  <printOptions horizontalCentered="1" verticalCentered="1"/>
  <pageMargins left="0" right="0" top="0" bottom="0" header="0" footer="0"/>
  <pageSetup scale="105" orientation="portrait" horizontalDpi="300" verticalDpi="3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21E39-AE39-4092-8934-1426BB218B5B}">
  <sheetPr>
    <tabColor rgb="FF00B050"/>
  </sheetPr>
  <dimension ref="A1:O16"/>
  <sheetViews>
    <sheetView zoomScaleNormal="100" workbookViewId="0">
      <selection activeCell="N1" sqref="N1:P1048576"/>
    </sheetView>
  </sheetViews>
  <sheetFormatPr defaultColWidth="9" defaultRowHeight="15"/>
  <cols>
    <col min="1" max="1" width="7.5703125" style="216" customWidth="1"/>
    <col min="2" max="2" width="23" style="24" customWidth="1"/>
    <col min="3" max="4" width="12.42578125" style="24" customWidth="1"/>
    <col min="5" max="5" width="10.7109375" style="24" customWidth="1"/>
    <col min="6" max="9" width="12.42578125" style="24" customWidth="1"/>
    <col min="10" max="10" width="20.5703125" style="24" customWidth="1"/>
    <col min="11" max="11" width="7" style="192" customWidth="1"/>
    <col min="12" max="13" width="9" style="24"/>
    <col min="15" max="15" width="18" customWidth="1"/>
    <col min="16" max="16384" width="9" style="24"/>
  </cols>
  <sheetData>
    <row r="1" spans="1:15" ht="33.75" customHeight="1">
      <c r="A1" s="164" t="s">
        <v>433</v>
      </c>
      <c r="B1" s="165"/>
      <c r="C1" s="165"/>
      <c r="D1" s="165"/>
      <c r="E1" s="165"/>
      <c r="F1" s="165"/>
      <c r="G1" s="165"/>
      <c r="H1" s="165"/>
      <c r="I1" s="165"/>
      <c r="J1" s="165"/>
      <c r="K1" s="166"/>
      <c r="O1" s="364" t="s">
        <v>225</v>
      </c>
    </row>
    <row r="2" spans="1:15" ht="25.5" customHeight="1">
      <c r="A2" s="311" t="s">
        <v>434</v>
      </c>
      <c r="B2" s="291"/>
      <c r="C2" s="291"/>
      <c r="D2" s="291"/>
      <c r="E2" s="291"/>
      <c r="F2" s="291"/>
      <c r="G2" s="291"/>
      <c r="H2" s="291"/>
      <c r="I2" s="291"/>
      <c r="J2" s="291"/>
      <c r="K2" s="312"/>
    </row>
    <row r="3" spans="1:15" ht="86.25" customHeight="1">
      <c r="A3" s="227" t="s">
        <v>261</v>
      </c>
      <c r="B3" s="115" t="s">
        <v>81</v>
      </c>
      <c r="C3" s="115" t="s">
        <v>435</v>
      </c>
      <c r="D3" s="115" t="s">
        <v>436</v>
      </c>
      <c r="E3" s="115" t="s">
        <v>177</v>
      </c>
      <c r="F3" s="115" t="s">
        <v>437</v>
      </c>
      <c r="G3" s="115" t="s">
        <v>203</v>
      </c>
      <c r="H3" s="115" t="s">
        <v>364</v>
      </c>
      <c r="I3" s="115" t="s">
        <v>224</v>
      </c>
      <c r="J3" s="115" t="s">
        <v>19</v>
      </c>
      <c r="K3" s="234" t="s">
        <v>262</v>
      </c>
    </row>
    <row r="4" spans="1:15" ht="38.25" customHeight="1">
      <c r="A4" s="235">
        <v>1</v>
      </c>
      <c r="B4" s="233" t="s">
        <v>76</v>
      </c>
      <c r="C4" s="260">
        <v>314.89999999999998</v>
      </c>
      <c r="D4" s="121">
        <v>3149</v>
      </c>
      <c r="E4" s="313">
        <v>10</v>
      </c>
      <c r="F4" s="313">
        <v>10</v>
      </c>
      <c r="G4" s="122">
        <v>2403.9</v>
      </c>
      <c r="H4" s="314">
        <v>0.52778448635475439</v>
      </c>
      <c r="I4" s="123">
        <v>24039</v>
      </c>
      <c r="J4" s="315" t="s">
        <v>85</v>
      </c>
      <c r="K4" s="302">
        <v>1</v>
      </c>
    </row>
    <row r="5" spans="1:15" ht="38.25" customHeight="1">
      <c r="A5" s="236">
        <v>2</v>
      </c>
      <c r="B5" s="261" t="s">
        <v>92</v>
      </c>
      <c r="C5" s="262">
        <v>463</v>
      </c>
      <c r="D5" s="128">
        <v>5093</v>
      </c>
      <c r="E5" s="316">
        <v>6</v>
      </c>
      <c r="F5" s="316">
        <v>11</v>
      </c>
      <c r="G5" s="129">
        <v>1358.590909090909</v>
      </c>
      <c r="H5" s="317">
        <v>0.32811162096296131</v>
      </c>
      <c r="I5" s="130">
        <v>14944.5</v>
      </c>
      <c r="J5" s="318" t="s">
        <v>83</v>
      </c>
      <c r="K5" s="305">
        <v>2</v>
      </c>
    </row>
    <row r="6" spans="1:15" ht="38.25" customHeight="1">
      <c r="A6" s="235">
        <v>3</v>
      </c>
      <c r="B6" s="233" t="s">
        <v>99</v>
      </c>
      <c r="C6" s="260">
        <v>170.17391304347825</v>
      </c>
      <c r="D6" s="121">
        <v>3914</v>
      </c>
      <c r="E6" s="313">
        <v>20</v>
      </c>
      <c r="F6" s="313">
        <v>23</v>
      </c>
      <c r="G6" s="122">
        <v>130.8782608695652</v>
      </c>
      <c r="H6" s="314">
        <v>6.6089972994928317E-2</v>
      </c>
      <c r="I6" s="123">
        <v>3010.2</v>
      </c>
      <c r="J6" s="315" t="s">
        <v>13</v>
      </c>
      <c r="K6" s="302">
        <v>3</v>
      </c>
      <c r="N6" s="8"/>
    </row>
    <row r="7" spans="1:15" ht="38.25" customHeight="1">
      <c r="A7" s="236">
        <v>4</v>
      </c>
      <c r="B7" s="261" t="s">
        <v>89</v>
      </c>
      <c r="C7" s="262">
        <v>36.298701298701296</v>
      </c>
      <c r="D7" s="128">
        <v>2795</v>
      </c>
      <c r="E7" s="316">
        <v>69</v>
      </c>
      <c r="F7" s="316">
        <v>77</v>
      </c>
      <c r="G7" s="129">
        <v>13.523376623376622</v>
      </c>
      <c r="H7" s="317">
        <v>2.2862098491667947E-2</v>
      </c>
      <c r="I7" s="130">
        <v>1041.3</v>
      </c>
      <c r="J7" s="318" t="s">
        <v>12</v>
      </c>
      <c r="K7" s="305">
        <v>4</v>
      </c>
    </row>
    <row r="8" spans="1:15" ht="38.25" customHeight="1">
      <c r="A8" s="235">
        <v>5</v>
      </c>
      <c r="B8" s="233" t="s">
        <v>93</v>
      </c>
      <c r="C8" s="260">
        <v>211.1</v>
      </c>
      <c r="D8" s="121">
        <v>2111</v>
      </c>
      <c r="E8" s="313">
        <v>10</v>
      </c>
      <c r="F8" s="313">
        <v>10</v>
      </c>
      <c r="G8" s="122">
        <v>87.960000000000008</v>
      </c>
      <c r="H8" s="314">
        <v>1.9311919555623863E-2</v>
      </c>
      <c r="I8" s="123">
        <v>879.6</v>
      </c>
      <c r="J8" s="315" t="s">
        <v>295</v>
      </c>
      <c r="K8" s="302">
        <v>5</v>
      </c>
    </row>
    <row r="9" spans="1:15" ht="38.25" customHeight="1">
      <c r="A9" s="236">
        <v>6</v>
      </c>
      <c r="B9" s="261" t="s">
        <v>78</v>
      </c>
      <c r="C9" s="262">
        <v>383.5</v>
      </c>
      <c r="D9" s="128">
        <v>767</v>
      </c>
      <c r="E9" s="316">
        <v>2</v>
      </c>
      <c r="F9" s="316">
        <v>2</v>
      </c>
      <c r="G9" s="129">
        <v>161.05000000000001</v>
      </c>
      <c r="H9" s="317">
        <v>7.0718159264056913E-3</v>
      </c>
      <c r="I9" s="130">
        <v>322.10000000000002</v>
      </c>
      <c r="J9" s="318" t="s">
        <v>339</v>
      </c>
      <c r="K9" s="305">
        <v>6</v>
      </c>
    </row>
    <row r="10" spans="1:15" ht="38.25" customHeight="1">
      <c r="A10" s="235">
        <v>6</v>
      </c>
      <c r="B10" s="233" t="s">
        <v>84</v>
      </c>
      <c r="C10" s="260">
        <v>88.285714285714292</v>
      </c>
      <c r="D10" s="121">
        <v>618</v>
      </c>
      <c r="E10" s="313">
        <v>7</v>
      </c>
      <c r="F10" s="313">
        <v>7</v>
      </c>
      <c r="G10" s="122">
        <v>36.771428571428565</v>
      </c>
      <c r="H10" s="314">
        <v>5.6513052451314019E-3</v>
      </c>
      <c r="I10" s="123">
        <v>257.39999999999998</v>
      </c>
      <c r="J10" s="315" t="s">
        <v>17</v>
      </c>
      <c r="K10" s="302">
        <v>6</v>
      </c>
    </row>
    <row r="11" spans="1:15" ht="38.25" customHeight="1">
      <c r="A11" s="236">
        <v>8</v>
      </c>
      <c r="B11" s="261" t="s">
        <v>438</v>
      </c>
      <c r="C11" s="262">
        <v>159</v>
      </c>
      <c r="D11" s="128">
        <v>477</v>
      </c>
      <c r="E11" s="316">
        <v>3</v>
      </c>
      <c r="F11" s="316">
        <v>3</v>
      </c>
      <c r="G11" s="129">
        <v>78.233333333333334</v>
      </c>
      <c r="H11" s="317">
        <v>5.1529189628296045E-3</v>
      </c>
      <c r="I11" s="130">
        <v>234.7</v>
      </c>
      <c r="J11" s="318" t="s">
        <v>439</v>
      </c>
      <c r="K11" s="305">
        <v>8</v>
      </c>
    </row>
    <row r="12" spans="1:15" ht="38.25" customHeight="1">
      <c r="A12" s="235">
        <v>9</v>
      </c>
      <c r="B12" s="233" t="s">
        <v>79</v>
      </c>
      <c r="C12" s="260">
        <v>156.80000000000001</v>
      </c>
      <c r="D12" s="121">
        <v>784</v>
      </c>
      <c r="E12" s="313">
        <v>5</v>
      </c>
      <c r="F12" s="313">
        <v>5</v>
      </c>
      <c r="G12" s="122">
        <v>33.660000000000004</v>
      </c>
      <c r="H12" s="314">
        <v>3.6950841987397638E-3</v>
      </c>
      <c r="I12" s="123">
        <v>168.3</v>
      </c>
      <c r="J12" s="315" t="s">
        <v>440</v>
      </c>
      <c r="K12" s="302">
        <v>9</v>
      </c>
    </row>
    <row r="13" spans="1:15" ht="38.25" customHeight="1">
      <c r="A13" s="236">
        <v>10</v>
      </c>
      <c r="B13" s="261" t="s">
        <v>91</v>
      </c>
      <c r="C13" s="262">
        <v>43.413793103448278</v>
      </c>
      <c r="D13" s="128">
        <v>2518</v>
      </c>
      <c r="E13" s="316">
        <v>54</v>
      </c>
      <c r="F13" s="316">
        <v>58</v>
      </c>
      <c r="G13" s="129">
        <v>2.3879310344827585</v>
      </c>
      <c r="H13" s="317">
        <v>3.0408149823259491E-3</v>
      </c>
      <c r="I13" s="130">
        <v>138.5</v>
      </c>
      <c r="J13" s="318" t="s">
        <v>233</v>
      </c>
      <c r="K13" s="305">
        <v>10</v>
      </c>
    </row>
    <row r="14" spans="1:15" ht="30" customHeight="1">
      <c r="A14" s="319" t="s">
        <v>80</v>
      </c>
      <c r="B14" s="320"/>
      <c r="C14" s="260">
        <v>64.462962962962962</v>
      </c>
      <c r="D14" s="121">
        <v>3481</v>
      </c>
      <c r="E14" s="313">
        <v>49</v>
      </c>
      <c r="F14" s="313">
        <v>54</v>
      </c>
      <c r="G14" s="122">
        <v>9.4703703703703717</v>
      </c>
      <c r="H14" s="314">
        <v>1.1227962324631701E-2</v>
      </c>
      <c r="I14" s="123">
        <v>511.40000000000009</v>
      </c>
      <c r="J14" s="321" t="s">
        <v>74</v>
      </c>
      <c r="K14" s="322"/>
    </row>
    <row r="15" spans="1:15" ht="34.5" customHeight="1">
      <c r="A15" s="228" t="s">
        <v>60</v>
      </c>
      <c r="B15" s="229"/>
      <c r="C15" s="231">
        <v>98.873076923076923</v>
      </c>
      <c r="D15" s="231">
        <v>25707</v>
      </c>
      <c r="E15" s="231">
        <v>235</v>
      </c>
      <c r="F15" s="231">
        <v>260</v>
      </c>
      <c r="G15" s="323">
        <v>175.18076923076924</v>
      </c>
      <c r="H15" s="230">
        <v>1</v>
      </c>
      <c r="I15" s="231">
        <v>45547</v>
      </c>
      <c r="J15" s="186" t="s">
        <v>61</v>
      </c>
      <c r="K15" s="324"/>
    </row>
    <row r="16" spans="1:15" ht="15.75" customHeight="1">
      <c r="A16" s="20" t="s">
        <v>234</v>
      </c>
      <c r="B16" s="78"/>
      <c r="C16" s="325"/>
      <c r="D16" s="325"/>
      <c r="E16" s="78"/>
      <c r="F16" s="78"/>
      <c r="G16" s="78"/>
      <c r="H16" s="78"/>
      <c r="I16" s="78"/>
      <c r="J16" s="299"/>
      <c r="K16" s="20" t="s">
        <v>249</v>
      </c>
    </row>
  </sheetData>
  <mergeCells count="7">
    <mergeCell ref="C16:D16"/>
    <mergeCell ref="A1:K1"/>
    <mergeCell ref="A2:K2"/>
    <mergeCell ref="A14:B14"/>
    <mergeCell ref="J14:K14"/>
    <mergeCell ref="A15:B15"/>
    <mergeCell ref="J15:K15"/>
  </mergeCells>
  <printOptions horizontalCentered="1" verticalCentered="1"/>
  <pageMargins left="0" right="0" top="0" bottom="0" header="0" footer="0"/>
  <pageSetup scale="95" orientation="landscape" horizontalDpi="300" verticalDpi="300" r:id="rId1"/>
  <rowBreaks count="1" manualBreakCount="1">
    <brk id="16"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BAA61-04FD-4C03-81B8-9188521FBEC7}">
  <sheetPr>
    <tabColor rgb="FF92D050"/>
  </sheetPr>
  <dimension ref="A1:U29"/>
  <sheetViews>
    <sheetView showGridLines="0" tabSelected="1" topLeftCell="B25" zoomScale="112" zoomScaleNormal="112" zoomScaleSheetLayoutView="112" workbookViewId="0">
      <selection activeCell="G4" sqref="G4"/>
    </sheetView>
  </sheetViews>
  <sheetFormatPr defaultColWidth="8.85546875" defaultRowHeight="15.75"/>
  <cols>
    <col min="1" max="1" width="3.7109375" style="13" hidden="1" customWidth="1"/>
    <col min="2" max="2" width="3.7109375" style="13" customWidth="1"/>
    <col min="3" max="3" width="7.140625" style="14" customWidth="1"/>
    <col min="4" max="4" width="162.5703125" style="13" customWidth="1"/>
    <col min="5" max="7" width="8.85546875" style="13"/>
    <col min="8" max="8" width="24.140625" style="13" customWidth="1"/>
    <col min="9" max="16" width="8.85546875" style="13"/>
    <col min="17" max="18" width="9.140625" style="13" customWidth="1"/>
    <col min="19" max="19" width="5" style="13" customWidth="1"/>
    <col min="20" max="21" width="9.140625" style="13" hidden="1" customWidth="1"/>
    <col min="22" max="22" width="14.7109375" style="13" customWidth="1"/>
    <col min="23" max="16384" width="8.85546875" style="13"/>
  </cols>
  <sheetData>
    <row r="1" spans="1:14" ht="16.5" thickBot="1"/>
    <row r="2" spans="1:14" ht="59.25" customHeight="1">
      <c r="C2" s="379" t="s">
        <v>453</v>
      </c>
      <c r="D2" s="380"/>
      <c r="E2" s="381"/>
    </row>
    <row r="3" spans="1:14" ht="37.5" customHeight="1">
      <c r="C3" s="382" t="s">
        <v>454</v>
      </c>
      <c r="D3" s="383"/>
      <c r="E3" s="384"/>
    </row>
    <row r="4" spans="1:14" ht="78" customHeight="1">
      <c r="C4" s="385" t="s">
        <v>455</v>
      </c>
      <c r="D4" s="386"/>
      <c r="E4" s="387"/>
    </row>
    <row r="5" spans="1:14" ht="12.75">
      <c r="C5" s="388"/>
      <c r="D5" s="389"/>
      <c r="E5" s="390"/>
    </row>
    <row r="6" spans="1:14" ht="12.75">
      <c r="C6" s="388"/>
      <c r="D6" s="389"/>
      <c r="E6" s="390"/>
    </row>
    <row r="7" spans="1:14" ht="12.75">
      <c r="C7" s="388"/>
      <c r="D7" s="389"/>
      <c r="E7" s="390"/>
    </row>
    <row r="8" spans="1:14" ht="57" customHeight="1">
      <c r="C8" s="391" t="s">
        <v>226</v>
      </c>
      <c r="D8" s="392"/>
      <c r="E8" s="393"/>
    </row>
    <row r="9" spans="1:14" ht="19.5" customHeight="1">
      <c r="C9" s="391"/>
      <c r="D9" s="392"/>
      <c r="E9" s="393"/>
    </row>
    <row r="10" spans="1:14" s="7" customFormat="1" ht="60" customHeight="1">
      <c r="A10" s="6"/>
      <c r="B10" s="6"/>
      <c r="C10" s="394">
        <v>1</v>
      </c>
      <c r="D10" s="15" t="s">
        <v>456</v>
      </c>
      <c r="E10" s="395">
        <v>1</v>
      </c>
      <c r="F10" s="6"/>
      <c r="G10" s="6"/>
      <c r="H10" s="6"/>
      <c r="I10" s="6"/>
      <c r="J10" s="6"/>
      <c r="K10" s="6"/>
      <c r="L10" s="6"/>
      <c r="M10" s="6"/>
      <c r="N10" s="6"/>
    </row>
    <row r="11" spans="1:14" s="7" customFormat="1" ht="60" customHeight="1">
      <c r="A11" s="6"/>
      <c r="B11" s="6"/>
      <c r="C11" s="394">
        <v>2</v>
      </c>
      <c r="D11" s="15" t="s">
        <v>457</v>
      </c>
      <c r="E11" s="395">
        <v>2</v>
      </c>
      <c r="F11" s="6"/>
      <c r="G11" s="6"/>
      <c r="H11" s="6"/>
      <c r="I11" s="6"/>
      <c r="J11" s="6"/>
      <c r="K11" s="6"/>
      <c r="L11" s="6"/>
      <c r="M11" s="6"/>
      <c r="N11" s="6"/>
    </row>
    <row r="12" spans="1:14" s="7" customFormat="1" ht="60" customHeight="1">
      <c r="A12" s="6"/>
      <c r="B12" s="6"/>
      <c r="C12" s="394">
        <v>3</v>
      </c>
      <c r="D12" s="15" t="s">
        <v>458</v>
      </c>
      <c r="E12" s="395">
        <v>3</v>
      </c>
      <c r="F12" s="6"/>
      <c r="G12" s="6"/>
      <c r="H12" s="6"/>
      <c r="I12" s="6"/>
      <c r="J12" s="6"/>
      <c r="K12" s="6"/>
      <c r="L12" s="6"/>
      <c r="M12" s="6"/>
      <c r="N12" s="6"/>
    </row>
    <row r="13" spans="1:14" s="7" customFormat="1" ht="60" customHeight="1">
      <c r="A13" s="6"/>
      <c r="B13" s="6"/>
      <c r="C13" s="394">
        <v>4</v>
      </c>
      <c r="D13" s="15" t="s">
        <v>459</v>
      </c>
      <c r="E13" s="395">
        <v>4</v>
      </c>
      <c r="F13" s="6"/>
      <c r="G13" s="6"/>
      <c r="H13" s="6"/>
      <c r="I13" s="6"/>
      <c r="J13" s="6"/>
      <c r="K13" s="6"/>
      <c r="L13" s="6"/>
      <c r="M13" s="6"/>
      <c r="N13" s="6"/>
    </row>
    <row r="14" spans="1:14" s="7" customFormat="1" ht="60" customHeight="1">
      <c r="A14" s="6"/>
      <c r="B14" s="6"/>
      <c r="C14" s="394">
        <v>5</v>
      </c>
      <c r="D14" s="15" t="s">
        <v>460</v>
      </c>
      <c r="E14" s="395">
        <v>5</v>
      </c>
      <c r="F14" s="6"/>
      <c r="G14" s="6"/>
      <c r="H14" s="6"/>
      <c r="I14" s="6"/>
      <c r="J14" s="6"/>
      <c r="K14" s="6"/>
      <c r="L14" s="6"/>
      <c r="M14" s="6"/>
      <c r="N14" s="6"/>
    </row>
    <row r="15" spans="1:14" s="7" customFormat="1" ht="60" customHeight="1">
      <c r="A15" s="6"/>
      <c r="B15" s="6"/>
      <c r="C15" s="394">
        <v>6</v>
      </c>
      <c r="D15" s="15" t="s">
        <v>474</v>
      </c>
      <c r="E15" s="395">
        <v>6</v>
      </c>
      <c r="F15" s="6"/>
      <c r="G15" s="6"/>
      <c r="H15" s="6"/>
      <c r="I15" s="6"/>
      <c r="J15" s="6"/>
      <c r="K15" s="6"/>
      <c r="L15" s="6"/>
      <c r="M15" s="6"/>
      <c r="N15" s="6"/>
    </row>
    <row r="16" spans="1:14" s="7" customFormat="1" ht="60" customHeight="1">
      <c r="A16" s="6"/>
      <c r="B16" s="6"/>
      <c r="C16" s="394">
        <v>7</v>
      </c>
      <c r="D16" s="15" t="s">
        <v>461</v>
      </c>
      <c r="E16" s="395">
        <v>7</v>
      </c>
      <c r="F16" s="6"/>
      <c r="G16" s="6"/>
      <c r="H16" s="6"/>
      <c r="I16" s="6"/>
      <c r="J16" s="6"/>
      <c r="K16" s="6"/>
      <c r="L16" s="6"/>
      <c r="M16" s="6"/>
      <c r="N16" s="6"/>
    </row>
    <row r="17" spans="1:14" s="7" customFormat="1" ht="60" customHeight="1">
      <c r="A17" s="6"/>
      <c r="B17" s="6"/>
      <c r="C17" s="394">
        <v>8</v>
      </c>
      <c r="D17" s="15" t="s">
        <v>463</v>
      </c>
      <c r="E17" s="395">
        <v>8</v>
      </c>
      <c r="F17" s="6"/>
      <c r="G17" s="6"/>
      <c r="H17" s="6"/>
      <c r="I17" s="6"/>
      <c r="J17" s="6"/>
      <c r="K17" s="6"/>
      <c r="L17" s="6"/>
      <c r="M17" s="6"/>
      <c r="N17" s="6"/>
    </row>
    <row r="18" spans="1:14" s="7" customFormat="1" ht="60" customHeight="1">
      <c r="A18" s="6"/>
      <c r="B18" s="6"/>
      <c r="C18" s="394">
        <v>9</v>
      </c>
      <c r="D18" s="15" t="s">
        <v>475</v>
      </c>
      <c r="E18" s="395">
        <v>9</v>
      </c>
      <c r="F18" s="6"/>
      <c r="G18" s="6"/>
      <c r="H18" s="6"/>
      <c r="I18" s="6"/>
      <c r="J18" s="6"/>
      <c r="K18" s="6"/>
      <c r="L18" s="6"/>
      <c r="M18" s="6"/>
      <c r="N18" s="6"/>
    </row>
    <row r="19" spans="1:14" s="7" customFormat="1" ht="60" customHeight="1">
      <c r="A19" s="6"/>
      <c r="B19" s="6"/>
      <c r="C19" s="394">
        <v>10</v>
      </c>
      <c r="D19" s="15" t="s">
        <v>464</v>
      </c>
      <c r="E19" s="395">
        <v>10</v>
      </c>
      <c r="F19" s="6"/>
      <c r="G19" s="6"/>
      <c r="H19" s="6"/>
      <c r="I19" s="6"/>
      <c r="J19" s="6"/>
      <c r="K19" s="6"/>
      <c r="L19" s="6"/>
      <c r="M19" s="6"/>
      <c r="N19" s="6"/>
    </row>
    <row r="20" spans="1:14" s="7" customFormat="1" ht="60" customHeight="1">
      <c r="A20" s="6"/>
      <c r="B20" s="6"/>
      <c r="C20" s="394">
        <v>11</v>
      </c>
      <c r="D20" s="15" t="s">
        <v>462</v>
      </c>
      <c r="E20" s="395">
        <v>11</v>
      </c>
      <c r="F20" s="6"/>
      <c r="G20" s="6"/>
      <c r="H20" s="6"/>
      <c r="I20" s="6"/>
      <c r="J20" s="6"/>
      <c r="K20" s="6"/>
      <c r="L20" s="6"/>
      <c r="M20" s="6"/>
      <c r="N20" s="6"/>
    </row>
    <row r="21" spans="1:14" s="7" customFormat="1" ht="60" customHeight="1">
      <c r="A21" s="6"/>
      <c r="B21" s="6"/>
      <c r="C21" s="394">
        <v>12</v>
      </c>
      <c r="D21" s="15" t="s">
        <v>465</v>
      </c>
      <c r="E21" s="395">
        <v>12</v>
      </c>
      <c r="F21" s="6"/>
      <c r="G21" s="6"/>
      <c r="H21" s="6"/>
      <c r="I21" s="6"/>
      <c r="J21" s="6"/>
      <c r="K21" s="6"/>
      <c r="L21" s="6"/>
      <c r="M21" s="6"/>
      <c r="N21" s="6"/>
    </row>
    <row r="22" spans="1:14" s="7" customFormat="1" ht="60" customHeight="1">
      <c r="A22" s="6"/>
      <c r="B22" s="6"/>
      <c r="C22" s="394">
        <v>13</v>
      </c>
      <c r="D22" s="15" t="s">
        <v>466</v>
      </c>
      <c r="E22" s="395">
        <v>13</v>
      </c>
      <c r="F22" s="6"/>
      <c r="G22" s="6"/>
      <c r="H22" s="6"/>
      <c r="I22" s="6"/>
      <c r="J22" s="6"/>
      <c r="K22" s="6"/>
      <c r="L22" s="6"/>
      <c r="M22" s="6"/>
      <c r="N22" s="6"/>
    </row>
    <row r="23" spans="1:14" s="7" customFormat="1" ht="60" customHeight="1">
      <c r="A23" s="6"/>
      <c r="B23" s="6"/>
      <c r="C23" s="394">
        <v>14</v>
      </c>
      <c r="D23" s="15" t="s">
        <v>467</v>
      </c>
      <c r="E23" s="395">
        <v>14</v>
      </c>
      <c r="F23" s="6"/>
      <c r="G23" s="6"/>
      <c r="H23" s="6"/>
      <c r="I23" s="6"/>
      <c r="J23" s="6"/>
      <c r="K23" s="6"/>
      <c r="L23" s="6"/>
      <c r="M23" s="6"/>
      <c r="N23" s="6"/>
    </row>
    <row r="24" spans="1:14" s="7" customFormat="1" ht="60" customHeight="1">
      <c r="A24" s="6"/>
      <c r="B24" s="6"/>
      <c r="C24" s="394">
        <v>15</v>
      </c>
      <c r="D24" s="15" t="s">
        <v>468</v>
      </c>
      <c r="E24" s="395">
        <v>15</v>
      </c>
      <c r="F24" s="6"/>
      <c r="G24" s="6"/>
      <c r="H24" s="6"/>
      <c r="I24" s="6"/>
      <c r="J24" s="6"/>
      <c r="K24" s="6"/>
      <c r="L24" s="6"/>
      <c r="M24" s="6"/>
      <c r="N24" s="6"/>
    </row>
    <row r="25" spans="1:14" s="7" customFormat="1" ht="60" customHeight="1">
      <c r="A25" s="6"/>
      <c r="B25" s="6"/>
      <c r="C25" s="394">
        <v>16</v>
      </c>
      <c r="D25" s="15" t="s">
        <v>469</v>
      </c>
      <c r="E25" s="395">
        <v>16</v>
      </c>
      <c r="F25" s="6"/>
      <c r="G25" s="6"/>
      <c r="H25" s="6"/>
      <c r="I25" s="6"/>
      <c r="J25" s="6"/>
      <c r="K25" s="6"/>
      <c r="L25" s="6"/>
      <c r="M25" s="6"/>
      <c r="N25" s="6"/>
    </row>
    <row r="26" spans="1:14" s="7" customFormat="1" ht="60" customHeight="1">
      <c r="A26" s="6"/>
      <c r="B26" s="6"/>
      <c r="C26" s="394">
        <v>17</v>
      </c>
      <c r="D26" s="15" t="s">
        <v>470</v>
      </c>
      <c r="E26" s="395">
        <v>17</v>
      </c>
      <c r="F26" s="6"/>
      <c r="G26" s="6"/>
      <c r="H26" s="6"/>
      <c r="I26" s="6"/>
      <c r="J26" s="6"/>
      <c r="K26" s="6"/>
      <c r="L26" s="6"/>
      <c r="M26" s="6"/>
      <c r="N26" s="6"/>
    </row>
    <row r="27" spans="1:14" s="7" customFormat="1" ht="60" customHeight="1">
      <c r="A27" s="6"/>
      <c r="B27" s="6"/>
      <c r="C27" s="394">
        <v>18</v>
      </c>
      <c r="D27" s="15" t="s">
        <v>471</v>
      </c>
      <c r="E27" s="395">
        <v>18</v>
      </c>
      <c r="F27" s="6"/>
      <c r="G27" s="6"/>
      <c r="H27" s="6"/>
      <c r="I27" s="6"/>
      <c r="J27" s="6"/>
      <c r="K27" s="6"/>
      <c r="L27" s="6"/>
      <c r="M27" s="6"/>
      <c r="N27" s="6"/>
    </row>
    <row r="28" spans="1:14" s="7" customFormat="1" ht="60" customHeight="1">
      <c r="A28" s="6"/>
      <c r="B28" s="6"/>
      <c r="C28" s="394">
        <v>19</v>
      </c>
      <c r="D28" s="15" t="s">
        <v>472</v>
      </c>
      <c r="E28" s="395">
        <v>19</v>
      </c>
      <c r="F28" s="6"/>
      <c r="G28" s="6"/>
      <c r="H28" s="6"/>
      <c r="I28" s="6"/>
      <c r="J28" s="6"/>
      <c r="K28" s="6"/>
      <c r="L28" s="6"/>
      <c r="M28" s="6"/>
      <c r="N28" s="6"/>
    </row>
    <row r="29" spans="1:14" s="7" customFormat="1" ht="60" customHeight="1" thickBot="1">
      <c r="A29" s="6"/>
      <c r="B29" s="6"/>
      <c r="C29" s="396">
        <v>20</v>
      </c>
      <c r="D29" s="397" t="s">
        <v>473</v>
      </c>
      <c r="E29" s="398">
        <v>20</v>
      </c>
      <c r="F29" s="6"/>
      <c r="G29" s="6"/>
      <c r="H29" s="6"/>
      <c r="I29" s="6"/>
      <c r="J29" s="6"/>
      <c r="K29" s="6"/>
      <c r="L29" s="6"/>
      <c r="M29" s="6"/>
      <c r="N29" s="6"/>
    </row>
  </sheetData>
  <mergeCells count="5">
    <mergeCell ref="C8:E9"/>
    <mergeCell ref="C5:E7"/>
    <mergeCell ref="C4:E4"/>
    <mergeCell ref="C3:E3"/>
    <mergeCell ref="C2:E2"/>
  </mergeCells>
  <hyperlinks>
    <hyperlink ref="D26" location="'Intra-arab FDI-Monthly'!A1" display=" التطور الشهري للمشاريع  العربية البينية  لعام 2022/ Inter-Arab FDI projects by month- 2022" xr:uid="{3460AE99-0005-4284-888E-128B9F9D62C2}"/>
    <hyperlink ref="D10" location="'Arab-FDI projects- 2003-2024'!A1" display=" التطور السنوي لمشاريع الاستثمار الأجنبي المباشر في الدول العربية للفترة 2003-2024 /Evolution of FDI projects into Arab countries  from 2003 to 2024" xr:uid="{E3907685-F0DE-4E9D-A492-AB77E5776417}"/>
    <hyperlink ref="D11" location="'Monthly evolution 2024'!A1" display=" التطور الشهري لمشاريع الاستثمار الأجنبي المباشر  في الدول العربية خلال عام 2024 /Monthly evolution of  FDI projects into Arab countries during 2024" xr:uid="{02CB4E86-CBEE-419F-9000-40128B45E6EB}"/>
    <hyperlink ref="D12" location="'Arab-FDI projects-source REGION'!A1" display="أهم الأقاليم المستثمرة في المنطقة العربية خلال عام 2024/The most important regions investing in Arab countries  during 2024" xr:uid="{A2341B04-ECC3-45BC-9287-199FACA72C21}"/>
    <hyperlink ref="D13" location="'Arab-FDI-source countries'!A1" display="أهم الدول المستثمرة في المنطقة العربية خلال عام 2024/The most important investing countries in the Arab region during 2024" xr:uid="{15134B28-58E8-4EE3-AFA2-5E481CB1D30C}"/>
    <hyperlink ref="D14" location="'Arab-FDI -source  by Capex '!A1" display="أهم الدول المستثمرة في المنطقة العربية خلال عام 2024 وفقاً للتكلفة الاستثمارية (بالمليون دولار)/Top 10 investing countries  into Arab region by Capex  - yaer 2024 (USD m)" xr:uid="{D6445C25-8D75-43B3-9665-716B66018B46}"/>
    <hyperlink ref="D15" location="'Arab-FDI -source by nbr of proj'!A1" display="أهم الدول المستثمرة في المنطقة العربية خلال عام 2024 وفق عدد المشاريع /Top 10 investing countries  into Arab region by nbr of projects - year 2024" xr:uid="{026C32A9-5A9B-4C86-AEA8-08133B47C76C}"/>
    <hyperlink ref="D16" location="'Arab-FDI-source by job created '!A1" display="أهم الدول المستثمرة في المنطقة العربية خلال عام 2024 وفقاً لعدد الوظائف الجديدة /Top 10 investing countries  into Arab region by jobs created - year 2024" xr:uid="{F4B65154-6D49-4016-9488-CEAA0C3E86A1}"/>
    <hyperlink ref="D17" location="'Arab-FDI top companies - capex'!A1" display="أهم الشركات الأجنبية المستثمرة  في الدول العربية خلال عام 2024 وفقا للتكلفة الاستثمارية / Most important foreign companies investing in Arab countries by Capex-2024" xr:uid="{9F8BDD71-B134-48CD-B351-3AE4B08DD293}"/>
    <hyperlink ref="D18" location="'Arab-FDI top companies -project'!A1" display="أهم الشركات الأجنبية المستثمرة  في الدول العربية خلال عام 2024 وفق عدد المشاريع /Most important foreign companies investing in Arab countries by nbr of projects-2024" xr:uid="{4120DECD-7E10-4B5F-A0A7-EA7E0023B784}"/>
    <hyperlink ref="D19" location="'Arab-FDI top companies-Jobs'!A1" display="أهم الشركات الأجنبية المستثمرة  في الدول العربية خلال عام 2024 وفقا لعدد الوظائف الجديدة /Most important foreign companies investing in Arab countries by jobs created-2024" xr:uid="{4DA44E43-46C6-4444-B45F-C99A854E12DD}"/>
    <hyperlink ref="D21" location="'Arab-FDI 2024 by destination'!A1" display="مشاريع الاستثمار الأجنبي المباشر الجديدة موزعة على الدول العربية  لعام 2024/New FDI projects distributed among Arab countries-year 2024" xr:uid="{9689CFEE-0765-4420-AD38-23AA765A66E9}"/>
    <hyperlink ref="D22" location="'Arab-FDI projects-Cities'!A1" display="أهم المدن العربية المستقبلة للمشاريع الأجنبية  لعام 2024/Most important Arab cities receiving FDI - 2024" xr:uid="{2481D4AF-AF76-4B48-9A62-4410F35C06A8}"/>
    <hyperlink ref="D23" location="'Arab-FDI projects-Sectors'!A1" display="أهم القطاعات المستقبلة للمشاريع الأجنبية في الدول العربية لعام 2024/Most important sectors receiving FD in Arab countries in 2024" xr:uid="{FCB3CBAB-52F4-4AA8-B611-308F4ED08274}"/>
    <hyperlink ref="D24" location="'Arab-FDI projects-Activities'!A1" display="أهم الأنشطة المستقبلة للمشاريع الأجنبية في المنطقة العربية لعام 2024/Most important activities  receiving FD in Arab countries in  2024" xr:uid="{2AC8D49F-AA48-486F-8274-A292B0CC038B}"/>
    <hyperlink ref="D25" location="'Intra-Arab 2003-2024'!A1" display="التطور السنوي للاستثمارات العربية البينية  للفترة 2003-2024/Inter-Arab FDI projects for 2003-2024" xr:uid="{CD9F58C9-CEE7-4A1E-A85D-1E957BD5FE07}"/>
    <hyperlink ref="D27" location="'Intra-arab FDI-by Sector'!A1" display="أهم القطاعات المستقبلة للمشاريع  العربية البينية خلال عام 2024/Sectoral distribution of FDI inter- Arab projects -year 2024" xr:uid="{2084C7E0-97E5-4DDE-9321-8469C4172E5D}"/>
    <hyperlink ref="D28" location="'Intra-arab FDI-by Destination'!A1" display="الدول العربية المستقبلة  للمشاريع العربية خلال عام 2024/Arab countries as destination to Arab projects -year  2024" xr:uid="{BE891320-E7C6-4BC2-8DE5-7A4BB46EB2BF}"/>
    <hyperlink ref="D29" location="'Intra-arab FDI-by Source'!A1" display="الدول العربية المستثمرة في المشاريع البينية خلال عام 2024/Arab countries as source of Arab projects -year 2024" xr:uid="{6502DBCA-2DBF-4544-85FD-71D4F97065FE}"/>
  </hyperlinks>
  <printOptions horizontalCentered="1" verticalCentered="1"/>
  <pageMargins left="0" right="0" top="0" bottom="0" header="0" footer="0"/>
  <pageSetup paperSize="9" scale="55"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C454D-77E8-44E7-BDCD-4BC22B06DBF3}">
  <sheetPr>
    <tabColor rgb="FF00B050"/>
  </sheetPr>
  <dimension ref="A1:P27"/>
  <sheetViews>
    <sheetView workbookViewId="0">
      <selection activeCell="N1" sqref="N1:O1048576"/>
    </sheetView>
  </sheetViews>
  <sheetFormatPr defaultColWidth="9" defaultRowHeight="15"/>
  <cols>
    <col min="1" max="1" width="7.5703125" style="216" customWidth="1"/>
    <col min="2" max="2" width="17.140625" style="24" customWidth="1"/>
    <col min="3" max="3" width="9.140625" style="24" customWidth="1"/>
    <col min="4" max="4" width="9.7109375" style="24" customWidth="1"/>
    <col min="5" max="5" width="11.28515625" style="24" customWidth="1"/>
    <col min="6" max="6" width="10.140625" style="24" customWidth="1"/>
    <col min="7" max="8" width="12.140625" style="24" customWidth="1"/>
    <col min="9" max="9" width="10.7109375" style="24" customWidth="1"/>
    <col min="10" max="10" width="13.5703125" style="192" customWidth="1"/>
    <col min="11" max="11" width="6.28515625" style="192" customWidth="1"/>
    <col min="12" max="13" width="9" style="24"/>
    <col min="15" max="15" width="18" customWidth="1"/>
    <col min="16" max="16384" width="9" style="24"/>
  </cols>
  <sheetData>
    <row r="1" spans="1:15" ht="40.5" customHeight="1">
      <c r="A1" s="193" t="s">
        <v>441</v>
      </c>
      <c r="B1" s="194"/>
      <c r="C1" s="194"/>
      <c r="D1" s="194"/>
      <c r="E1" s="194"/>
      <c r="F1" s="194"/>
      <c r="G1" s="194"/>
      <c r="H1" s="194"/>
      <c r="I1" s="194"/>
      <c r="J1" s="194"/>
      <c r="K1" s="195"/>
      <c r="O1" s="364" t="s">
        <v>225</v>
      </c>
    </row>
    <row r="2" spans="1:15" ht="36" customHeight="1">
      <c r="A2" s="326" t="s">
        <v>442</v>
      </c>
      <c r="B2" s="327"/>
      <c r="C2" s="327"/>
      <c r="D2" s="327"/>
      <c r="E2" s="327"/>
      <c r="F2" s="327"/>
      <c r="G2" s="327"/>
      <c r="H2" s="327"/>
      <c r="I2" s="327"/>
      <c r="J2" s="327"/>
      <c r="K2" s="328"/>
    </row>
    <row r="3" spans="1:15" ht="109.5" customHeight="1">
      <c r="A3" s="196" t="s">
        <v>261</v>
      </c>
      <c r="B3" s="115" t="s">
        <v>55</v>
      </c>
      <c r="C3" s="115" t="s">
        <v>242</v>
      </c>
      <c r="D3" s="115" t="s">
        <v>198</v>
      </c>
      <c r="E3" s="115" t="s">
        <v>246</v>
      </c>
      <c r="F3" s="115" t="s">
        <v>443</v>
      </c>
      <c r="G3" s="115" t="s">
        <v>203</v>
      </c>
      <c r="H3" s="115" t="s">
        <v>364</v>
      </c>
      <c r="I3" s="115" t="s">
        <v>168</v>
      </c>
      <c r="J3" s="115" t="s">
        <v>54</v>
      </c>
      <c r="K3" s="172" t="s">
        <v>262</v>
      </c>
    </row>
    <row r="4" spans="1:15" ht="48" customHeight="1">
      <c r="A4" s="329">
        <v>1</v>
      </c>
      <c r="B4" s="330" t="s">
        <v>88</v>
      </c>
      <c r="C4" s="331">
        <v>229.29032258064515</v>
      </c>
      <c r="D4" s="331">
        <v>7108</v>
      </c>
      <c r="E4" s="331">
        <v>28</v>
      </c>
      <c r="F4" s="331">
        <v>31</v>
      </c>
      <c r="G4" s="332">
        <v>876.85483870967744</v>
      </c>
      <c r="H4" s="333">
        <v>0.59680110654927887</v>
      </c>
      <c r="I4" s="334">
        <v>27182.5</v>
      </c>
      <c r="J4" s="335" t="s">
        <v>0</v>
      </c>
      <c r="K4" s="336">
        <v>1</v>
      </c>
    </row>
    <row r="5" spans="1:15" ht="48" customHeight="1">
      <c r="A5" s="337">
        <v>2</v>
      </c>
      <c r="B5" s="338" t="s">
        <v>157</v>
      </c>
      <c r="C5" s="339">
        <v>686</v>
      </c>
      <c r="D5" s="339">
        <v>3430</v>
      </c>
      <c r="E5" s="339">
        <v>3</v>
      </c>
      <c r="F5" s="339">
        <v>5</v>
      </c>
      <c r="G5" s="340">
        <v>1830.5400000000002</v>
      </c>
      <c r="H5" s="341">
        <v>0.20095066634465503</v>
      </c>
      <c r="I5" s="342">
        <v>9152.7000000000007</v>
      </c>
      <c r="J5" s="343" t="s">
        <v>66</v>
      </c>
      <c r="K5" s="344">
        <v>2</v>
      </c>
    </row>
    <row r="6" spans="1:15" ht="48" customHeight="1">
      <c r="A6" s="329">
        <v>3</v>
      </c>
      <c r="B6" s="330" t="s">
        <v>190</v>
      </c>
      <c r="C6" s="331">
        <v>153</v>
      </c>
      <c r="D6" s="331">
        <v>1224</v>
      </c>
      <c r="E6" s="331">
        <v>8</v>
      </c>
      <c r="F6" s="331">
        <v>8</v>
      </c>
      <c r="G6" s="332">
        <v>388.46249999999998</v>
      </c>
      <c r="H6" s="333">
        <v>6.8230618921114455E-2</v>
      </c>
      <c r="I6" s="334">
        <v>3107.7</v>
      </c>
      <c r="J6" s="335" t="s">
        <v>100</v>
      </c>
      <c r="K6" s="336">
        <v>3</v>
      </c>
      <c r="N6" s="8"/>
    </row>
    <row r="7" spans="1:15" ht="48" customHeight="1">
      <c r="A7" s="337">
        <v>4</v>
      </c>
      <c r="B7" s="338" t="s">
        <v>69</v>
      </c>
      <c r="C7" s="339">
        <v>585.75</v>
      </c>
      <c r="D7" s="339">
        <v>2343</v>
      </c>
      <c r="E7" s="339">
        <v>4</v>
      </c>
      <c r="F7" s="339">
        <v>4</v>
      </c>
      <c r="G7" s="340">
        <v>575.97500000000002</v>
      </c>
      <c r="H7" s="341">
        <v>5.0582914352207617E-2</v>
      </c>
      <c r="I7" s="342">
        <v>2303.9</v>
      </c>
      <c r="J7" s="343" t="s">
        <v>5</v>
      </c>
      <c r="K7" s="344">
        <v>4</v>
      </c>
    </row>
    <row r="8" spans="1:15" ht="48" customHeight="1">
      <c r="A8" s="329">
        <v>5</v>
      </c>
      <c r="B8" s="330" t="s">
        <v>98</v>
      </c>
      <c r="C8" s="331">
        <v>77.447761194029852</v>
      </c>
      <c r="D8" s="331">
        <v>5189</v>
      </c>
      <c r="E8" s="331">
        <v>66</v>
      </c>
      <c r="F8" s="331">
        <v>67</v>
      </c>
      <c r="G8" s="332">
        <v>20.671641791044777</v>
      </c>
      <c r="H8" s="333">
        <v>3.0408149823259494E-2</v>
      </c>
      <c r="I8" s="334">
        <v>1385</v>
      </c>
      <c r="J8" s="335" t="s">
        <v>67</v>
      </c>
      <c r="K8" s="336">
        <v>5</v>
      </c>
    </row>
    <row r="9" spans="1:15" ht="48" customHeight="1">
      <c r="A9" s="337">
        <v>6</v>
      </c>
      <c r="B9" s="338" t="s">
        <v>48</v>
      </c>
      <c r="C9" s="339">
        <v>42.096385542168676</v>
      </c>
      <c r="D9" s="339">
        <v>3494</v>
      </c>
      <c r="E9" s="339">
        <v>81</v>
      </c>
      <c r="F9" s="339">
        <v>83</v>
      </c>
      <c r="G9" s="340">
        <v>15.686746987951807</v>
      </c>
      <c r="H9" s="341">
        <v>2.8585856368147193E-2</v>
      </c>
      <c r="I9" s="342">
        <v>1302</v>
      </c>
      <c r="J9" s="343" t="s">
        <v>10</v>
      </c>
      <c r="K9" s="344">
        <v>6</v>
      </c>
    </row>
    <row r="10" spans="1:15" ht="48" customHeight="1">
      <c r="A10" s="329">
        <v>7</v>
      </c>
      <c r="B10" s="330" t="s">
        <v>113</v>
      </c>
      <c r="C10" s="331">
        <v>32.142857142857146</v>
      </c>
      <c r="D10" s="331">
        <v>450</v>
      </c>
      <c r="E10" s="331">
        <v>14</v>
      </c>
      <c r="F10" s="331">
        <v>14</v>
      </c>
      <c r="G10" s="332">
        <v>42.050000000000004</v>
      </c>
      <c r="H10" s="333">
        <v>1.2925110325597738E-2</v>
      </c>
      <c r="I10" s="334">
        <v>588.70000000000005</v>
      </c>
      <c r="J10" s="335" t="s">
        <v>444</v>
      </c>
      <c r="K10" s="336">
        <v>7</v>
      </c>
    </row>
    <row r="11" spans="1:15" ht="48" customHeight="1">
      <c r="A11" s="337">
        <v>8</v>
      </c>
      <c r="B11" s="338" t="s">
        <v>191</v>
      </c>
      <c r="C11" s="339">
        <v>32.515151515151516</v>
      </c>
      <c r="D11" s="339">
        <v>1073</v>
      </c>
      <c r="E11" s="339">
        <v>33</v>
      </c>
      <c r="F11" s="339">
        <v>33</v>
      </c>
      <c r="G11" s="340">
        <v>8.7121212121212128</v>
      </c>
      <c r="H11" s="341">
        <v>6.3121610643950216E-3</v>
      </c>
      <c r="I11" s="342">
        <v>287.5</v>
      </c>
      <c r="J11" s="343" t="s">
        <v>232</v>
      </c>
      <c r="K11" s="344">
        <v>8</v>
      </c>
    </row>
    <row r="12" spans="1:15" ht="48" customHeight="1">
      <c r="A12" s="329">
        <v>9</v>
      </c>
      <c r="B12" s="330" t="s">
        <v>156</v>
      </c>
      <c r="C12" s="331">
        <v>198.33333333333334</v>
      </c>
      <c r="D12" s="331">
        <v>595</v>
      </c>
      <c r="E12" s="331">
        <v>3</v>
      </c>
      <c r="F12" s="331">
        <v>3</v>
      </c>
      <c r="G12" s="332">
        <v>42.5</v>
      </c>
      <c r="H12" s="333">
        <v>2.7993062111664876E-3</v>
      </c>
      <c r="I12" s="334">
        <v>127.5</v>
      </c>
      <c r="J12" s="335" t="s">
        <v>112</v>
      </c>
      <c r="K12" s="336">
        <v>9</v>
      </c>
    </row>
    <row r="13" spans="1:15" ht="48" customHeight="1">
      <c r="A13" s="337">
        <v>10</v>
      </c>
      <c r="B13" s="338" t="s">
        <v>70</v>
      </c>
      <c r="C13" s="339">
        <v>91.875</v>
      </c>
      <c r="D13" s="339">
        <v>735</v>
      </c>
      <c r="E13" s="339">
        <v>8</v>
      </c>
      <c r="F13" s="339">
        <v>8</v>
      </c>
      <c r="G13" s="340">
        <v>12.824999999999999</v>
      </c>
      <c r="H13" s="341">
        <v>2.252618174632797E-3</v>
      </c>
      <c r="I13" s="342">
        <v>102.6</v>
      </c>
      <c r="J13" s="343" t="s">
        <v>3</v>
      </c>
      <c r="K13" s="344">
        <v>10</v>
      </c>
    </row>
    <row r="14" spans="1:15" ht="48" customHeight="1">
      <c r="A14" s="329">
        <v>11</v>
      </c>
      <c r="B14" s="330" t="s">
        <v>52</v>
      </c>
      <c r="C14" s="331">
        <v>16.333333333333332</v>
      </c>
      <c r="D14" s="331">
        <v>49</v>
      </c>
      <c r="E14" s="331">
        <v>3</v>
      </c>
      <c r="F14" s="331">
        <v>3</v>
      </c>
      <c r="G14" s="332">
        <v>1.8</v>
      </c>
      <c r="H14" s="345">
        <v>1.1855885129646302E-4</v>
      </c>
      <c r="I14" s="334">
        <v>5.4</v>
      </c>
      <c r="J14" s="335" t="s">
        <v>6</v>
      </c>
      <c r="K14" s="336">
        <v>11</v>
      </c>
    </row>
    <row r="15" spans="1:15" ht="48" customHeight="1">
      <c r="A15" s="337">
        <v>12</v>
      </c>
      <c r="B15" s="338" t="s">
        <v>63</v>
      </c>
      <c r="C15" s="339">
        <v>17</v>
      </c>
      <c r="D15" s="339">
        <v>17</v>
      </c>
      <c r="E15" s="339">
        <v>1</v>
      </c>
      <c r="F15" s="339">
        <v>1</v>
      </c>
      <c r="G15" s="340">
        <v>1.5</v>
      </c>
      <c r="H15" s="346">
        <v>3.2933014249017505E-5</v>
      </c>
      <c r="I15" s="342">
        <v>1.5</v>
      </c>
      <c r="J15" s="343" t="s">
        <v>4</v>
      </c>
      <c r="K15" s="344">
        <v>12</v>
      </c>
    </row>
    <row r="16" spans="1:15" ht="48" customHeight="1">
      <c r="A16" s="347" t="s">
        <v>202</v>
      </c>
      <c r="B16" s="348"/>
      <c r="C16" s="349">
        <v>98.873076923076923</v>
      </c>
      <c r="D16" s="349">
        <v>25707</v>
      </c>
      <c r="E16" s="349">
        <v>235</v>
      </c>
      <c r="F16" s="349">
        <v>260</v>
      </c>
      <c r="G16" s="350">
        <v>175.18076923076922</v>
      </c>
      <c r="H16" s="351">
        <v>1</v>
      </c>
      <c r="I16" s="349">
        <v>45546.999999999993</v>
      </c>
      <c r="J16" s="348" t="s">
        <v>152</v>
      </c>
      <c r="K16" s="352"/>
    </row>
    <row r="17" spans="1:16" ht="32.25" customHeight="1">
      <c r="A17" s="73" t="s">
        <v>234</v>
      </c>
      <c r="B17" s="74"/>
      <c r="C17" s="73"/>
      <c r="D17" s="73"/>
      <c r="E17" s="74"/>
      <c r="F17" s="74"/>
      <c r="G17" s="74"/>
      <c r="H17" s="74"/>
      <c r="I17" s="74"/>
      <c r="J17" s="74"/>
      <c r="K17" s="73" t="s">
        <v>249</v>
      </c>
    </row>
    <row r="18" spans="1:16" ht="32.25" customHeight="1">
      <c r="A18" s="353"/>
      <c r="B18" s="354"/>
      <c r="C18" s="355"/>
      <c r="D18" s="355"/>
      <c r="E18" s="355"/>
      <c r="F18" s="356"/>
      <c r="G18" s="357"/>
      <c r="H18" s="356"/>
      <c r="I18" s="355"/>
      <c r="J18" s="358"/>
      <c r="K18" s="359"/>
    </row>
    <row r="19" spans="1:16" ht="26.25" customHeight="1"/>
    <row r="20" spans="1:16" ht="21" customHeight="1"/>
    <row r="21" spans="1:16" ht="26.25" customHeight="1">
      <c r="A21" s="24"/>
      <c r="J21" s="24"/>
      <c r="K21" s="24"/>
    </row>
    <row r="22" spans="1:16" s="360" customFormat="1" ht="26.25" customHeight="1">
      <c r="A22" s="24"/>
      <c r="B22" s="24"/>
      <c r="C22" s="24"/>
      <c r="D22" s="24"/>
      <c r="E22" s="24"/>
      <c r="F22" s="24"/>
      <c r="G22" s="24"/>
      <c r="H22" s="24"/>
      <c r="I22" s="24"/>
      <c r="J22" s="24"/>
      <c r="K22" s="24"/>
      <c r="N22"/>
      <c r="O22"/>
      <c r="P22" s="24"/>
    </row>
    <row r="26" spans="1:16">
      <c r="A26" s="24"/>
    </row>
    <row r="27" spans="1:16">
      <c r="A27" s="24"/>
    </row>
  </sheetData>
  <mergeCells count="4">
    <mergeCell ref="A1:K1"/>
    <mergeCell ref="A2:K2"/>
    <mergeCell ref="A16:B16"/>
    <mergeCell ref="J16:K16"/>
  </mergeCells>
  <printOptions horizontalCentered="1" verticalCentered="1"/>
  <pageMargins left="0" right="0" top="0" bottom="0" header="0" footer="0"/>
  <pageSetup scale="85" orientation="portrait" horizontalDpi="300" verticalDpi="3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02C9D-C227-4502-BEEA-D239795A4C3E}">
  <sheetPr>
    <tabColor rgb="FF00B050"/>
  </sheetPr>
  <dimension ref="A1:P30"/>
  <sheetViews>
    <sheetView zoomScale="95" zoomScaleNormal="95" workbookViewId="0">
      <selection activeCell="T6" sqref="T6"/>
    </sheetView>
  </sheetViews>
  <sheetFormatPr defaultColWidth="9" defaultRowHeight="15"/>
  <cols>
    <col min="1" max="1" width="8.42578125" style="216" customWidth="1"/>
    <col min="2" max="2" width="19.140625" style="24" customWidth="1"/>
    <col min="3" max="3" width="8.85546875" style="24" customWidth="1"/>
    <col min="4" max="4" width="10.140625" style="24" customWidth="1"/>
    <col min="5" max="5" width="10.5703125" style="24" customWidth="1"/>
    <col min="6" max="6" width="9.28515625" style="24" customWidth="1"/>
    <col min="7" max="7" width="11.28515625" style="24" customWidth="1"/>
    <col min="8" max="8" width="10.42578125" style="24" customWidth="1"/>
    <col min="9" max="9" width="12.28515625" style="24" customWidth="1"/>
    <col min="10" max="10" width="16" style="192" customWidth="1"/>
    <col min="11" max="11" width="7.28515625" style="192" customWidth="1"/>
    <col min="12" max="14" width="9" style="24"/>
    <col min="16" max="16" width="18" customWidth="1"/>
    <col min="17" max="16384" width="9" style="24"/>
  </cols>
  <sheetData>
    <row r="1" spans="1:16" ht="40.5" customHeight="1">
      <c r="A1" s="193" t="s">
        <v>445</v>
      </c>
      <c r="B1" s="194"/>
      <c r="C1" s="194"/>
      <c r="D1" s="194"/>
      <c r="E1" s="194"/>
      <c r="F1" s="194"/>
      <c r="G1" s="194"/>
      <c r="H1" s="194"/>
      <c r="I1" s="194"/>
      <c r="J1" s="194"/>
      <c r="K1" s="195"/>
      <c r="P1" s="364" t="s">
        <v>225</v>
      </c>
    </row>
    <row r="2" spans="1:16" ht="40.5" customHeight="1">
      <c r="A2" s="326" t="s">
        <v>446</v>
      </c>
      <c r="B2" s="327"/>
      <c r="C2" s="327"/>
      <c r="D2" s="327"/>
      <c r="E2" s="327"/>
      <c r="F2" s="327"/>
      <c r="G2" s="327"/>
      <c r="H2" s="327"/>
      <c r="I2" s="327"/>
      <c r="J2" s="327"/>
      <c r="K2" s="328"/>
    </row>
    <row r="3" spans="1:16" ht="108.75" customHeight="1">
      <c r="A3" s="227" t="s">
        <v>261</v>
      </c>
      <c r="B3" s="26" t="s">
        <v>55</v>
      </c>
      <c r="C3" s="26" t="s">
        <v>447</v>
      </c>
      <c r="D3" s="26" t="s">
        <v>448</v>
      </c>
      <c r="E3" s="26" t="s">
        <v>449</v>
      </c>
      <c r="F3" s="26" t="s">
        <v>450</v>
      </c>
      <c r="G3" s="26" t="s">
        <v>451</v>
      </c>
      <c r="H3" s="26" t="s">
        <v>364</v>
      </c>
      <c r="I3" s="26" t="s">
        <v>452</v>
      </c>
      <c r="J3" s="26" t="s">
        <v>54</v>
      </c>
      <c r="K3" s="234" t="s">
        <v>262</v>
      </c>
    </row>
    <row r="4" spans="1:16" ht="45" customHeight="1">
      <c r="A4" s="367">
        <v>1</v>
      </c>
      <c r="B4" s="368" t="s">
        <v>48</v>
      </c>
      <c r="C4" s="91">
        <v>146.74137931034483</v>
      </c>
      <c r="D4" s="91">
        <v>17022</v>
      </c>
      <c r="E4" s="91">
        <v>101</v>
      </c>
      <c r="F4" s="91">
        <v>116</v>
      </c>
      <c r="G4" s="92">
        <v>368.05689655172415</v>
      </c>
      <c r="H4" s="369">
        <v>0.93737458010406849</v>
      </c>
      <c r="I4" s="240">
        <v>42694.6</v>
      </c>
      <c r="J4" s="370" t="s">
        <v>10</v>
      </c>
      <c r="K4" s="371">
        <v>1</v>
      </c>
    </row>
    <row r="5" spans="1:16" ht="45" customHeight="1">
      <c r="A5" s="372">
        <v>2</v>
      </c>
      <c r="B5" s="373" t="s">
        <v>98</v>
      </c>
      <c r="C5" s="97">
        <v>109.6</v>
      </c>
      <c r="D5" s="97">
        <v>2740</v>
      </c>
      <c r="E5" s="97">
        <v>25</v>
      </c>
      <c r="F5" s="97">
        <v>25</v>
      </c>
      <c r="G5" s="98">
        <v>54.916000000000004</v>
      </c>
      <c r="H5" s="374">
        <v>3.0142490174984091E-2</v>
      </c>
      <c r="I5" s="246">
        <v>1372.9</v>
      </c>
      <c r="J5" s="375" t="s">
        <v>67</v>
      </c>
      <c r="K5" s="376">
        <v>2</v>
      </c>
    </row>
    <row r="6" spans="1:16" ht="45" customHeight="1">
      <c r="A6" s="367">
        <v>3</v>
      </c>
      <c r="B6" s="368" t="s">
        <v>191</v>
      </c>
      <c r="C6" s="91">
        <v>99.909090909090907</v>
      </c>
      <c r="D6" s="91">
        <v>1099</v>
      </c>
      <c r="E6" s="91">
        <v>10</v>
      </c>
      <c r="F6" s="91">
        <v>11</v>
      </c>
      <c r="G6" s="92">
        <v>43.136363636363633</v>
      </c>
      <c r="H6" s="369">
        <v>1.041781017410587E-2</v>
      </c>
      <c r="I6" s="240">
        <v>474.5</v>
      </c>
      <c r="J6" s="370" t="s">
        <v>232</v>
      </c>
      <c r="K6" s="371">
        <v>3</v>
      </c>
      <c r="O6" s="8"/>
    </row>
    <row r="7" spans="1:16" ht="45" customHeight="1">
      <c r="A7" s="372">
        <v>4</v>
      </c>
      <c r="B7" s="373" t="s">
        <v>113</v>
      </c>
      <c r="C7" s="97">
        <v>35</v>
      </c>
      <c r="D7" s="97">
        <v>140</v>
      </c>
      <c r="E7" s="97">
        <v>4</v>
      </c>
      <c r="F7" s="97">
        <v>4</v>
      </c>
      <c r="G7" s="98">
        <v>113.55</v>
      </c>
      <c r="H7" s="374">
        <v>9.9721167146025001E-3</v>
      </c>
      <c r="I7" s="246">
        <v>454.2</v>
      </c>
      <c r="J7" s="375" t="s">
        <v>444</v>
      </c>
      <c r="K7" s="376">
        <v>4</v>
      </c>
    </row>
    <row r="8" spans="1:16" ht="45" customHeight="1">
      <c r="A8" s="367">
        <v>5</v>
      </c>
      <c r="B8" s="368" t="s">
        <v>52</v>
      </c>
      <c r="C8" s="91">
        <v>67.8125</v>
      </c>
      <c r="D8" s="91">
        <v>1085</v>
      </c>
      <c r="E8" s="91">
        <v>13</v>
      </c>
      <c r="F8" s="91">
        <v>16</v>
      </c>
      <c r="G8" s="92">
        <v>11.3375</v>
      </c>
      <c r="H8" s="369">
        <v>3.9826991898478502E-3</v>
      </c>
      <c r="I8" s="240">
        <v>181.4</v>
      </c>
      <c r="J8" s="370" t="s">
        <v>6</v>
      </c>
      <c r="K8" s="371">
        <v>5</v>
      </c>
    </row>
    <row r="9" spans="1:16" ht="45" customHeight="1">
      <c r="A9" s="372">
        <v>6</v>
      </c>
      <c r="B9" s="373" t="s">
        <v>88</v>
      </c>
      <c r="C9" s="97">
        <v>21.239130434782609</v>
      </c>
      <c r="D9" s="97">
        <v>977</v>
      </c>
      <c r="E9" s="97">
        <v>44</v>
      </c>
      <c r="F9" s="97">
        <v>46</v>
      </c>
      <c r="G9" s="98">
        <v>2.347826086956522</v>
      </c>
      <c r="H9" s="374">
        <v>2.3711770259292604E-3</v>
      </c>
      <c r="I9" s="246">
        <v>108</v>
      </c>
      <c r="J9" s="375" t="s">
        <v>0</v>
      </c>
      <c r="K9" s="376">
        <v>6</v>
      </c>
    </row>
    <row r="10" spans="1:16" ht="45" customHeight="1">
      <c r="A10" s="367">
        <v>7</v>
      </c>
      <c r="B10" s="368" t="s">
        <v>50</v>
      </c>
      <c r="C10" s="91">
        <v>25.076923076923077</v>
      </c>
      <c r="D10" s="91">
        <v>326</v>
      </c>
      <c r="E10" s="91">
        <v>11</v>
      </c>
      <c r="F10" s="91">
        <v>13</v>
      </c>
      <c r="G10" s="92">
        <v>5.9692307692307685</v>
      </c>
      <c r="H10" s="369">
        <v>1.7037346038158386E-3</v>
      </c>
      <c r="I10" s="240">
        <v>77.599999999999994</v>
      </c>
      <c r="J10" s="370" t="s">
        <v>7</v>
      </c>
      <c r="K10" s="371">
        <v>7</v>
      </c>
    </row>
    <row r="11" spans="1:16" ht="45" customHeight="1">
      <c r="A11" s="372">
        <v>8</v>
      </c>
      <c r="B11" s="373" t="s">
        <v>65</v>
      </c>
      <c r="C11" s="97">
        <v>106</v>
      </c>
      <c r="D11" s="97">
        <v>106</v>
      </c>
      <c r="E11" s="97">
        <v>1</v>
      </c>
      <c r="F11" s="97">
        <v>1</v>
      </c>
      <c r="G11" s="98">
        <v>55.7</v>
      </c>
      <c r="H11" s="374">
        <v>1.2229125957801833E-3</v>
      </c>
      <c r="I11" s="246">
        <v>55.7</v>
      </c>
      <c r="J11" s="375" t="s">
        <v>2</v>
      </c>
      <c r="K11" s="376">
        <v>8</v>
      </c>
    </row>
    <row r="12" spans="1:16" ht="45" customHeight="1">
      <c r="A12" s="367">
        <v>9</v>
      </c>
      <c r="B12" s="368" t="s">
        <v>157</v>
      </c>
      <c r="C12" s="91">
        <v>386.5</v>
      </c>
      <c r="D12" s="91">
        <v>773</v>
      </c>
      <c r="E12" s="91">
        <v>2</v>
      </c>
      <c r="F12" s="91">
        <v>2</v>
      </c>
      <c r="G12" s="92">
        <v>25.6</v>
      </c>
      <c r="H12" s="369">
        <v>1.1241135530331309E-3</v>
      </c>
      <c r="I12" s="240">
        <v>51.2</v>
      </c>
      <c r="J12" s="370" t="s">
        <v>66</v>
      </c>
      <c r="K12" s="371">
        <v>9</v>
      </c>
    </row>
    <row r="13" spans="1:16" ht="45" customHeight="1">
      <c r="A13" s="372">
        <v>10</v>
      </c>
      <c r="B13" s="373" t="s">
        <v>69</v>
      </c>
      <c r="C13" s="97">
        <v>58.3</v>
      </c>
      <c r="D13" s="97">
        <v>583</v>
      </c>
      <c r="E13" s="97">
        <v>10</v>
      </c>
      <c r="F13" s="97">
        <v>10</v>
      </c>
      <c r="G13" s="98">
        <v>4.2299999999999995</v>
      </c>
      <c r="H13" s="374">
        <v>9.2871100182229354E-4</v>
      </c>
      <c r="I13" s="246">
        <v>42.3</v>
      </c>
      <c r="J13" s="375" t="s">
        <v>5</v>
      </c>
      <c r="K13" s="376">
        <v>10</v>
      </c>
    </row>
    <row r="14" spans="1:16" ht="45" customHeight="1">
      <c r="A14" s="367">
        <v>11</v>
      </c>
      <c r="B14" s="368" t="s">
        <v>70</v>
      </c>
      <c r="C14" s="91">
        <v>53</v>
      </c>
      <c r="D14" s="91">
        <v>424</v>
      </c>
      <c r="E14" s="91">
        <v>7</v>
      </c>
      <c r="F14" s="91">
        <v>8</v>
      </c>
      <c r="G14" s="92">
        <v>2.1625000000000001</v>
      </c>
      <c r="H14" s="377">
        <v>3.7982743100533522E-4</v>
      </c>
      <c r="I14" s="240">
        <v>17.3</v>
      </c>
      <c r="J14" s="370" t="s">
        <v>3</v>
      </c>
      <c r="K14" s="371">
        <v>11</v>
      </c>
    </row>
    <row r="15" spans="1:16" ht="45" customHeight="1">
      <c r="A15" s="372">
        <v>12</v>
      </c>
      <c r="B15" s="373" t="s">
        <v>63</v>
      </c>
      <c r="C15" s="97">
        <v>88.75</v>
      </c>
      <c r="D15" s="97">
        <v>355</v>
      </c>
      <c r="E15" s="97">
        <v>4</v>
      </c>
      <c r="F15" s="97">
        <v>4</v>
      </c>
      <c r="G15" s="98">
        <v>2.0499999999999998</v>
      </c>
      <c r="H15" s="378">
        <v>1.8003381122796234E-4</v>
      </c>
      <c r="I15" s="246">
        <v>8.1999999999999993</v>
      </c>
      <c r="J15" s="375" t="s">
        <v>4</v>
      </c>
      <c r="K15" s="376">
        <v>12</v>
      </c>
    </row>
    <row r="16" spans="1:16" ht="45" customHeight="1">
      <c r="A16" s="367">
        <v>13</v>
      </c>
      <c r="B16" s="368" t="s">
        <v>190</v>
      </c>
      <c r="C16" s="91">
        <v>18</v>
      </c>
      <c r="D16" s="91">
        <v>18</v>
      </c>
      <c r="E16" s="91">
        <v>1</v>
      </c>
      <c r="F16" s="91">
        <v>1</v>
      </c>
      <c r="G16" s="92">
        <v>5.2</v>
      </c>
      <c r="H16" s="377">
        <v>1.1416778272992735E-4</v>
      </c>
      <c r="I16" s="240">
        <v>5.2</v>
      </c>
      <c r="J16" s="370" t="s">
        <v>100</v>
      </c>
      <c r="K16" s="371">
        <v>13</v>
      </c>
    </row>
    <row r="17" spans="1:16" ht="45" customHeight="1">
      <c r="A17" s="372">
        <v>14</v>
      </c>
      <c r="B17" s="373" t="s">
        <v>64</v>
      </c>
      <c r="C17" s="97">
        <v>22</v>
      </c>
      <c r="D17" s="97">
        <v>44</v>
      </c>
      <c r="E17" s="97">
        <v>2</v>
      </c>
      <c r="F17" s="97">
        <v>2</v>
      </c>
      <c r="G17" s="98">
        <v>1.3</v>
      </c>
      <c r="H17" s="378">
        <v>5.7083891364963674E-5</v>
      </c>
      <c r="I17" s="246">
        <v>2.6</v>
      </c>
      <c r="J17" s="375" t="s">
        <v>1</v>
      </c>
      <c r="K17" s="376">
        <v>14</v>
      </c>
    </row>
    <row r="18" spans="1:16" ht="45" customHeight="1">
      <c r="A18" s="367">
        <v>15</v>
      </c>
      <c r="B18" s="368" t="s">
        <v>156</v>
      </c>
      <c r="C18" s="91">
        <v>15</v>
      </c>
      <c r="D18" s="91">
        <v>15</v>
      </c>
      <c r="E18" s="91">
        <v>1</v>
      </c>
      <c r="F18" s="91">
        <v>1</v>
      </c>
      <c r="G18" s="92">
        <v>1.3</v>
      </c>
      <c r="H18" s="377">
        <v>2.8541945682481837E-5</v>
      </c>
      <c r="I18" s="240">
        <v>1.3</v>
      </c>
      <c r="J18" s="370" t="s">
        <v>112</v>
      </c>
      <c r="K18" s="371">
        <v>15</v>
      </c>
    </row>
    <row r="19" spans="1:16" ht="41.25" customHeight="1">
      <c r="A19" s="197" t="s">
        <v>202</v>
      </c>
      <c r="B19" s="198"/>
      <c r="C19" s="349">
        <v>98.873076923076923</v>
      </c>
      <c r="D19" s="349">
        <v>25707</v>
      </c>
      <c r="E19" s="349">
        <v>235</v>
      </c>
      <c r="F19" s="349">
        <v>260</v>
      </c>
      <c r="G19" s="350">
        <v>175.18076923076922</v>
      </c>
      <c r="H19" s="351">
        <v>1</v>
      </c>
      <c r="I19" s="349">
        <v>45546.999999999993</v>
      </c>
      <c r="J19" s="198" t="s">
        <v>152</v>
      </c>
      <c r="K19" s="361"/>
    </row>
    <row r="20" spans="1:16" s="362" customFormat="1" ht="28.5" customHeight="1">
      <c r="A20" s="20" t="s">
        <v>234</v>
      </c>
      <c r="B20" s="24"/>
      <c r="C20" s="20"/>
      <c r="D20" s="20"/>
      <c r="E20" s="20"/>
      <c r="F20" s="24"/>
      <c r="G20" s="24"/>
      <c r="H20" s="24"/>
      <c r="I20" s="24"/>
      <c r="J20" s="24"/>
      <c r="K20" s="20" t="s">
        <v>249</v>
      </c>
      <c r="L20" s="363"/>
      <c r="O20"/>
      <c r="P20"/>
    </row>
    <row r="22" spans="1:16">
      <c r="A22" s="24"/>
      <c r="J22" s="24"/>
      <c r="K22" s="24"/>
      <c r="L22" s="34"/>
    </row>
    <row r="23" spans="1:16">
      <c r="A23" s="24"/>
      <c r="J23" s="24"/>
      <c r="K23" s="24"/>
    </row>
    <row r="24" spans="1:16">
      <c r="A24" s="24"/>
      <c r="J24" s="24"/>
      <c r="K24" s="24"/>
    </row>
    <row r="25" spans="1:16">
      <c r="A25" s="24"/>
      <c r="J25" s="24"/>
      <c r="K25" s="24"/>
    </row>
    <row r="26" spans="1:16">
      <c r="A26" s="24"/>
      <c r="J26" s="24"/>
      <c r="K26" s="24"/>
    </row>
    <row r="27" spans="1:16">
      <c r="A27" s="24"/>
      <c r="J27" s="24"/>
      <c r="K27" s="24"/>
    </row>
    <row r="28" spans="1:16">
      <c r="A28" s="24"/>
      <c r="J28" s="24"/>
      <c r="K28" s="24"/>
    </row>
    <row r="29" spans="1:16">
      <c r="A29" s="24"/>
    </row>
    <row r="30" spans="1:16">
      <c r="A30" s="24"/>
    </row>
  </sheetData>
  <mergeCells count="4">
    <mergeCell ref="A1:K1"/>
    <mergeCell ref="A2:K2"/>
    <mergeCell ref="A19:B19"/>
    <mergeCell ref="J19:K19"/>
  </mergeCells>
  <printOptions horizontalCentered="1" verticalCentered="1"/>
  <pageMargins left="0" right="0" top="0" bottom="0" header="0" footer="0"/>
  <pageSetup scale="80"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D5CF7-F2B3-40BF-B0CE-9944C0926AF8}">
  <sheetPr>
    <tabColor rgb="FF00B050"/>
  </sheetPr>
  <dimension ref="A1:M26"/>
  <sheetViews>
    <sheetView zoomScale="86" zoomScaleNormal="86" workbookViewId="0">
      <selection activeCell="L1" sqref="L1:M1048576"/>
    </sheetView>
  </sheetViews>
  <sheetFormatPr defaultColWidth="9" defaultRowHeight="15"/>
  <cols>
    <col min="1" max="1" width="9" style="24"/>
    <col min="2" max="5" width="13.5703125" style="24" customWidth="1"/>
    <col min="6" max="6" width="13.140625" style="24" customWidth="1"/>
    <col min="7" max="7" width="12.140625" style="24" customWidth="1"/>
    <col min="8" max="8" width="14.5703125" style="24" customWidth="1"/>
    <col min="9" max="11" width="8.7109375" style="24" customWidth="1"/>
    <col min="12" max="12" width="9.140625"/>
    <col min="13" max="13" width="18" customWidth="1"/>
    <col min="14" max="22" width="8.7109375" style="24" customWidth="1"/>
    <col min="23" max="16384" width="9" style="24"/>
  </cols>
  <sheetData>
    <row r="1" spans="1:13" s="20" customFormat="1" ht="72.75" customHeight="1">
      <c r="B1" s="21" t="s">
        <v>241</v>
      </c>
      <c r="C1" s="22"/>
      <c r="D1" s="22"/>
      <c r="E1" s="22"/>
      <c r="F1" s="22"/>
      <c r="G1" s="22"/>
      <c r="H1" s="23"/>
      <c r="L1"/>
      <c r="M1" s="364" t="s">
        <v>225</v>
      </c>
    </row>
    <row r="2" spans="1:13" ht="96" customHeight="1">
      <c r="B2" s="25" t="s">
        <v>242</v>
      </c>
      <c r="C2" s="26" t="s">
        <v>243</v>
      </c>
      <c r="D2" s="26" t="s">
        <v>244</v>
      </c>
      <c r="E2" s="26" t="s">
        <v>245</v>
      </c>
      <c r="F2" s="26" t="s">
        <v>246</v>
      </c>
      <c r="G2" s="26" t="s">
        <v>193</v>
      </c>
      <c r="H2" s="27" t="s">
        <v>172</v>
      </c>
    </row>
    <row r="3" spans="1:13" ht="25.5" customHeight="1">
      <c r="A3" s="28"/>
      <c r="B3" s="29">
        <v>158.674698795181</v>
      </c>
      <c r="C3" s="30">
        <v>65850</v>
      </c>
      <c r="D3" s="31">
        <v>110.8</v>
      </c>
      <c r="E3" s="30">
        <v>45966.7</v>
      </c>
      <c r="F3" s="32">
        <v>356</v>
      </c>
      <c r="G3" s="30">
        <v>415</v>
      </c>
      <c r="H3" s="33" t="s">
        <v>23</v>
      </c>
    </row>
    <row r="4" spans="1:13" ht="25.5" customHeight="1">
      <c r="A4" s="28"/>
      <c r="B4" s="35">
        <v>160.72576177285299</v>
      </c>
      <c r="C4" s="36">
        <v>58022</v>
      </c>
      <c r="D4" s="37">
        <v>156.9</v>
      </c>
      <c r="E4" s="36">
        <v>56651.1</v>
      </c>
      <c r="F4" s="38">
        <v>301</v>
      </c>
      <c r="G4" s="36">
        <v>361</v>
      </c>
      <c r="H4" s="39" t="s">
        <v>24</v>
      </c>
    </row>
    <row r="5" spans="1:13" ht="25.5" customHeight="1">
      <c r="A5" s="28"/>
      <c r="B5" s="29">
        <v>200.8</v>
      </c>
      <c r="C5" s="30">
        <v>109436</v>
      </c>
      <c r="D5" s="31">
        <v>139.5</v>
      </c>
      <c r="E5" s="30">
        <v>76047.100000000006</v>
      </c>
      <c r="F5" s="32">
        <v>454</v>
      </c>
      <c r="G5" s="30">
        <v>545</v>
      </c>
      <c r="H5" s="33" t="s">
        <v>25</v>
      </c>
    </row>
    <row r="6" spans="1:13" ht="25.5" customHeight="1">
      <c r="A6" s="28"/>
      <c r="B6" s="35">
        <v>222.04871447902599</v>
      </c>
      <c r="C6" s="36">
        <v>164094</v>
      </c>
      <c r="D6" s="37">
        <v>151.9</v>
      </c>
      <c r="E6" s="36">
        <v>112259.3</v>
      </c>
      <c r="F6" s="38">
        <v>580</v>
      </c>
      <c r="G6" s="36">
        <v>739</v>
      </c>
      <c r="H6" s="39" t="s">
        <v>26</v>
      </c>
      <c r="L6" s="8"/>
    </row>
    <row r="7" spans="1:13" ht="25.5" customHeight="1">
      <c r="A7" s="28"/>
      <c r="B7" s="29">
        <v>163.29548989113499</v>
      </c>
      <c r="C7" s="30">
        <v>104999</v>
      </c>
      <c r="D7" s="31">
        <v>78.5</v>
      </c>
      <c r="E7" s="30">
        <v>50455.7</v>
      </c>
      <c r="F7" s="32">
        <v>557</v>
      </c>
      <c r="G7" s="30">
        <v>643</v>
      </c>
      <c r="H7" s="33" t="s">
        <v>27</v>
      </c>
    </row>
    <row r="8" spans="1:13" ht="25.5" customHeight="1">
      <c r="A8" s="28"/>
      <c r="B8" s="35">
        <v>224.551194539249</v>
      </c>
      <c r="C8" s="36">
        <v>263174</v>
      </c>
      <c r="D8" s="37">
        <v>143.1</v>
      </c>
      <c r="E8" s="36">
        <v>167693.6</v>
      </c>
      <c r="F8" s="38">
        <v>891</v>
      </c>
      <c r="G8" s="36">
        <v>1172</v>
      </c>
      <c r="H8" s="39" t="s">
        <v>28</v>
      </c>
    </row>
    <row r="9" spans="1:13" ht="25.5" customHeight="1">
      <c r="A9" s="28"/>
      <c r="B9" s="29">
        <v>143.56243550051599</v>
      </c>
      <c r="C9" s="30">
        <v>139112</v>
      </c>
      <c r="D9" s="31">
        <v>109.4</v>
      </c>
      <c r="E9" s="30">
        <v>106045.7</v>
      </c>
      <c r="F9" s="32">
        <v>762</v>
      </c>
      <c r="G9" s="30">
        <v>969</v>
      </c>
      <c r="H9" s="33" t="s">
        <v>29</v>
      </c>
    </row>
    <row r="10" spans="1:13" ht="25.5" customHeight="1">
      <c r="A10" s="28"/>
      <c r="B10" s="35">
        <v>130.23303167420801</v>
      </c>
      <c r="C10" s="36">
        <v>115126</v>
      </c>
      <c r="D10" s="37">
        <v>65.8</v>
      </c>
      <c r="E10" s="36">
        <v>58164.5</v>
      </c>
      <c r="F10" s="38">
        <v>709</v>
      </c>
      <c r="G10" s="36">
        <v>884</v>
      </c>
      <c r="H10" s="39" t="s">
        <v>30</v>
      </c>
    </row>
    <row r="11" spans="1:13" ht="25.5" customHeight="1">
      <c r="A11" s="28"/>
      <c r="B11" s="29">
        <v>103.23044838373301</v>
      </c>
      <c r="C11" s="30">
        <v>98998</v>
      </c>
      <c r="D11" s="31">
        <v>59</v>
      </c>
      <c r="E11" s="30">
        <v>56564.3</v>
      </c>
      <c r="F11" s="32">
        <v>766</v>
      </c>
      <c r="G11" s="30">
        <v>959</v>
      </c>
      <c r="H11" s="33" t="s">
        <v>31</v>
      </c>
    </row>
    <row r="12" spans="1:13" ht="25.5" customHeight="1">
      <c r="A12" s="28"/>
      <c r="B12" s="35">
        <v>104.594684385382</v>
      </c>
      <c r="C12" s="36">
        <v>94449</v>
      </c>
      <c r="D12" s="37">
        <v>52.9</v>
      </c>
      <c r="E12" s="36">
        <v>47774.5</v>
      </c>
      <c r="F12" s="38">
        <v>690</v>
      </c>
      <c r="G12" s="36">
        <v>903</v>
      </c>
      <c r="H12" s="39" t="s">
        <v>32</v>
      </c>
    </row>
    <row r="13" spans="1:13" ht="25.5" customHeight="1">
      <c r="A13" s="28"/>
      <c r="B13" s="29">
        <v>92.685750636132298</v>
      </c>
      <c r="C13" s="30">
        <v>72851</v>
      </c>
      <c r="D13" s="31">
        <v>64.2</v>
      </c>
      <c r="E13" s="30">
        <v>50452.800000000003</v>
      </c>
      <c r="F13" s="32">
        <v>627</v>
      </c>
      <c r="G13" s="30">
        <v>786</v>
      </c>
      <c r="H13" s="33" t="s">
        <v>33</v>
      </c>
    </row>
    <row r="14" spans="1:13" ht="25.5" customHeight="1">
      <c r="A14" s="28"/>
      <c r="B14" s="35">
        <v>123.973404255319</v>
      </c>
      <c r="C14" s="36">
        <v>93228</v>
      </c>
      <c r="D14" s="37">
        <v>78.599999999999994</v>
      </c>
      <c r="E14" s="36">
        <v>59070.8</v>
      </c>
      <c r="F14" s="38">
        <v>606</v>
      </c>
      <c r="G14" s="36">
        <v>752</v>
      </c>
      <c r="H14" s="39" t="s">
        <v>34</v>
      </c>
    </row>
    <row r="15" spans="1:13" ht="25.5" customHeight="1">
      <c r="A15" s="28"/>
      <c r="B15" s="29">
        <v>114.819088319088</v>
      </c>
      <c r="C15" s="30">
        <v>80603</v>
      </c>
      <c r="D15" s="31">
        <v>61</v>
      </c>
      <c r="E15" s="30">
        <v>42820.6</v>
      </c>
      <c r="F15" s="32">
        <v>571</v>
      </c>
      <c r="G15" s="30">
        <v>702</v>
      </c>
      <c r="H15" s="33" t="s">
        <v>35</v>
      </c>
    </row>
    <row r="16" spans="1:13" ht="25.5" customHeight="1">
      <c r="A16" s="28"/>
      <c r="B16" s="35">
        <v>145.02810650887599</v>
      </c>
      <c r="C16" s="36">
        <v>98039</v>
      </c>
      <c r="D16" s="37">
        <v>131.30000000000001</v>
      </c>
      <c r="E16" s="36">
        <v>88746.5</v>
      </c>
      <c r="F16" s="38">
        <v>566</v>
      </c>
      <c r="G16" s="36">
        <v>676</v>
      </c>
      <c r="H16" s="39" t="s">
        <v>36</v>
      </c>
    </row>
    <row r="17" spans="1:8" ht="25.5" customHeight="1">
      <c r="A17" s="28"/>
      <c r="B17" s="29">
        <v>114.461971830986</v>
      </c>
      <c r="C17" s="30">
        <v>81268</v>
      </c>
      <c r="D17" s="31">
        <v>94.4</v>
      </c>
      <c r="E17" s="30">
        <v>66999.600000000006</v>
      </c>
      <c r="F17" s="32">
        <v>603</v>
      </c>
      <c r="G17" s="30">
        <v>710</v>
      </c>
      <c r="H17" s="33" t="s">
        <v>37</v>
      </c>
    </row>
    <row r="18" spans="1:8" ht="25.5" customHeight="1">
      <c r="A18" s="28"/>
      <c r="B18" s="35">
        <v>155.178391959799</v>
      </c>
      <c r="C18" s="36">
        <v>123522</v>
      </c>
      <c r="D18" s="37">
        <v>112.9</v>
      </c>
      <c r="E18" s="36">
        <v>89895.7</v>
      </c>
      <c r="F18" s="38">
        <v>667</v>
      </c>
      <c r="G18" s="36">
        <v>796</v>
      </c>
      <c r="H18" s="39" t="s">
        <v>38</v>
      </c>
    </row>
    <row r="19" spans="1:8" ht="25.5" customHeight="1">
      <c r="A19" s="28"/>
      <c r="B19" s="29">
        <v>114.089060987415</v>
      </c>
      <c r="C19" s="30">
        <v>117854</v>
      </c>
      <c r="D19" s="31">
        <v>64.8</v>
      </c>
      <c r="E19" s="30">
        <v>66901.399999999994</v>
      </c>
      <c r="F19" s="32">
        <v>794</v>
      </c>
      <c r="G19" s="30">
        <v>1033</v>
      </c>
      <c r="H19" s="33" t="s">
        <v>39</v>
      </c>
    </row>
    <row r="20" spans="1:8" ht="25.5" customHeight="1">
      <c r="A20" s="28"/>
      <c r="B20" s="35">
        <v>87.225618631732203</v>
      </c>
      <c r="C20" s="36">
        <v>59924</v>
      </c>
      <c r="D20" s="37">
        <v>63.1</v>
      </c>
      <c r="E20" s="36">
        <v>43369</v>
      </c>
      <c r="F20" s="38">
        <v>592</v>
      </c>
      <c r="G20" s="36">
        <v>687</v>
      </c>
      <c r="H20" s="39" t="s">
        <v>40</v>
      </c>
    </row>
    <row r="21" spans="1:8" ht="25.5" customHeight="1">
      <c r="A21" s="28"/>
      <c r="B21" s="29">
        <v>87.192307692307693</v>
      </c>
      <c r="C21" s="30">
        <v>83879</v>
      </c>
      <c r="D21" s="31">
        <v>50.6</v>
      </c>
      <c r="E21" s="30">
        <v>48688</v>
      </c>
      <c r="F21" s="32">
        <v>804</v>
      </c>
      <c r="G21" s="30">
        <v>962</v>
      </c>
      <c r="H21" s="33" t="s">
        <v>41</v>
      </c>
    </row>
    <row r="22" spans="1:8" ht="25.5" customHeight="1">
      <c r="A22" s="28"/>
      <c r="B22" s="35">
        <v>113.289473684211</v>
      </c>
      <c r="C22" s="36">
        <v>189420</v>
      </c>
      <c r="D22" s="37">
        <v>125.6</v>
      </c>
      <c r="E22" s="36">
        <v>210003.1</v>
      </c>
      <c r="F22" s="38">
        <v>1470</v>
      </c>
      <c r="G22" s="36">
        <v>1672</v>
      </c>
      <c r="H22" s="39">
        <v>2022</v>
      </c>
    </row>
    <row r="23" spans="1:8" ht="25.5" customHeight="1">
      <c r="A23" s="28"/>
      <c r="B23" s="29">
        <v>93.697729422894994</v>
      </c>
      <c r="C23" s="30">
        <v>198077</v>
      </c>
      <c r="D23" s="31">
        <v>90.6</v>
      </c>
      <c r="E23" s="30">
        <v>191521</v>
      </c>
      <c r="F23" s="30">
        <v>1884</v>
      </c>
      <c r="G23" s="30">
        <v>2114</v>
      </c>
      <c r="H23" s="33">
        <v>2023</v>
      </c>
    </row>
    <row r="24" spans="1:8" ht="25.5" customHeight="1">
      <c r="A24" s="28"/>
      <c r="B24" s="35">
        <v>87.885819521178604</v>
      </c>
      <c r="C24" s="36">
        <v>190888</v>
      </c>
      <c r="D24" s="37">
        <v>54.8</v>
      </c>
      <c r="E24" s="36">
        <v>119070.2</v>
      </c>
      <c r="F24" s="36">
        <v>1963</v>
      </c>
      <c r="G24" s="36">
        <v>2172</v>
      </c>
      <c r="H24" s="39">
        <v>2024</v>
      </c>
    </row>
    <row r="25" spans="1:8" ht="35.25" customHeight="1">
      <c r="A25" s="28"/>
      <c r="B25" s="41">
        <f>C25/G25</f>
        <v>126.03200658531861</v>
      </c>
      <c r="C25" s="42">
        <f>SUM(C3:C24)</f>
        <v>2602813</v>
      </c>
      <c r="D25" s="43">
        <f>E25/G25</f>
        <v>89.829614565175277</v>
      </c>
      <c r="E25" s="42">
        <f>SUM(E3:E24)</f>
        <v>1855161.2</v>
      </c>
      <c r="F25" s="42">
        <v>13131</v>
      </c>
      <c r="G25" s="42">
        <f>SUM(G3:G24)</f>
        <v>20652</v>
      </c>
      <c r="H25" s="44" t="s">
        <v>247</v>
      </c>
    </row>
    <row r="26" spans="1:8">
      <c r="B26" s="20" t="s">
        <v>248</v>
      </c>
      <c r="C26" s="20"/>
      <c r="D26" s="20"/>
      <c r="H26" s="20" t="s">
        <v>249</v>
      </c>
    </row>
  </sheetData>
  <mergeCells count="1">
    <mergeCell ref="B1:H1"/>
  </mergeCells>
  <printOptions horizontalCentered="1" verticalCentered="1"/>
  <pageMargins left="0" right="0" top="0" bottom="0" header="0" footer="0"/>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1B15E-FF3A-48E6-B0BA-03312DAF7C06}">
  <sheetPr>
    <tabColor rgb="FF00B050"/>
  </sheetPr>
  <dimension ref="A1:L17"/>
  <sheetViews>
    <sheetView zoomScale="80" zoomScaleNormal="80" workbookViewId="0">
      <selection activeCell="K1" sqref="K1:L1048576"/>
    </sheetView>
  </sheetViews>
  <sheetFormatPr defaultColWidth="9" defaultRowHeight="15"/>
  <cols>
    <col min="1" max="1" width="18.42578125" style="75" customWidth="1"/>
    <col min="2" max="3" width="12.5703125" style="24" customWidth="1"/>
    <col min="4" max="4" width="15.140625" style="24" customWidth="1"/>
    <col min="5" max="5" width="14.42578125" style="24" customWidth="1"/>
    <col min="6" max="6" width="14" style="24" customWidth="1"/>
    <col min="7" max="7" width="12.5703125" style="24" customWidth="1"/>
    <col min="8" max="8" width="11.7109375" style="24" customWidth="1"/>
    <col min="9" max="10" width="9" style="24"/>
    <col min="12" max="12" width="18" customWidth="1"/>
    <col min="13" max="16384" width="9" style="24"/>
  </cols>
  <sheetData>
    <row r="1" spans="1:12" s="20" customFormat="1" ht="47.25" customHeight="1">
      <c r="A1" s="46" t="s">
        <v>250</v>
      </c>
      <c r="B1" s="47"/>
      <c r="C1" s="47"/>
      <c r="D1" s="47"/>
      <c r="E1" s="47"/>
      <c r="F1" s="47"/>
      <c r="G1" s="47"/>
      <c r="H1" s="48"/>
      <c r="K1"/>
      <c r="L1" s="364" t="s">
        <v>225</v>
      </c>
    </row>
    <row r="2" spans="1:12" ht="53.25" customHeight="1">
      <c r="A2" s="49" t="s">
        <v>251</v>
      </c>
      <c r="B2" s="50"/>
      <c r="C2" s="50"/>
      <c r="D2" s="50"/>
      <c r="E2" s="50"/>
      <c r="F2" s="50"/>
      <c r="G2" s="50"/>
      <c r="H2" s="51"/>
    </row>
    <row r="3" spans="1:12" ht="105" customHeight="1">
      <c r="A3" s="25" t="s">
        <v>167</v>
      </c>
      <c r="B3" s="52" t="s">
        <v>139</v>
      </c>
      <c r="C3" s="52" t="s">
        <v>178</v>
      </c>
      <c r="D3" s="52" t="s">
        <v>21</v>
      </c>
      <c r="E3" s="53" t="s">
        <v>252</v>
      </c>
      <c r="F3" s="52" t="s">
        <v>143</v>
      </c>
      <c r="G3" s="52" t="s">
        <v>142</v>
      </c>
      <c r="H3" s="27" t="s">
        <v>115</v>
      </c>
    </row>
    <row r="4" spans="1:12" ht="53.25" customHeight="1">
      <c r="A4" s="54" t="s">
        <v>125</v>
      </c>
      <c r="B4" s="55">
        <v>61.260606060606101</v>
      </c>
      <c r="C4" s="56">
        <v>10108</v>
      </c>
      <c r="D4" s="57">
        <v>12.6</v>
      </c>
      <c r="E4" s="58">
        <v>2086.3000000000002</v>
      </c>
      <c r="F4" s="56">
        <v>155</v>
      </c>
      <c r="G4" s="55">
        <v>165</v>
      </c>
      <c r="H4" s="59" t="s">
        <v>18</v>
      </c>
    </row>
    <row r="5" spans="1:12" ht="53.25" customHeight="1">
      <c r="A5" s="63" t="s">
        <v>126</v>
      </c>
      <c r="B5" s="64">
        <v>89.956249999999997</v>
      </c>
      <c r="C5" s="65">
        <v>14393</v>
      </c>
      <c r="D5" s="65">
        <v>259.8</v>
      </c>
      <c r="E5" s="65">
        <v>41570.199999999997</v>
      </c>
      <c r="F5" s="65">
        <v>142</v>
      </c>
      <c r="G5" s="64">
        <v>160</v>
      </c>
      <c r="H5" s="66" t="s">
        <v>20</v>
      </c>
    </row>
    <row r="6" spans="1:12" ht="53.25" customHeight="1">
      <c r="A6" s="54" t="s">
        <v>127</v>
      </c>
      <c r="B6" s="55">
        <v>64.570588235294096</v>
      </c>
      <c r="C6" s="56">
        <v>10977</v>
      </c>
      <c r="D6" s="57">
        <v>47.3</v>
      </c>
      <c r="E6" s="58">
        <v>8039.9</v>
      </c>
      <c r="F6" s="56">
        <v>161</v>
      </c>
      <c r="G6" s="55">
        <v>170</v>
      </c>
      <c r="H6" s="59" t="s">
        <v>16</v>
      </c>
      <c r="K6" s="8"/>
    </row>
    <row r="7" spans="1:12" ht="53.25" customHeight="1">
      <c r="A7" s="63" t="s">
        <v>128</v>
      </c>
      <c r="B7" s="64">
        <v>58.687943262411302</v>
      </c>
      <c r="C7" s="65">
        <v>8275</v>
      </c>
      <c r="D7" s="65">
        <v>32.6</v>
      </c>
      <c r="E7" s="65">
        <v>4598.8999999999996</v>
      </c>
      <c r="F7" s="65">
        <v>135</v>
      </c>
      <c r="G7" s="64">
        <v>141</v>
      </c>
      <c r="H7" s="66" t="s">
        <v>116</v>
      </c>
    </row>
    <row r="8" spans="1:12" ht="53.25" customHeight="1">
      <c r="A8" s="54" t="s">
        <v>136</v>
      </c>
      <c r="B8" s="55">
        <v>79.213973799126606</v>
      </c>
      <c r="C8" s="56">
        <v>18140</v>
      </c>
      <c r="D8" s="57">
        <v>18.2</v>
      </c>
      <c r="E8" s="58">
        <v>4165.3</v>
      </c>
      <c r="F8" s="56">
        <v>208</v>
      </c>
      <c r="G8" s="55">
        <v>229</v>
      </c>
      <c r="H8" s="59" t="s">
        <v>117</v>
      </c>
    </row>
    <row r="9" spans="1:12" ht="53.25" customHeight="1">
      <c r="A9" s="63" t="s">
        <v>129</v>
      </c>
      <c r="B9" s="64">
        <v>97.284848484848496</v>
      </c>
      <c r="C9" s="65">
        <v>16052</v>
      </c>
      <c r="D9" s="65">
        <v>20.3</v>
      </c>
      <c r="E9" s="65">
        <v>3355.5</v>
      </c>
      <c r="F9" s="65">
        <v>160</v>
      </c>
      <c r="G9" s="64">
        <v>165</v>
      </c>
      <c r="H9" s="66" t="s">
        <v>118</v>
      </c>
    </row>
    <row r="10" spans="1:12" ht="53.25" customHeight="1">
      <c r="A10" s="54" t="s">
        <v>130</v>
      </c>
      <c r="B10" s="55">
        <v>127.149425287356</v>
      </c>
      <c r="C10" s="56">
        <v>22124</v>
      </c>
      <c r="D10" s="57">
        <v>83.7</v>
      </c>
      <c r="E10" s="58">
        <v>14569.8</v>
      </c>
      <c r="F10" s="56">
        <v>159</v>
      </c>
      <c r="G10" s="55">
        <v>174</v>
      </c>
      <c r="H10" s="59" t="s">
        <v>119</v>
      </c>
    </row>
    <row r="11" spans="1:12" ht="53.25" customHeight="1">
      <c r="A11" s="63" t="s">
        <v>131</v>
      </c>
      <c r="B11" s="64">
        <v>86.596685082872895</v>
      </c>
      <c r="C11" s="65">
        <v>15674</v>
      </c>
      <c r="D11" s="65">
        <v>36.700000000000003</v>
      </c>
      <c r="E11" s="65">
        <v>6637.8</v>
      </c>
      <c r="F11" s="65">
        <v>170</v>
      </c>
      <c r="G11" s="64">
        <v>181</v>
      </c>
      <c r="H11" s="66" t="s">
        <v>120</v>
      </c>
    </row>
    <row r="12" spans="1:12" ht="53.25" customHeight="1">
      <c r="A12" s="54" t="s">
        <v>132</v>
      </c>
      <c r="B12" s="55">
        <v>79.128205128205096</v>
      </c>
      <c r="C12" s="56">
        <v>15430</v>
      </c>
      <c r="D12" s="57">
        <v>37.1</v>
      </c>
      <c r="E12" s="58">
        <v>7230.3</v>
      </c>
      <c r="F12" s="56">
        <v>186</v>
      </c>
      <c r="G12" s="55">
        <v>195</v>
      </c>
      <c r="H12" s="59" t="s">
        <v>121</v>
      </c>
    </row>
    <row r="13" spans="1:12" ht="53.25" customHeight="1">
      <c r="A13" s="63" t="s">
        <v>133</v>
      </c>
      <c r="B13" s="64">
        <v>99.04</v>
      </c>
      <c r="C13" s="65">
        <v>22284</v>
      </c>
      <c r="D13" s="65">
        <v>24.5</v>
      </c>
      <c r="E13" s="65">
        <v>5503.4</v>
      </c>
      <c r="F13" s="65">
        <v>203</v>
      </c>
      <c r="G13" s="64">
        <v>225</v>
      </c>
      <c r="H13" s="66" t="s">
        <v>122</v>
      </c>
    </row>
    <row r="14" spans="1:12" ht="53.25" customHeight="1">
      <c r="A14" s="54" t="s">
        <v>134</v>
      </c>
      <c r="B14" s="55">
        <v>100.848780487805</v>
      </c>
      <c r="C14" s="56">
        <v>20674</v>
      </c>
      <c r="D14" s="57">
        <v>83.7</v>
      </c>
      <c r="E14" s="58">
        <v>17160.900000000001</v>
      </c>
      <c r="F14" s="56">
        <v>185</v>
      </c>
      <c r="G14" s="55">
        <v>205</v>
      </c>
      <c r="H14" s="59" t="s">
        <v>123</v>
      </c>
    </row>
    <row r="15" spans="1:12" ht="53.25" customHeight="1">
      <c r="A15" s="63" t="s">
        <v>135</v>
      </c>
      <c r="B15" s="64">
        <v>103.438271604938</v>
      </c>
      <c r="C15" s="65">
        <v>16757</v>
      </c>
      <c r="D15" s="65">
        <v>25.6</v>
      </c>
      <c r="E15" s="65">
        <v>4152</v>
      </c>
      <c r="F15" s="65">
        <v>155</v>
      </c>
      <c r="G15" s="64">
        <v>162</v>
      </c>
      <c r="H15" s="66" t="s">
        <v>124</v>
      </c>
    </row>
    <row r="16" spans="1:12" ht="43.5" customHeight="1">
      <c r="A16" s="67" t="s">
        <v>60</v>
      </c>
      <c r="B16" s="68">
        <f>C16/G16</f>
        <v>87.885819521178632</v>
      </c>
      <c r="C16" s="69">
        <f>SUM(C4:C15)</f>
        <v>190888</v>
      </c>
      <c r="D16" s="70">
        <f>E16/G16</f>
        <v>54.820580110497247</v>
      </c>
      <c r="E16" s="71">
        <f>SUM(E4:E15)</f>
        <v>119070.30000000002</v>
      </c>
      <c r="F16" s="69">
        <v>1963</v>
      </c>
      <c r="G16" s="71">
        <f>SUM(G4:G15)</f>
        <v>2172</v>
      </c>
      <c r="H16" s="72" t="s">
        <v>103</v>
      </c>
    </row>
    <row r="17" spans="1:12" s="74" customFormat="1" ht="24.95" customHeight="1">
      <c r="A17" s="73" t="s">
        <v>234</v>
      </c>
      <c r="E17" s="73"/>
      <c r="F17" s="73"/>
      <c r="G17" s="73"/>
      <c r="H17" s="73" t="s">
        <v>249</v>
      </c>
      <c r="K17"/>
      <c r="L17"/>
    </row>
  </sheetData>
  <mergeCells count="2">
    <mergeCell ref="A1:H1"/>
    <mergeCell ref="A2:H2"/>
  </mergeCells>
  <printOptions horizontalCentered="1" verticalCentered="1"/>
  <pageMargins left="0" right="0" top="0" bottom="0" header="0" footer="0"/>
  <pageSetup scale="8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A5FCD-7789-4213-8457-A4C4E7094FE0}">
  <sheetPr>
    <tabColor rgb="FF00B050"/>
  </sheetPr>
  <dimension ref="A1:Z12"/>
  <sheetViews>
    <sheetView topLeftCell="C1" zoomScale="87" zoomScaleNormal="87" workbookViewId="0">
      <selection activeCell="R6" sqref="R6"/>
    </sheetView>
  </sheetViews>
  <sheetFormatPr defaultColWidth="9" defaultRowHeight="15"/>
  <cols>
    <col min="1" max="1" width="8.5703125" style="24" customWidth="1"/>
    <col min="2" max="2" width="25.5703125" style="24" customWidth="1"/>
    <col min="3" max="6" width="18" style="24" customWidth="1"/>
    <col min="7" max="8" width="23.140625" style="24" customWidth="1"/>
    <col min="9" max="9" width="22.5703125" style="24" customWidth="1"/>
    <col min="10" max="11" width="7.28515625" style="24" customWidth="1"/>
    <col min="12" max="12" width="9" style="24"/>
    <col min="14" max="14" width="18" customWidth="1"/>
    <col min="15" max="15" width="9" style="24"/>
    <col min="16" max="16" width="10.42578125" style="24" customWidth="1"/>
    <col min="17" max="16384" width="9" style="24"/>
  </cols>
  <sheetData>
    <row r="1" spans="1:26" s="83" customFormat="1" ht="45.75" customHeight="1">
      <c r="A1" s="80" t="s">
        <v>253</v>
      </c>
      <c r="B1" s="81"/>
      <c r="C1" s="81"/>
      <c r="D1" s="81"/>
      <c r="E1" s="81"/>
      <c r="F1" s="81"/>
      <c r="G1" s="81"/>
      <c r="H1" s="81"/>
      <c r="I1" s="81"/>
      <c r="J1" s="82"/>
      <c r="M1"/>
      <c r="N1" s="364" t="s">
        <v>225</v>
      </c>
      <c r="O1" s="40"/>
      <c r="P1" s="40"/>
      <c r="Q1" s="24"/>
      <c r="R1" s="24"/>
      <c r="S1" s="24"/>
      <c r="T1" s="24"/>
    </row>
    <row r="2" spans="1:26" s="83" customFormat="1" ht="31.5" customHeight="1">
      <c r="A2" s="84" t="s">
        <v>254</v>
      </c>
      <c r="B2" s="85"/>
      <c r="C2" s="85"/>
      <c r="D2" s="85"/>
      <c r="E2" s="85"/>
      <c r="F2" s="85"/>
      <c r="G2" s="85"/>
      <c r="H2" s="85"/>
      <c r="I2" s="85"/>
      <c r="J2" s="86"/>
      <c r="M2"/>
      <c r="N2"/>
      <c r="O2" s="24"/>
      <c r="P2" s="24"/>
      <c r="Q2" s="24"/>
      <c r="R2" s="24"/>
      <c r="S2" s="24"/>
      <c r="T2" s="24"/>
    </row>
    <row r="3" spans="1:26" ht="88.15" customHeight="1">
      <c r="A3" s="87" t="s">
        <v>179</v>
      </c>
      <c r="B3" s="52" t="s">
        <v>144</v>
      </c>
      <c r="C3" s="52" t="s">
        <v>180</v>
      </c>
      <c r="D3" s="52" t="s">
        <v>255</v>
      </c>
      <c r="E3" s="52" t="s">
        <v>182</v>
      </c>
      <c r="F3" s="52" t="s">
        <v>256</v>
      </c>
      <c r="G3" s="53" t="s">
        <v>181</v>
      </c>
      <c r="H3" s="52" t="s">
        <v>257</v>
      </c>
      <c r="I3" s="52" t="s">
        <v>145</v>
      </c>
      <c r="J3" s="88" t="s">
        <v>183</v>
      </c>
      <c r="K3" s="83"/>
    </row>
    <row r="4" spans="1:26" ht="37.5" customHeight="1">
      <c r="A4" s="89">
        <v>1</v>
      </c>
      <c r="B4" s="90" t="s">
        <v>149</v>
      </c>
      <c r="C4" s="91">
        <v>112.158139534884</v>
      </c>
      <c r="D4" s="91">
        <v>24114</v>
      </c>
      <c r="E4" s="91">
        <v>192</v>
      </c>
      <c r="F4" s="91">
        <v>215</v>
      </c>
      <c r="G4" s="92">
        <v>212.3</v>
      </c>
      <c r="H4" s="93">
        <v>45640.2</v>
      </c>
      <c r="I4" s="90" t="s">
        <v>150</v>
      </c>
      <c r="J4" s="94">
        <v>1</v>
      </c>
      <c r="K4" s="77"/>
      <c r="O4" s="28"/>
    </row>
    <row r="5" spans="1:26" ht="37.5" customHeight="1">
      <c r="A5" s="95">
        <v>2</v>
      </c>
      <c r="B5" s="96" t="s">
        <v>160</v>
      </c>
      <c r="C5" s="97">
        <v>122.025682182986</v>
      </c>
      <c r="D5" s="97">
        <v>76022</v>
      </c>
      <c r="E5" s="97">
        <v>584</v>
      </c>
      <c r="F5" s="97">
        <v>623</v>
      </c>
      <c r="G5" s="98">
        <v>42.8</v>
      </c>
      <c r="H5" s="99">
        <v>26648.1</v>
      </c>
      <c r="I5" s="96" t="s">
        <v>148</v>
      </c>
      <c r="J5" s="100">
        <v>2</v>
      </c>
      <c r="K5" s="77"/>
      <c r="O5" s="28"/>
    </row>
    <row r="6" spans="1:26" ht="37.5" customHeight="1">
      <c r="A6" s="89">
        <v>3</v>
      </c>
      <c r="B6" s="90" t="s">
        <v>159</v>
      </c>
      <c r="C6" s="91">
        <v>63.615384615384599</v>
      </c>
      <c r="D6" s="91">
        <v>48793</v>
      </c>
      <c r="E6" s="91">
        <v>692</v>
      </c>
      <c r="F6" s="91">
        <v>767</v>
      </c>
      <c r="G6" s="92">
        <v>33.6</v>
      </c>
      <c r="H6" s="93">
        <v>25741.8</v>
      </c>
      <c r="I6" s="90" t="s">
        <v>146</v>
      </c>
      <c r="J6" s="94">
        <v>3</v>
      </c>
      <c r="K6" s="77"/>
      <c r="M6" s="8"/>
      <c r="O6" s="28"/>
    </row>
    <row r="7" spans="1:26" ht="37.5" customHeight="1">
      <c r="A7" s="95">
        <v>4</v>
      </c>
      <c r="B7" s="96" t="s">
        <v>161</v>
      </c>
      <c r="C7" s="97">
        <v>66.0231884057971</v>
      </c>
      <c r="D7" s="97">
        <v>22778</v>
      </c>
      <c r="E7" s="97">
        <v>296</v>
      </c>
      <c r="F7" s="97">
        <v>345</v>
      </c>
      <c r="G7" s="98">
        <v>45.9</v>
      </c>
      <c r="H7" s="99">
        <v>15821.9</v>
      </c>
      <c r="I7" s="96" t="s">
        <v>147</v>
      </c>
      <c r="J7" s="100">
        <v>4</v>
      </c>
      <c r="K7" s="77"/>
      <c r="O7" s="28"/>
    </row>
    <row r="8" spans="1:26" ht="37.5" customHeight="1">
      <c r="A8" s="89">
        <v>5</v>
      </c>
      <c r="B8" s="90" t="s">
        <v>162</v>
      </c>
      <c r="C8" s="91">
        <v>121.981308411215</v>
      </c>
      <c r="D8" s="91">
        <v>13052</v>
      </c>
      <c r="E8" s="91">
        <v>98</v>
      </c>
      <c r="F8" s="91">
        <v>107</v>
      </c>
      <c r="G8" s="92">
        <v>38</v>
      </c>
      <c r="H8" s="93">
        <v>4068.6</v>
      </c>
      <c r="I8" s="90" t="s">
        <v>258</v>
      </c>
      <c r="J8" s="94">
        <v>5</v>
      </c>
      <c r="K8" s="77"/>
      <c r="O8" s="28"/>
    </row>
    <row r="9" spans="1:26" ht="37.5" customHeight="1">
      <c r="A9" s="95">
        <v>6</v>
      </c>
      <c r="B9" s="96" t="s">
        <v>163</v>
      </c>
      <c r="C9" s="97">
        <v>45.632183908046002</v>
      </c>
      <c r="D9" s="97">
        <v>3970</v>
      </c>
      <c r="E9" s="97">
        <v>78</v>
      </c>
      <c r="F9" s="97">
        <v>87</v>
      </c>
      <c r="G9" s="98">
        <v>8.8000000000000007</v>
      </c>
      <c r="H9" s="99">
        <v>765.5</v>
      </c>
      <c r="I9" s="96" t="s">
        <v>165</v>
      </c>
      <c r="J9" s="100">
        <v>6</v>
      </c>
      <c r="K9" s="77"/>
      <c r="O9" s="28"/>
    </row>
    <row r="10" spans="1:26" ht="37.5" customHeight="1">
      <c r="A10" s="89">
        <v>7</v>
      </c>
      <c r="B10" s="90" t="s">
        <v>164</v>
      </c>
      <c r="C10" s="91">
        <v>77.107142857142904</v>
      </c>
      <c r="D10" s="91">
        <v>2159</v>
      </c>
      <c r="E10" s="91">
        <v>24</v>
      </c>
      <c r="F10" s="91">
        <v>28</v>
      </c>
      <c r="G10" s="92">
        <v>13.7</v>
      </c>
      <c r="H10" s="93">
        <v>384.1</v>
      </c>
      <c r="I10" s="90" t="s">
        <v>166</v>
      </c>
      <c r="J10" s="94">
        <v>7</v>
      </c>
      <c r="K10" s="77"/>
      <c r="O10" s="28"/>
    </row>
    <row r="11" spans="1:26" s="106" customFormat="1" ht="24.75" customHeight="1">
      <c r="A11" s="101" t="s">
        <v>151</v>
      </c>
      <c r="B11" s="102"/>
      <c r="C11" s="103">
        <f>D11/F11</f>
        <v>87.885819521178632</v>
      </c>
      <c r="D11" s="103">
        <f t="shared" ref="D11" si="0">SUM(D4:D10)</f>
        <v>190888</v>
      </c>
      <c r="E11" s="103">
        <v>1963</v>
      </c>
      <c r="F11" s="103">
        <f>SUM(F4:F10)</f>
        <v>2172</v>
      </c>
      <c r="G11" s="104">
        <f>H11/F11</f>
        <v>54.820534069981584</v>
      </c>
      <c r="H11" s="103">
        <f>SUM(H4:H10)</f>
        <v>119070.2</v>
      </c>
      <c r="I11" s="102" t="s">
        <v>152</v>
      </c>
      <c r="J11" s="105"/>
      <c r="K11" s="77"/>
      <c r="L11" s="24"/>
      <c r="M11"/>
      <c r="N11"/>
      <c r="O11" s="28"/>
      <c r="P11" s="24"/>
      <c r="Q11" s="24"/>
      <c r="R11" s="24"/>
      <c r="S11" s="24"/>
      <c r="T11" s="24"/>
      <c r="Y11" s="24"/>
      <c r="Z11" s="24"/>
    </row>
    <row r="12" spans="1:26">
      <c r="A12" s="20" t="s">
        <v>234</v>
      </c>
      <c r="B12" s="20"/>
      <c r="C12" s="107"/>
      <c r="D12" s="62"/>
      <c r="G12" s="20"/>
      <c r="J12" s="20" t="s">
        <v>249</v>
      </c>
      <c r="K12" s="20"/>
    </row>
  </sheetData>
  <mergeCells count="4">
    <mergeCell ref="A1:J1"/>
    <mergeCell ref="A2:J2"/>
    <mergeCell ref="A11:B11"/>
    <mergeCell ref="I11:J11"/>
  </mergeCells>
  <printOptions horizontalCentered="1" verticalCentered="1"/>
  <pageMargins left="0.25" right="0.25" top="0.75" bottom="0.75" header="0.3" footer="0.3"/>
  <pageSetup scale="7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4CD13-895F-4414-BF09-B06D9DF60DA5}">
  <sheetPr>
    <tabColor rgb="FF00B050"/>
  </sheetPr>
  <dimension ref="A1:O21"/>
  <sheetViews>
    <sheetView zoomScaleNormal="100" workbookViewId="0">
      <selection activeCell="N1" sqref="N1:O1048576"/>
    </sheetView>
  </sheetViews>
  <sheetFormatPr defaultColWidth="9.140625" defaultRowHeight="15"/>
  <cols>
    <col min="1" max="1" width="4.28515625" style="20" customWidth="1"/>
    <col min="2" max="2" width="10.140625" style="20" customWidth="1"/>
    <col min="3" max="3" width="15.140625" style="20" customWidth="1"/>
    <col min="4" max="4" width="9.7109375" style="20" customWidth="1"/>
    <col min="5" max="5" width="10.28515625" style="20" customWidth="1"/>
    <col min="6" max="6" width="9.85546875" style="20" customWidth="1"/>
    <col min="7" max="7" width="11.42578125" style="20" customWidth="1"/>
    <col min="8" max="8" width="13.140625" style="20" customWidth="1"/>
    <col min="9" max="9" width="13.7109375" style="20" customWidth="1"/>
    <col min="10" max="10" width="12.140625" style="20" customWidth="1"/>
    <col min="11" max="11" width="8.42578125" style="20" customWidth="1"/>
    <col min="12" max="13" width="9.140625" style="20"/>
    <col min="14" max="14" width="9"/>
    <col min="15" max="15" width="18" customWidth="1"/>
    <col min="16" max="16384" width="9.140625" style="20"/>
  </cols>
  <sheetData>
    <row r="1" spans="1:15" ht="35.25" customHeight="1">
      <c r="B1" s="108" t="s">
        <v>259</v>
      </c>
      <c r="C1" s="109"/>
      <c r="D1" s="109"/>
      <c r="E1" s="109"/>
      <c r="F1" s="109"/>
      <c r="G1" s="109"/>
      <c r="H1" s="109"/>
      <c r="I1" s="109"/>
      <c r="J1" s="109"/>
      <c r="K1" s="110"/>
      <c r="O1" s="364" t="s">
        <v>225</v>
      </c>
    </row>
    <row r="2" spans="1:15" ht="27" customHeight="1">
      <c r="B2" s="111" t="s">
        <v>260</v>
      </c>
      <c r="C2" s="112"/>
      <c r="D2" s="112"/>
      <c r="E2" s="112"/>
      <c r="F2" s="112"/>
      <c r="G2" s="112"/>
      <c r="H2" s="112"/>
      <c r="I2" s="112"/>
      <c r="J2" s="112"/>
      <c r="K2" s="113"/>
    </row>
    <row r="3" spans="1:15" ht="87.75" customHeight="1">
      <c r="B3" s="114" t="s">
        <v>261</v>
      </c>
      <c r="C3" s="115" t="s">
        <v>55</v>
      </c>
      <c r="D3" s="115" t="s">
        <v>180</v>
      </c>
      <c r="E3" s="115" t="s">
        <v>186</v>
      </c>
      <c r="F3" s="115" t="s">
        <v>184</v>
      </c>
      <c r="G3" s="115" t="s">
        <v>185</v>
      </c>
      <c r="H3" s="116" t="s">
        <v>187</v>
      </c>
      <c r="I3" s="115" t="s">
        <v>188</v>
      </c>
      <c r="J3" s="115" t="s">
        <v>54</v>
      </c>
      <c r="K3" s="117" t="s">
        <v>262</v>
      </c>
    </row>
    <row r="4" spans="1:15" ht="41.25" customHeight="1">
      <c r="A4" s="118"/>
      <c r="B4" s="119">
        <v>1</v>
      </c>
      <c r="C4" s="120" t="s">
        <v>48</v>
      </c>
      <c r="D4" s="121">
        <v>146.74137931034483</v>
      </c>
      <c r="E4" s="121">
        <v>17022</v>
      </c>
      <c r="F4" s="121">
        <v>101</v>
      </c>
      <c r="G4" s="121">
        <v>116</v>
      </c>
      <c r="H4" s="122">
        <v>368.05689655172398</v>
      </c>
      <c r="I4" s="123">
        <v>42694.6</v>
      </c>
      <c r="J4" s="120" t="s">
        <v>10</v>
      </c>
      <c r="K4" s="124">
        <v>1</v>
      </c>
    </row>
    <row r="5" spans="1:15" ht="41.25" customHeight="1">
      <c r="A5" s="118"/>
      <c r="B5" s="126">
        <v>2</v>
      </c>
      <c r="C5" s="127" t="s">
        <v>43</v>
      </c>
      <c r="D5" s="128">
        <v>64.068627450980387</v>
      </c>
      <c r="E5" s="128">
        <v>19605</v>
      </c>
      <c r="F5" s="128">
        <v>265</v>
      </c>
      <c r="G5" s="128">
        <v>306</v>
      </c>
      <c r="H5" s="129">
        <v>36.558823529411796</v>
      </c>
      <c r="I5" s="130">
        <v>11187</v>
      </c>
      <c r="J5" s="127" t="s">
        <v>263</v>
      </c>
      <c r="K5" s="131">
        <v>2</v>
      </c>
    </row>
    <row r="6" spans="1:15" ht="41.25" customHeight="1">
      <c r="A6" s="118"/>
      <c r="B6" s="119">
        <v>3</v>
      </c>
      <c r="C6" s="120" t="s">
        <v>51</v>
      </c>
      <c r="D6" s="121">
        <v>436.23076923076923</v>
      </c>
      <c r="E6" s="121">
        <v>34026</v>
      </c>
      <c r="F6" s="121">
        <v>70</v>
      </c>
      <c r="G6" s="121">
        <v>78</v>
      </c>
      <c r="H6" s="122">
        <v>139.962820512821</v>
      </c>
      <c r="I6" s="123">
        <v>10917.1</v>
      </c>
      <c r="J6" s="120" t="s">
        <v>15</v>
      </c>
      <c r="K6" s="124">
        <v>3</v>
      </c>
      <c r="N6" s="8"/>
    </row>
    <row r="7" spans="1:15" ht="41.25" customHeight="1">
      <c r="A7" s="118"/>
      <c r="B7" s="126">
        <v>4</v>
      </c>
      <c r="C7" s="127" t="s">
        <v>49</v>
      </c>
      <c r="D7" s="128">
        <v>136.76923076923077</v>
      </c>
      <c r="E7" s="128">
        <v>10668</v>
      </c>
      <c r="F7" s="128">
        <v>69</v>
      </c>
      <c r="G7" s="128">
        <v>78</v>
      </c>
      <c r="H7" s="129">
        <v>130.232051282051</v>
      </c>
      <c r="I7" s="130">
        <v>10158.1</v>
      </c>
      <c r="J7" s="127" t="s">
        <v>58</v>
      </c>
      <c r="K7" s="131">
        <v>4</v>
      </c>
    </row>
    <row r="8" spans="1:15" ht="41.25" customHeight="1">
      <c r="A8" s="118"/>
      <c r="B8" s="119">
        <v>5</v>
      </c>
      <c r="C8" s="120" t="s">
        <v>45</v>
      </c>
      <c r="D8" s="121">
        <v>47.894230769230766</v>
      </c>
      <c r="E8" s="121">
        <v>14943</v>
      </c>
      <c r="F8" s="121">
        <v>295</v>
      </c>
      <c r="G8" s="121">
        <v>312</v>
      </c>
      <c r="H8" s="122">
        <v>27.9144230769231</v>
      </c>
      <c r="I8" s="123">
        <v>8709.2999999999993</v>
      </c>
      <c r="J8" s="120" t="s">
        <v>9</v>
      </c>
      <c r="K8" s="124">
        <v>5</v>
      </c>
    </row>
    <row r="9" spans="1:15" ht="41.25" customHeight="1">
      <c r="A9" s="118"/>
      <c r="B9" s="126">
        <v>6</v>
      </c>
      <c r="C9" s="127" t="s">
        <v>264</v>
      </c>
      <c r="D9" s="128">
        <v>424.79166666666669</v>
      </c>
      <c r="E9" s="128">
        <v>10195</v>
      </c>
      <c r="F9" s="128">
        <v>23</v>
      </c>
      <c r="G9" s="128">
        <v>24</v>
      </c>
      <c r="H9" s="129">
        <v>258.16250000000002</v>
      </c>
      <c r="I9" s="130">
        <v>6195.9</v>
      </c>
      <c r="J9" s="127" t="s">
        <v>265</v>
      </c>
      <c r="K9" s="131">
        <v>6</v>
      </c>
    </row>
    <row r="10" spans="1:15" ht="41.25" customHeight="1">
      <c r="A10" s="118"/>
      <c r="B10" s="119">
        <v>7</v>
      </c>
      <c r="C10" s="120" t="s">
        <v>53</v>
      </c>
      <c r="D10" s="121">
        <v>81.358974358974365</v>
      </c>
      <c r="E10" s="121">
        <v>3173</v>
      </c>
      <c r="F10" s="121">
        <v>31</v>
      </c>
      <c r="G10" s="121">
        <v>39</v>
      </c>
      <c r="H10" s="122">
        <v>118.84358974359</v>
      </c>
      <c r="I10" s="123">
        <v>4634.8999999999996</v>
      </c>
      <c r="J10" s="120" t="s">
        <v>59</v>
      </c>
      <c r="K10" s="124">
        <v>7</v>
      </c>
    </row>
    <row r="11" spans="1:15" ht="41.25" customHeight="1">
      <c r="A11" s="118"/>
      <c r="B11" s="126">
        <v>8</v>
      </c>
      <c r="C11" s="127" t="s">
        <v>44</v>
      </c>
      <c r="D11" s="128">
        <v>44.982993197278908</v>
      </c>
      <c r="E11" s="128">
        <v>13225</v>
      </c>
      <c r="F11" s="128">
        <v>280</v>
      </c>
      <c r="G11" s="128">
        <v>294</v>
      </c>
      <c r="H11" s="129">
        <v>12.571768707483001</v>
      </c>
      <c r="I11" s="130">
        <v>3696.1</v>
      </c>
      <c r="J11" s="127" t="s">
        <v>8</v>
      </c>
      <c r="K11" s="131">
        <v>8</v>
      </c>
    </row>
    <row r="12" spans="1:15" ht="41.25" customHeight="1">
      <c r="A12" s="118"/>
      <c r="B12" s="119">
        <v>9</v>
      </c>
      <c r="C12" s="120" t="s">
        <v>46</v>
      </c>
      <c r="D12" s="121">
        <v>117.8</v>
      </c>
      <c r="E12" s="121">
        <v>10013</v>
      </c>
      <c r="F12" s="121">
        <v>80</v>
      </c>
      <c r="G12" s="121">
        <v>85</v>
      </c>
      <c r="H12" s="122">
        <v>26.9611764705882</v>
      </c>
      <c r="I12" s="123">
        <v>2291.6999999999998</v>
      </c>
      <c r="J12" s="120" t="s">
        <v>57</v>
      </c>
      <c r="K12" s="124">
        <v>9</v>
      </c>
    </row>
    <row r="13" spans="1:15" ht="41.25" customHeight="1">
      <c r="A13" s="118"/>
      <c r="B13" s="126">
        <v>10</v>
      </c>
      <c r="C13" s="127" t="s">
        <v>229</v>
      </c>
      <c r="D13" s="128">
        <v>143.96875</v>
      </c>
      <c r="E13" s="128">
        <v>4607</v>
      </c>
      <c r="F13" s="128">
        <v>28</v>
      </c>
      <c r="G13" s="128">
        <v>32</v>
      </c>
      <c r="H13" s="129">
        <v>58.590625000000003</v>
      </c>
      <c r="I13" s="130">
        <v>1874.9</v>
      </c>
      <c r="J13" s="127" t="s">
        <v>230</v>
      </c>
      <c r="K13" s="131">
        <v>10</v>
      </c>
    </row>
    <row r="14" spans="1:15" ht="41.25" customHeight="1">
      <c r="A14" s="118"/>
      <c r="B14" s="119">
        <v>11</v>
      </c>
      <c r="C14" s="120" t="s">
        <v>227</v>
      </c>
      <c r="D14" s="121">
        <v>173</v>
      </c>
      <c r="E14" s="121">
        <v>9515</v>
      </c>
      <c r="F14" s="121">
        <v>47</v>
      </c>
      <c r="G14" s="121">
        <v>55</v>
      </c>
      <c r="H14" s="122">
        <v>31.727272727272702</v>
      </c>
      <c r="I14" s="123">
        <v>1745</v>
      </c>
      <c r="J14" s="120" t="s">
        <v>228</v>
      </c>
      <c r="K14" s="124">
        <v>11</v>
      </c>
    </row>
    <row r="15" spans="1:15" ht="41.25" customHeight="1">
      <c r="A15" s="118"/>
      <c r="B15" s="126">
        <v>12</v>
      </c>
      <c r="C15" s="127" t="s">
        <v>266</v>
      </c>
      <c r="D15" s="128">
        <v>320</v>
      </c>
      <c r="E15" s="128">
        <v>960</v>
      </c>
      <c r="F15" s="128">
        <v>3</v>
      </c>
      <c r="G15" s="128">
        <v>3</v>
      </c>
      <c r="H15" s="129">
        <v>545.93333333333305</v>
      </c>
      <c r="I15" s="130">
        <v>1637.8</v>
      </c>
      <c r="J15" s="127" t="s">
        <v>267</v>
      </c>
      <c r="K15" s="131">
        <v>12</v>
      </c>
    </row>
    <row r="16" spans="1:15" ht="41.25" customHeight="1">
      <c r="A16" s="118"/>
      <c r="B16" s="119">
        <v>13</v>
      </c>
      <c r="C16" s="120" t="s">
        <v>268</v>
      </c>
      <c r="D16" s="121">
        <v>69.28125</v>
      </c>
      <c r="E16" s="121">
        <v>2217</v>
      </c>
      <c r="F16" s="121">
        <v>28</v>
      </c>
      <c r="G16" s="121">
        <v>32</v>
      </c>
      <c r="H16" s="122">
        <v>49.112499999999997</v>
      </c>
      <c r="I16" s="123">
        <v>1571.6</v>
      </c>
      <c r="J16" s="120" t="s">
        <v>269</v>
      </c>
      <c r="K16" s="124">
        <v>13</v>
      </c>
    </row>
    <row r="17" spans="1:11" ht="41.25" customHeight="1">
      <c r="A17" s="118"/>
      <c r="B17" s="126">
        <v>14</v>
      </c>
      <c r="C17" s="127" t="s">
        <v>47</v>
      </c>
      <c r="D17" s="128">
        <v>36.6</v>
      </c>
      <c r="E17" s="128">
        <v>2562</v>
      </c>
      <c r="F17" s="128">
        <v>49</v>
      </c>
      <c r="G17" s="128">
        <v>70</v>
      </c>
      <c r="H17" s="129">
        <v>21.481428571428602</v>
      </c>
      <c r="I17" s="130">
        <v>1503.7</v>
      </c>
      <c r="J17" s="127" t="s">
        <v>56</v>
      </c>
      <c r="K17" s="131">
        <v>14</v>
      </c>
    </row>
    <row r="18" spans="1:11" ht="41.25" customHeight="1">
      <c r="A18" s="118"/>
      <c r="B18" s="119">
        <v>15</v>
      </c>
      <c r="C18" s="120" t="s">
        <v>98</v>
      </c>
      <c r="D18" s="121">
        <v>109.6</v>
      </c>
      <c r="E18" s="121">
        <v>2740</v>
      </c>
      <c r="F18" s="121">
        <v>25</v>
      </c>
      <c r="G18" s="121">
        <v>25</v>
      </c>
      <c r="H18" s="122">
        <v>54.915999999999997</v>
      </c>
      <c r="I18" s="123">
        <v>1372.9</v>
      </c>
      <c r="J18" s="120" t="s">
        <v>67</v>
      </c>
      <c r="K18" s="124">
        <v>15</v>
      </c>
    </row>
    <row r="19" spans="1:11" ht="41.25" customHeight="1">
      <c r="B19" s="126"/>
      <c r="C19" s="127" t="s">
        <v>73</v>
      </c>
      <c r="D19" s="128">
        <v>56.849117174959872</v>
      </c>
      <c r="E19" s="128">
        <v>35417</v>
      </c>
      <c r="F19" s="128">
        <v>569</v>
      </c>
      <c r="G19" s="130">
        <v>623</v>
      </c>
      <c r="H19" s="129">
        <v>14.2529695024077</v>
      </c>
      <c r="I19" s="130">
        <v>8879.6000000000022</v>
      </c>
      <c r="J19" s="127" t="s">
        <v>72</v>
      </c>
      <c r="K19" s="131"/>
    </row>
    <row r="20" spans="1:11" ht="33" customHeight="1">
      <c r="B20" s="132" t="s">
        <v>151</v>
      </c>
      <c r="C20" s="133"/>
      <c r="D20" s="134">
        <v>87.885819521178632</v>
      </c>
      <c r="E20" s="134">
        <v>190888</v>
      </c>
      <c r="F20" s="134">
        <v>1963</v>
      </c>
      <c r="G20" s="135">
        <v>2172</v>
      </c>
      <c r="H20" s="136">
        <v>54.820534069981584</v>
      </c>
      <c r="I20" s="134">
        <v>119070.2</v>
      </c>
      <c r="J20" s="133" t="s">
        <v>152</v>
      </c>
      <c r="K20" s="137"/>
    </row>
    <row r="21" spans="1:11">
      <c r="B21" s="73" t="s">
        <v>234</v>
      </c>
      <c r="C21" s="73"/>
      <c r="D21" s="73"/>
      <c r="E21" s="73"/>
      <c r="F21" s="73"/>
      <c r="G21" s="73"/>
      <c r="H21" s="73"/>
      <c r="I21" s="73"/>
      <c r="J21" s="73"/>
      <c r="K21" s="73" t="s">
        <v>249</v>
      </c>
    </row>
  </sheetData>
  <mergeCells count="4">
    <mergeCell ref="B1:K1"/>
    <mergeCell ref="B2:K2"/>
    <mergeCell ref="B20:C20"/>
    <mergeCell ref="J20:K20"/>
  </mergeCells>
  <printOptions horizontalCentered="1" verticalCentered="1"/>
  <pageMargins left="0" right="0" top="0" bottom="0" header="0" footer="0"/>
  <pageSetup scale="8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5A8EF-BE3A-42C5-B40F-0A5CF2DD95BB}">
  <sheetPr>
    <tabColor rgb="FF00B050"/>
  </sheetPr>
  <dimension ref="A1:J16"/>
  <sheetViews>
    <sheetView zoomScaleNormal="100" workbookViewId="0">
      <selection sqref="A1:F1"/>
    </sheetView>
  </sheetViews>
  <sheetFormatPr defaultColWidth="9.140625" defaultRowHeight="15"/>
  <cols>
    <col min="1" max="1" width="10.7109375" style="20" customWidth="1"/>
    <col min="2" max="5" width="22" style="162" customWidth="1"/>
    <col min="6" max="6" width="9.85546875" style="20" customWidth="1"/>
    <col min="7" max="7" width="15.42578125" style="20" customWidth="1"/>
    <col min="8" max="8" width="9.140625" style="20"/>
    <col min="10" max="10" width="18" customWidth="1"/>
    <col min="11" max="16384" width="9.140625" style="20"/>
  </cols>
  <sheetData>
    <row r="1" spans="1:10" ht="64.900000000000006" customHeight="1">
      <c r="A1" s="80" t="s">
        <v>277</v>
      </c>
      <c r="B1" s="81"/>
      <c r="C1" s="81"/>
      <c r="D1" s="81"/>
      <c r="E1" s="81"/>
      <c r="F1" s="82"/>
      <c r="J1" s="364" t="s">
        <v>225</v>
      </c>
    </row>
    <row r="2" spans="1:10" ht="60" customHeight="1">
      <c r="A2" s="84" t="s">
        <v>278</v>
      </c>
      <c r="B2" s="85"/>
      <c r="C2" s="85"/>
      <c r="D2" s="85"/>
      <c r="E2" s="85"/>
      <c r="F2" s="86"/>
    </row>
    <row r="3" spans="1:10" ht="101.45" customHeight="1">
      <c r="A3" s="141" t="s">
        <v>279</v>
      </c>
      <c r="B3" s="52" t="s">
        <v>55</v>
      </c>
      <c r="C3" s="157" t="s">
        <v>280</v>
      </c>
      <c r="D3" s="52" t="s">
        <v>192</v>
      </c>
      <c r="E3" s="52" t="s">
        <v>62</v>
      </c>
      <c r="F3" s="117" t="s">
        <v>68</v>
      </c>
    </row>
    <row r="4" spans="1:10" ht="51.75" customHeight="1">
      <c r="A4" s="142">
        <v>1</v>
      </c>
      <c r="B4" s="143" t="s">
        <v>48</v>
      </c>
      <c r="C4" s="144">
        <f>D4/'Arab-FDI-source countries'!$I$20</f>
        <v>0.35856662708217507</v>
      </c>
      <c r="D4" s="145">
        <v>42694.6</v>
      </c>
      <c r="E4" s="143" t="s">
        <v>10</v>
      </c>
      <c r="F4" s="146">
        <v>1</v>
      </c>
      <c r="G4" s="24"/>
    </row>
    <row r="5" spans="1:10" ht="51.75" customHeight="1">
      <c r="A5" s="147">
        <v>2</v>
      </c>
      <c r="B5" s="148" t="s">
        <v>43</v>
      </c>
      <c r="C5" s="149">
        <f>D5/'Arab-FDI-source countries'!$I$20</f>
        <v>9.3952978998943476E-2</v>
      </c>
      <c r="D5" s="150">
        <v>11187</v>
      </c>
      <c r="E5" s="148" t="s">
        <v>263</v>
      </c>
      <c r="F5" s="151">
        <v>2</v>
      </c>
      <c r="G5" s="24"/>
    </row>
    <row r="6" spans="1:10" ht="51.75" customHeight="1">
      <c r="A6" s="142">
        <v>3</v>
      </c>
      <c r="B6" s="143" t="s">
        <v>51</v>
      </c>
      <c r="C6" s="144">
        <f>D6/'Arab-FDI-source countries'!$I$20</f>
        <v>9.1686248952298738E-2</v>
      </c>
      <c r="D6" s="145">
        <v>10917.1</v>
      </c>
      <c r="E6" s="143" t="s">
        <v>15</v>
      </c>
      <c r="F6" s="146">
        <v>3</v>
      </c>
      <c r="G6" s="24"/>
      <c r="I6" s="8"/>
    </row>
    <row r="7" spans="1:10" ht="51.75" customHeight="1">
      <c r="A7" s="147">
        <v>4</v>
      </c>
      <c r="B7" s="148" t="s">
        <v>49</v>
      </c>
      <c r="C7" s="149">
        <f>D7/'Arab-FDI-source countries'!$I$20</f>
        <v>8.5311858046765693E-2</v>
      </c>
      <c r="D7" s="150">
        <v>10158.1</v>
      </c>
      <c r="E7" s="148" t="s">
        <v>58</v>
      </c>
      <c r="F7" s="151">
        <v>4</v>
      </c>
      <c r="G7" s="24"/>
    </row>
    <row r="8" spans="1:10" ht="51.75" customHeight="1">
      <c r="A8" s="142">
        <v>5</v>
      </c>
      <c r="B8" s="143" t="s">
        <v>45</v>
      </c>
      <c r="C8" s="144">
        <f>D8/'Arab-FDI-source countries'!$I$20</f>
        <v>7.3144245999418822E-2</v>
      </c>
      <c r="D8" s="145">
        <v>8709.2999999999993</v>
      </c>
      <c r="E8" s="143" t="s">
        <v>9</v>
      </c>
      <c r="F8" s="146">
        <v>5</v>
      </c>
      <c r="G8" s="24"/>
    </row>
    <row r="9" spans="1:10" ht="51.75" customHeight="1">
      <c r="A9" s="147">
        <v>6</v>
      </c>
      <c r="B9" s="148" t="s">
        <v>264</v>
      </c>
      <c r="C9" s="149">
        <f>D9/'Arab-FDI-source countries'!$I$20</f>
        <v>5.2035689870345389E-2</v>
      </c>
      <c r="D9" s="150">
        <v>6195.9</v>
      </c>
      <c r="E9" s="148" t="s">
        <v>265</v>
      </c>
      <c r="F9" s="151">
        <v>6</v>
      </c>
      <c r="G9" s="24"/>
    </row>
    <row r="10" spans="1:10" ht="51.75" customHeight="1">
      <c r="A10" s="142">
        <v>7</v>
      </c>
      <c r="B10" s="143" t="s">
        <v>53</v>
      </c>
      <c r="C10" s="144">
        <f>D10/'Arab-FDI-source countries'!$I$20</f>
        <v>3.8925776558702344E-2</v>
      </c>
      <c r="D10" s="145">
        <v>4634.8999999999996</v>
      </c>
      <c r="E10" s="143" t="s">
        <v>59</v>
      </c>
      <c r="F10" s="146">
        <v>7</v>
      </c>
      <c r="G10" s="24"/>
    </row>
    <row r="11" spans="1:10" ht="51.75" customHeight="1">
      <c r="A11" s="147">
        <v>8</v>
      </c>
      <c r="B11" s="148" t="s">
        <v>44</v>
      </c>
      <c r="C11" s="149">
        <f>D11/'Arab-FDI-source countries'!$I$20</f>
        <v>3.1041352076338159E-2</v>
      </c>
      <c r="D11" s="150">
        <v>3696.1</v>
      </c>
      <c r="E11" s="148" t="s">
        <v>8</v>
      </c>
      <c r="F11" s="151">
        <v>8</v>
      </c>
      <c r="G11" s="24"/>
    </row>
    <row r="12" spans="1:10" ht="51.75" customHeight="1">
      <c r="A12" s="142">
        <v>9</v>
      </c>
      <c r="B12" s="143" t="s">
        <v>46</v>
      </c>
      <c r="C12" s="144">
        <f>D12/'Arab-FDI-source countries'!$I$20</f>
        <v>1.9246629299354497E-2</v>
      </c>
      <c r="D12" s="145">
        <v>2291.6999999999998</v>
      </c>
      <c r="E12" s="143" t="s">
        <v>57</v>
      </c>
      <c r="F12" s="146">
        <v>9</v>
      </c>
      <c r="G12" s="24"/>
    </row>
    <row r="13" spans="1:10" ht="51.75" customHeight="1">
      <c r="A13" s="147">
        <v>10</v>
      </c>
      <c r="B13" s="148" t="s">
        <v>229</v>
      </c>
      <c r="C13" s="149">
        <f>D13/'Arab-FDI-source countries'!$I$20</f>
        <v>1.5746173265854934E-2</v>
      </c>
      <c r="D13" s="150">
        <v>1874.9</v>
      </c>
      <c r="E13" s="148" t="s">
        <v>230</v>
      </c>
      <c r="F13" s="151">
        <v>10</v>
      </c>
      <c r="G13" s="24"/>
    </row>
    <row r="14" spans="1:10" ht="37.15" customHeight="1">
      <c r="A14" s="158" t="s">
        <v>42</v>
      </c>
      <c r="B14" s="159"/>
      <c r="C14" s="160">
        <f>SUM(C4:C13)</f>
        <v>0.859657580150197</v>
      </c>
      <c r="D14" s="69">
        <f>SUM(D4:D13)</f>
        <v>102359.59999999999</v>
      </c>
      <c r="E14" s="159" t="s">
        <v>61</v>
      </c>
      <c r="F14" s="161"/>
      <c r="G14" s="24"/>
    </row>
    <row r="15" spans="1:10">
      <c r="A15" s="20" t="s">
        <v>234</v>
      </c>
      <c r="F15" s="20" t="s">
        <v>249</v>
      </c>
    </row>
    <row r="16" spans="1:10">
      <c r="D16" s="163"/>
    </row>
  </sheetData>
  <mergeCells count="4">
    <mergeCell ref="A1:F1"/>
    <mergeCell ref="A2:F2"/>
    <mergeCell ref="A14:B14"/>
    <mergeCell ref="E14:F14"/>
  </mergeCells>
  <printOptions horizontalCentered="1" verticalCentered="1"/>
  <pageMargins left="0" right="0" top="0" bottom="0" header="0" footer="0"/>
  <pageSetup scale="87"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3A858-C3B6-4362-828D-AA087EBE8DFA}">
  <sheetPr>
    <tabColor rgb="FF00B050"/>
  </sheetPr>
  <dimension ref="A1:K15"/>
  <sheetViews>
    <sheetView zoomScaleNormal="100" workbookViewId="0">
      <selection activeCell="J1" sqref="J1:K1048576"/>
    </sheetView>
  </sheetViews>
  <sheetFormatPr defaultColWidth="9.140625" defaultRowHeight="15"/>
  <cols>
    <col min="1" max="1" width="9.28515625" style="20" customWidth="1"/>
    <col min="2" max="2" width="23" style="20" customWidth="1"/>
    <col min="3" max="4" width="16" style="20" customWidth="1"/>
    <col min="5" max="5" width="16.5703125" style="20" customWidth="1"/>
    <col min="6" max="6" width="6.42578125" style="20" customWidth="1"/>
    <col min="7" max="9" width="9.140625" style="20"/>
    <col min="11" max="11" width="18" customWidth="1"/>
    <col min="12" max="16384" width="9.140625" style="20"/>
  </cols>
  <sheetData>
    <row r="1" spans="1:11" ht="51" customHeight="1">
      <c r="A1" s="80" t="s">
        <v>273</v>
      </c>
      <c r="B1" s="81"/>
      <c r="C1" s="81"/>
      <c r="D1" s="81"/>
      <c r="E1" s="81"/>
      <c r="F1" s="82"/>
      <c r="K1" s="364" t="s">
        <v>225</v>
      </c>
    </row>
    <row r="2" spans="1:11" ht="55.9" customHeight="1">
      <c r="A2" s="84" t="s">
        <v>274</v>
      </c>
      <c r="B2" s="85"/>
      <c r="C2" s="85"/>
      <c r="D2" s="85"/>
      <c r="E2" s="85"/>
      <c r="F2" s="86"/>
    </row>
    <row r="3" spans="1:11" ht="98.25" customHeight="1">
      <c r="A3" s="114" t="s">
        <v>169</v>
      </c>
      <c r="B3" s="115" t="s">
        <v>55</v>
      </c>
      <c r="C3" s="115" t="s">
        <v>275</v>
      </c>
      <c r="D3" s="115" t="s">
        <v>276</v>
      </c>
      <c r="E3" s="115" t="s">
        <v>62</v>
      </c>
      <c r="F3" s="117" t="s">
        <v>68</v>
      </c>
    </row>
    <row r="4" spans="1:11" ht="49.9" customHeight="1">
      <c r="A4" s="142">
        <v>1</v>
      </c>
      <c r="B4" s="143" t="s">
        <v>45</v>
      </c>
      <c r="C4" s="144">
        <f>D4/'Arab-FDI-source countries'!$G$20</f>
        <v>0.143646408839779</v>
      </c>
      <c r="D4" s="145">
        <v>312</v>
      </c>
      <c r="E4" s="143" t="s">
        <v>9</v>
      </c>
      <c r="F4" s="146">
        <v>1</v>
      </c>
    </row>
    <row r="5" spans="1:11" ht="53.45" customHeight="1">
      <c r="A5" s="147">
        <v>2</v>
      </c>
      <c r="B5" s="148" t="s">
        <v>43</v>
      </c>
      <c r="C5" s="149">
        <f>D5/'Arab-FDI-source countries'!$G$20</f>
        <v>0.14088397790055249</v>
      </c>
      <c r="D5" s="150">
        <v>306</v>
      </c>
      <c r="E5" s="148" t="s">
        <v>263</v>
      </c>
      <c r="F5" s="151">
        <v>2</v>
      </c>
    </row>
    <row r="6" spans="1:11" ht="42.6" customHeight="1">
      <c r="A6" s="142">
        <v>3</v>
      </c>
      <c r="B6" s="143" t="s">
        <v>44</v>
      </c>
      <c r="C6" s="144">
        <f>D6/'Arab-FDI-source countries'!$G$20</f>
        <v>0.13535911602209943</v>
      </c>
      <c r="D6" s="145">
        <v>294</v>
      </c>
      <c r="E6" s="143" t="s">
        <v>8</v>
      </c>
      <c r="F6" s="146">
        <v>3</v>
      </c>
      <c r="J6" s="8"/>
    </row>
    <row r="7" spans="1:11" ht="42.6" customHeight="1">
      <c r="A7" s="147">
        <v>4</v>
      </c>
      <c r="B7" s="148" t="s">
        <v>48</v>
      </c>
      <c r="C7" s="149">
        <f>D7/'Arab-FDI-source countries'!$G$20</f>
        <v>5.3406998158379376E-2</v>
      </c>
      <c r="D7" s="150">
        <v>116</v>
      </c>
      <c r="E7" s="148" t="s">
        <v>10</v>
      </c>
      <c r="F7" s="151">
        <v>4</v>
      </c>
    </row>
    <row r="8" spans="1:11" ht="42.6" customHeight="1">
      <c r="A8" s="142">
        <v>5</v>
      </c>
      <c r="B8" s="143" t="s">
        <v>46</v>
      </c>
      <c r="C8" s="144">
        <f>D8/'Arab-FDI-source countries'!$G$20</f>
        <v>3.9134438305709021E-2</v>
      </c>
      <c r="D8" s="145">
        <v>85</v>
      </c>
      <c r="E8" s="143" t="s">
        <v>57</v>
      </c>
      <c r="F8" s="146">
        <v>5</v>
      </c>
    </row>
    <row r="9" spans="1:11" ht="42.6" customHeight="1">
      <c r="A9" s="147">
        <v>6</v>
      </c>
      <c r="B9" s="148" t="s">
        <v>51</v>
      </c>
      <c r="C9" s="149">
        <f>D9/'Arab-FDI-source countries'!$G$20</f>
        <v>3.591160220994475E-2</v>
      </c>
      <c r="D9" s="150">
        <v>78</v>
      </c>
      <c r="E9" s="148" t="s">
        <v>15</v>
      </c>
      <c r="F9" s="151">
        <v>6</v>
      </c>
    </row>
    <row r="10" spans="1:11" ht="42.6" customHeight="1">
      <c r="A10" s="142">
        <v>7</v>
      </c>
      <c r="B10" s="143" t="s">
        <v>49</v>
      </c>
      <c r="C10" s="144">
        <f>D10/'Arab-FDI-source countries'!$G$20</f>
        <v>3.591160220994475E-2</v>
      </c>
      <c r="D10" s="145">
        <v>78</v>
      </c>
      <c r="E10" s="143" t="s">
        <v>58</v>
      </c>
      <c r="F10" s="146">
        <v>7</v>
      </c>
    </row>
    <row r="11" spans="1:11" ht="42.6" customHeight="1">
      <c r="A11" s="147">
        <v>8</v>
      </c>
      <c r="B11" s="148" t="s">
        <v>47</v>
      </c>
      <c r="C11" s="149">
        <f>D11/'Arab-FDI-source countries'!$G$20</f>
        <v>3.2228360957642727E-2</v>
      </c>
      <c r="D11" s="150">
        <v>70</v>
      </c>
      <c r="E11" s="148" t="s">
        <v>56</v>
      </c>
      <c r="F11" s="151">
        <v>8</v>
      </c>
    </row>
    <row r="12" spans="1:11" ht="42.6" customHeight="1">
      <c r="A12" s="142">
        <v>9</v>
      </c>
      <c r="B12" s="143" t="s">
        <v>227</v>
      </c>
      <c r="C12" s="144">
        <f>D12/'Arab-FDI-source countries'!$G$20</f>
        <v>2.5322283609576429E-2</v>
      </c>
      <c r="D12" s="145">
        <v>55</v>
      </c>
      <c r="E12" s="143" t="s">
        <v>228</v>
      </c>
      <c r="F12" s="146">
        <v>9</v>
      </c>
    </row>
    <row r="13" spans="1:11" ht="42.6" customHeight="1">
      <c r="A13" s="147">
        <v>10</v>
      </c>
      <c r="B13" s="148" t="s">
        <v>88</v>
      </c>
      <c r="C13" s="149">
        <f>D13/'Arab-FDI-source countries'!$G$20</f>
        <v>2.117863720073665E-2</v>
      </c>
      <c r="D13" s="150">
        <v>46</v>
      </c>
      <c r="E13" s="148" t="s">
        <v>0</v>
      </c>
      <c r="F13" s="151">
        <v>10</v>
      </c>
    </row>
    <row r="14" spans="1:11" ht="42.6" customHeight="1">
      <c r="A14" s="152" t="s">
        <v>42</v>
      </c>
      <c r="B14" s="153"/>
      <c r="C14" s="154">
        <f>SUM(C4:C13)</f>
        <v>0.66298342541436461</v>
      </c>
      <c r="D14" s="155">
        <f>SUM(D4:D13)</f>
        <v>1440</v>
      </c>
      <c r="E14" s="153" t="s">
        <v>61</v>
      </c>
      <c r="F14" s="156"/>
    </row>
    <row r="15" spans="1:11">
      <c r="A15" s="20" t="s">
        <v>234</v>
      </c>
      <c r="F15" s="20" t="s">
        <v>249</v>
      </c>
    </row>
  </sheetData>
  <mergeCells count="4">
    <mergeCell ref="A1:F1"/>
    <mergeCell ref="A2:F2"/>
    <mergeCell ref="A14:B14"/>
    <mergeCell ref="E14:F14"/>
  </mergeCells>
  <printOptions horizontalCentered="1" verticalCentered="1"/>
  <pageMargins left="0" right="0" top="0" bottom="0" header="0" footer="0"/>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30AC8-AC97-46EB-8F14-47FB9194C91B}">
  <sheetPr>
    <tabColor rgb="FF00B050"/>
  </sheetPr>
  <dimension ref="A1:K15"/>
  <sheetViews>
    <sheetView zoomScaleNormal="100" workbookViewId="0">
      <selection activeCell="J1" sqref="J1:K1048576"/>
    </sheetView>
  </sheetViews>
  <sheetFormatPr defaultColWidth="9.140625" defaultRowHeight="15"/>
  <cols>
    <col min="1" max="1" width="7.140625" style="20" customWidth="1"/>
    <col min="2" max="5" width="21.7109375" style="20" customWidth="1"/>
    <col min="6" max="6" width="6.28515625" style="20" customWidth="1"/>
    <col min="7" max="7" width="15.42578125" style="20" customWidth="1"/>
    <col min="8" max="9" width="9.140625" style="20"/>
    <col min="11" max="11" width="18" customWidth="1"/>
    <col min="12" max="16384" width="9.140625" style="20"/>
  </cols>
  <sheetData>
    <row r="1" spans="1:11" ht="55.9" customHeight="1">
      <c r="A1" s="80" t="s">
        <v>281</v>
      </c>
      <c r="B1" s="81"/>
      <c r="C1" s="81"/>
      <c r="D1" s="81"/>
      <c r="E1" s="81"/>
      <c r="F1" s="82"/>
      <c r="K1" s="364" t="s">
        <v>225</v>
      </c>
    </row>
    <row r="2" spans="1:11" ht="60.6" customHeight="1">
      <c r="A2" s="84" t="s">
        <v>282</v>
      </c>
      <c r="B2" s="85"/>
      <c r="C2" s="85"/>
      <c r="D2" s="85"/>
      <c r="E2" s="85"/>
      <c r="F2" s="86"/>
    </row>
    <row r="3" spans="1:11" ht="84.6" customHeight="1">
      <c r="A3" s="25" t="s">
        <v>169</v>
      </c>
      <c r="B3" s="26" t="s">
        <v>55</v>
      </c>
      <c r="C3" s="237" t="s">
        <v>283</v>
      </c>
      <c r="D3" s="26" t="s">
        <v>284</v>
      </c>
      <c r="E3" s="26" t="s">
        <v>62</v>
      </c>
      <c r="F3" s="27" t="s">
        <v>68</v>
      </c>
    </row>
    <row r="4" spans="1:11" ht="45.6" customHeight="1">
      <c r="A4" s="142">
        <v>1</v>
      </c>
      <c r="B4" s="143" t="s">
        <v>51</v>
      </c>
      <c r="C4" s="144">
        <f>D4/'Arab-FDI-source countries'!$E$20</f>
        <v>0.17825112107623317</v>
      </c>
      <c r="D4" s="145">
        <v>34026</v>
      </c>
      <c r="E4" s="143" t="s">
        <v>15</v>
      </c>
      <c r="F4" s="146">
        <v>1</v>
      </c>
      <c r="G4" s="24"/>
    </row>
    <row r="5" spans="1:11" ht="54" customHeight="1">
      <c r="A5" s="147">
        <v>2</v>
      </c>
      <c r="B5" s="148" t="s">
        <v>43</v>
      </c>
      <c r="C5" s="149">
        <f>D5/'Arab-FDI-source countries'!$E$20</f>
        <v>0.10270420351200704</v>
      </c>
      <c r="D5" s="150">
        <v>19605</v>
      </c>
      <c r="E5" s="148" t="s">
        <v>263</v>
      </c>
      <c r="F5" s="151">
        <v>2</v>
      </c>
      <c r="G5" s="24"/>
    </row>
    <row r="6" spans="1:11" ht="49.15" customHeight="1">
      <c r="A6" s="142">
        <v>3</v>
      </c>
      <c r="B6" s="143" t="s">
        <v>48</v>
      </c>
      <c r="C6" s="144">
        <f>D6/'Arab-FDI-source countries'!$E$20</f>
        <v>8.917270860399816E-2</v>
      </c>
      <c r="D6" s="145">
        <v>17022</v>
      </c>
      <c r="E6" s="143" t="s">
        <v>10</v>
      </c>
      <c r="F6" s="146">
        <v>3</v>
      </c>
      <c r="G6" s="24"/>
      <c r="J6" s="8"/>
    </row>
    <row r="7" spans="1:11" ht="45" customHeight="1">
      <c r="A7" s="147">
        <v>4</v>
      </c>
      <c r="B7" s="148" t="s">
        <v>45</v>
      </c>
      <c r="C7" s="149">
        <f>D7/'Arab-FDI-source countries'!$E$20</f>
        <v>7.8281505385356859E-2</v>
      </c>
      <c r="D7" s="150">
        <v>14943</v>
      </c>
      <c r="E7" s="148" t="s">
        <v>9</v>
      </c>
      <c r="F7" s="151">
        <v>4</v>
      </c>
      <c r="G7" s="24"/>
    </row>
    <row r="8" spans="1:11" ht="33" customHeight="1">
      <c r="A8" s="142">
        <v>5</v>
      </c>
      <c r="B8" s="143" t="s">
        <v>44</v>
      </c>
      <c r="C8" s="144">
        <f>D8/'Arab-FDI-source countries'!$E$20</f>
        <v>6.9281463475964963E-2</v>
      </c>
      <c r="D8" s="145">
        <v>13225</v>
      </c>
      <c r="E8" s="143" t="s">
        <v>8</v>
      </c>
      <c r="F8" s="146">
        <v>5</v>
      </c>
      <c r="G8" s="24"/>
    </row>
    <row r="9" spans="1:11" ht="47.45" customHeight="1">
      <c r="A9" s="147">
        <v>6</v>
      </c>
      <c r="B9" s="148" t="s">
        <v>49</v>
      </c>
      <c r="C9" s="149">
        <f>D9/'Arab-FDI-source countries'!$E$20</f>
        <v>5.5886174091613929E-2</v>
      </c>
      <c r="D9" s="150">
        <v>10668</v>
      </c>
      <c r="E9" s="148" t="s">
        <v>58</v>
      </c>
      <c r="F9" s="151">
        <v>6</v>
      </c>
      <c r="G9" s="24"/>
    </row>
    <row r="10" spans="1:11" ht="43.9" customHeight="1">
      <c r="A10" s="142">
        <v>7</v>
      </c>
      <c r="B10" s="143" t="s">
        <v>264</v>
      </c>
      <c r="C10" s="144">
        <f>D10/'Arab-FDI-source countries'!$E$20</f>
        <v>5.3408281295838397E-2</v>
      </c>
      <c r="D10" s="145">
        <v>10195</v>
      </c>
      <c r="E10" s="143" t="s">
        <v>265</v>
      </c>
      <c r="F10" s="146">
        <v>7</v>
      </c>
      <c r="G10" s="24"/>
    </row>
    <row r="11" spans="1:11" ht="45.6" customHeight="1">
      <c r="A11" s="147">
        <v>8</v>
      </c>
      <c r="B11" s="148" t="s">
        <v>46</v>
      </c>
      <c r="C11" s="149">
        <f>D11/'Arab-FDI-source countries'!$E$20</f>
        <v>5.2454842630233436E-2</v>
      </c>
      <c r="D11" s="150">
        <v>10013</v>
      </c>
      <c r="E11" s="148" t="s">
        <v>57</v>
      </c>
      <c r="F11" s="151">
        <v>8</v>
      </c>
      <c r="G11" s="24"/>
    </row>
    <row r="12" spans="1:11" ht="43.9" customHeight="1">
      <c r="A12" s="142">
        <v>9</v>
      </c>
      <c r="B12" s="143" t="s">
        <v>227</v>
      </c>
      <c r="C12" s="144">
        <f>D12/'Arab-FDI-source countries'!$E$20</f>
        <v>4.9845982984786888E-2</v>
      </c>
      <c r="D12" s="145">
        <v>9515</v>
      </c>
      <c r="E12" s="143" t="s">
        <v>228</v>
      </c>
      <c r="F12" s="146">
        <v>9</v>
      </c>
      <c r="G12" s="24"/>
    </row>
    <row r="13" spans="1:11" ht="48.6" customHeight="1">
      <c r="A13" s="147">
        <v>10</v>
      </c>
      <c r="B13" s="148" t="s">
        <v>229</v>
      </c>
      <c r="C13" s="149">
        <f>D13/'Arab-FDI-source countries'!$E$20</f>
        <v>2.4134571057373957E-2</v>
      </c>
      <c r="D13" s="150">
        <v>4607</v>
      </c>
      <c r="E13" s="148" t="s">
        <v>230</v>
      </c>
      <c r="F13" s="151">
        <v>10</v>
      </c>
      <c r="G13" s="24"/>
    </row>
    <row r="14" spans="1:11" ht="40.15" customHeight="1">
      <c r="A14" s="158" t="s">
        <v>42</v>
      </c>
      <c r="B14" s="159"/>
      <c r="C14" s="160">
        <f>SUM(C4:C13)</f>
        <v>0.75342085411340687</v>
      </c>
      <c r="D14" s="69">
        <f>SUM(D4:D13)</f>
        <v>143819</v>
      </c>
      <c r="E14" s="159" t="s">
        <v>61</v>
      </c>
      <c r="F14" s="161"/>
    </row>
    <row r="15" spans="1:11">
      <c r="A15" s="20" t="s">
        <v>234</v>
      </c>
      <c r="F15" s="20" t="s">
        <v>249</v>
      </c>
    </row>
  </sheetData>
  <mergeCells count="4">
    <mergeCell ref="A1:F1"/>
    <mergeCell ref="A2:F2"/>
    <mergeCell ref="A14:B14"/>
    <mergeCell ref="E14:F14"/>
  </mergeCells>
  <printOptions horizontalCentered="1" verticalCentered="1"/>
  <pageMargins left="0" right="0" top="0" bottom="0" header="0" footer="0"/>
  <pageSetup scale="9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f20058f-962e-4714-94be-9ada6463a423">
      <Terms xmlns="http://schemas.microsoft.com/office/infopath/2007/PartnerControls"/>
    </lcf76f155ced4ddcb4097134ff3c332f>
    <TaxCatchAll xmlns="e234cb40-727e-478a-a1b2-0db8b2c44b9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F4970D7CFBE3846B827A1AB49688E6B" ma:contentTypeVersion="19" ma:contentTypeDescription="Create a new document." ma:contentTypeScope="" ma:versionID="4bb31d383b03cb93b4616c907dabdd8e">
  <xsd:schema xmlns:xsd="http://www.w3.org/2001/XMLSchema" xmlns:xs="http://www.w3.org/2001/XMLSchema" xmlns:p="http://schemas.microsoft.com/office/2006/metadata/properties" xmlns:ns2="8f20058f-962e-4714-94be-9ada6463a423" xmlns:ns3="e234cb40-727e-478a-a1b2-0db8b2c44b94" targetNamespace="http://schemas.microsoft.com/office/2006/metadata/properties" ma:root="true" ma:fieldsID="759ff044d5b693c2288a55f83f180184" ns2:_="" ns3:_="">
    <xsd:import namespace="8f20058f-962e-4714-94be-9ada6463a423"/>
    <xsd:import namespace="e234cb40-727e-478a-a1b2-0db8b2c44b9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OCR"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20058f-962e-4714-94be-9ada6463a4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7455382-2f32-4d23-bb8b-28003e0e812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234cb40-727e-478a-a1b2-0db8b2c44b94"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7e51bc7-2138-49bc-8f7a-da93ae3453bc}" ma:internalName="TaxCatchAll" ma:showField="CatchAllData" ma:web="e234cb40-727e-478a-a1b2-0db8b2c44b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E6FDF7-B159-41A7-B58C-8ABF6EB69AA8}">
  <ds:schemaRefs>
    <ds:schemaRef ds:uri="http://schemas.microsoft.com/sharepoint/v3/contenttype/forms"/>
  </ds:schemaRefs>
</ds:datastoreItem>
</file>

<file path=customXml/itemProps2.xml><?xml version="1.0" encoding="utf-8"?>
<ds:datastoreItem xmlns:ds="http://schemas.openxmlformats.org/officeDocument/2006/customXml" ds:itemID="{B4DEFBBB-8FE6-41C6-82F9-0B9AC6884D34}">
  <ds:schemaRefs>
    <ds:schemaRef ds:uri="http://schemas.microsoft.com/office/2006/metadata/properties"/>
    <ds:schemaRef ds:uri="e234cb40-727e-478a-a1b2-0db8b2c44b94"/>
    <ds:schemaRef ds:uri="http://schemas.microsoft.com/office/2006/documentManagement/types"/>
    <ds:schemaRef ds:uri="http://purl.org/dc/elements/1.1/"/>
    <ds:schemaRef ds:uri="http://schemas.openxmlformats.org/package/2006/metadata/core-properties"/>
    <ds:schemaRef ds:uri="http://purl.org/dc/dcmitype/"/>
    <ds:schemaRef ds:uri="http://schemas.microsoft.com/office/infopath/2007/PartnerControls"/>
    <ds:schemaRef ds:uri="8f20058f-962e-4714-94be-9ada6463a423"/>
    <ds:schemaRef ds:uri="http://www.w3.org/XML/1998/namespace"/>
    <ds:schemaRef ds:uri="http://purl.org/dc/terms/"/>
  </ds:schemaRefs>
</ds:datastoreItem>
</file>

<file path=customXml/itemProps3.xml><?xml version="1.0" encoding="utf-8"?>
<ds:datastoreItem xmlns:ds="http://schemas.openxmlformats.org/officeDocument/2006/customXml" ds:itemID="{C27FCD16-B536-425F-BD2F-604BBB9FE1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20058f-962e-4714-94be-9ada6463a423"/>
    <ds:schemaRef ds:uri="e234cb40-727e-478a-a1b2-0db8b2c44b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21</vt:i4>
      </vt:variant>
    </vt:vector>
  </HeadingPairs>
  <TitlesOfParts>
    <vt:vector size="42" baseType="lpstr">
      <vt:lpstr>Database Description</vt:lpstr>
      <vt:lpstr>Content</vt:lpstr>
      <vt:lpstr>Arab-FDI projects- 2003-2024</vt:lpstr>
      <vt:lpstr>Monthly evolution 2024</vt:lpstr>
      <vt:lpstr>Arab-FDI projects-source REGION</vt:lpstr>
      <vt:lpstr>Arab-FDI-source countries</vt:lpstr>
      <vt:lpstr>Arab-FDI -source  by Capex </vt:lpstr>
      <vt:lpstr>Arab-FDI -source by nbr of proj</vt:lpstr>
      <vt:lpstr>Arab-FDI-source by job created </vt:lpstr>
      <vt:lpstr>Arab-FDI top companies - capex</vt:lpstr>
      <vt:lpstr>Arab-FDI top companies -project</vt:lpstr>
      <vt:lpstr>Arab-FDI top companies-Jobs</vt:lpstr>
      <vt:lpstr>Arab-FDI 2024 by destination</vt:lpstr>
      <vt:lpstr>Arab-FDI projects-Cities</vt:lpstr>
      <vt:lpstr>Arab-FDI projects-Sectors</vt:lpstr>
      <vt:lpstr>Arab-FDI projects-Activities</vt:lpstr>
      <vt:lpstr>Intra-Arab 2003-2024</vt:lpstr>
      <vt:lpstr>Intra-arab FDI-Monthly</vt:lpstr>
      <vt:lpstr>Intra-arab FDI-by Sector</vt:lpstr>
      <vt:lpstr>Intra-arab FDI-by Destination</vt:lpstr>
      <vt:lpstr>Intra-arab FDI-by Source</vt:lpstr>
      <vt:lpstr>'Arab-FDI 2024 by destination'!Print_Area</vt:lpstr>
      <vt:lpstr>'Arab-FDI projects- 2003-2024'!Print_Area</vt:lpstr>
      <vt:lpstr>'Arab-FDI projects-Activities'!Print_Area</vt:lpstr>
      <vt:lpstr>'Arab-FDI projects-Cities'!Print_Area</vt:lpstr>
      <vt:lpstr>'Arab-FDI projects-Sectors'!Print_Area</vt:lpstr>
      <vt:lpstr>'Arab-FDI projects-source REGION'!Print_Area</vt:lpstr>
      <vt:lpstr>'Arab-FDI -source  by Capex '!Print_Area</vt:lpstr>
      <vt:lpstr>'Arab-FDI -source by nbr of proj'!Print_Area</vt:lpstr>
      <vt:lpstr>'Arab-FDI top companies - capex'!Print_Area</vt:lpstr>
      <vt:lpstr>'Arab-FDI top companies -project'!Print_Area</vt:lpstr>
      <vt:lpstr>'Arab-FDI top companies-Jobs'!Print_Area</vt:lpstr>
      <vt:lpstr>'Arab-FDI-source by job created '!Print_Area</vt:lpstr>
      <vt:lpstr>'Arab-FDI-source countries'!Print_Area</vt:lpstr>
      <vt:lpstr>Content!Print_Area</vt:lpstr>
      <vt:lpstr>'Database Description'!Print_Area</vt:lpstr>
      <vt:lpstr>'Intra-Arab 2003-2024'!Print_Area</vt:lpstr>
      <vt:lpstr>'Intra-arab FDI-by Destination'!Print_Area</vt:lpstr>
      <vt:lpstr>'Intra-arab FDI-by Sector'!Print_Area</vt:lpstr>
      <vt:lpstr>'Intra-arab FDI-by Source'!Print_Area</vt:lpstr>
      <vt:lpstr>'Intra-arab FDI-Monthly'!Print_Area</vt:lpstr>
      <vt:lpstr>'Monthly evolution 2024'!Print_Area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ahmed eldabh</dc:creator>
  <cp:lastModifiedBy>Anis Oueslati</cp:lastModifiedBy>
  <cp:lastPrinted>2025-10-13T11:17:38Z</cp:lastPrinted>
  <dcterms:created xsi:type="dcterms:W3CDTF">2021-05-07T13:20:46Z</dcterms:created>
  <dcterms:modified xsi:type="dcterms:W3CDTF">2025-10-13T11:17:48Z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0x0101007F4970D7CFBE3846B827A1AB49688E6B</vt:lpwstr>
  </property>
  <property fmtid="{D5CDD505-2E9C-101B-9397-08002B2CF9AE}" pid="3" name="Order">
    <vt:r8>254800</vt:r8>
  </property>
  <property fmtid="{D5CDD505-2E9C-101B-9397-08002B2CF9AE}" pid="4" name="MediaServiceImageTags">
    <vt:lpwstr/>
  </property>
</Properties>
</file>