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5/"/>
    </mc:Choice>
  </mc:AlternateContent>
  <xr:revisionPtr revIDLastSave="4436" documentId="8_{4C323F8D-228A-4B43-B037-5361637AC3E0}" xr6:coauthVersionLast="47" xr6:coauthVersionMax="47" xr10:uidLastSave="{754CB608-CA0D-4D10-8EBF-2E5BF0B4771D}"/>
  <bookViews>
    <workbookView xWindow="-120" yWindow="-120" windowWidth="29040" windowHeight="15720" firstSheet="1" activeTab="1" xr2:uid="{00000000-000D-0000-FFFF-FFFF00000000}"/>
  </bookViews>
  <sheets>
    <sheet name="Database Description" sheetId="54" r:id="rId1"/>
    <sheet name="Content" sheetId="55" r:id="rId2"/>
    <sheet name="Outstanding Commitments- Total" sheetId="92" r:id="rId3"/>
    <sheet name="New Commitments Total " sheetId="74" r:id="rId4"/>
    <sheet name="New Commitments-Region " sheetId="77" r:id="rId5"/>
    <sheet name="ST Export Credit by Sector" sheetId="75" r:id="rId6"/>
    <sheet name="LTNew Commitment sector-Region " sheetId="78" r:id="rId7"/>
    <sheet name="New Commitments-Region Obligors" sheetId="79" r:id="rId8"/>
    <sheet name="top 5 Markets - New commitments" sheetId="80" r:id="rId9"/>
    <sheet name="Claims and Recoveries -Total" sheetId="82" r:id="rId10"/>
    <sheet name="2 " sheetId="24" state="hidden" r:id="rId11"/>
    <sheet name="3" sheetId="3" state="hidden" r:id="rId12"/>
    <sheet name="5" sheetId="4" state="hidden" r:id="rId13"/>
    <sheet name="7" sheetId="6" state="hidden" r:id="rId14"/>
    <sheet name="6" sheetId="7" state="hidden" r:id="rId15"/>
    <sheet name="8" sheetId="8" state="hidden" r:id="rId16"/>
    <sheet name="10 (2)" sheetId="30" state="hidden" r:id="rId17"/>
    <sheet name="10" sheetId="9" state="hidden" r:id="rId18"/>
    <sheet name="11" sheetId="25" state="hidden" r:id="rId19"/>
    <sheet name="16" sheetId="29" state="hidden" r:id="rId20"/>
    <sheet name="15" sheetId="15" state="hidden" r:id="rId21"/>
    <sheet name="18 " sheetId="26" state="hidden" r:id="rId22"/>
    <sheet name="19 " sheetId="33" state="hidden" r:id="rId23"/>
    <sheet name="18  " sheetId="31" state="hidden" r:id="rId24"/>
    <sheet name="20" sheetId="21" state="hidden" r:id="rId25"/>
    <sheet name="21 " sheetId="27" state="hidden" r:id="rId26"/>
  </sheets>
  <definedNames>
    <definedName name="__123Graph_ATEST1" hidden="1">#REF!</definedName>
    <definedName name="_xlnm._FilterDatabase" localSheetId="5" hidden="1">'ST Export Credit by Sector'!$B$4:$E$5</definedName>
    <definedName name="currency">IF(ISNA(VLOOKUP(#REF!,#REF!,1,FALSE)),IF(ISNA(VLOOKUP(#REF!,#REF!,1,FALSE)),"XDC","EUR"),"USD")</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9" localSheetId="24">'20'!#REF!</definedName>
    <definedName name="OLE_LINK9" localSheetId="8">'top 5 Markets - New commitments'!#REF!</definedName>
    <definedName name="_xlnm.Print_Area" localSheetId="18">'11'!$A$1:$N$38</definedName>
    <definedName name="_xlnm.Print_Area" localSheetId="20">'15'!$B$3:$J$24</definedName>
    <definedName name="_xlnm.Print_Area" localSheetId="22">'19 '!$B$1:$G$23</definedName>
    <definedName name="_xlnm.Print_Area" localSheetId="24">'20'!$A$1:$N$31</definedName>
    <definedName name="_xlnm.Print_Area" localSheetId="11">'3'!#REF!</definedName>
    <definedName name="_xlnm.Print_Area" localSheetId="12">'5'!$B$1:$P$24</definedName>
    <definedName name="_xlnm.Print_Area" localSheetId="15">'8'!$B$1:$R$46</definedName>
    <definedName name="_xlnm.Print_Area" localSheetId="9">'Claims and Recoveries -Total'!$B$2:$I$21</definedName>
    <definedName name="_xlnm.Print_Area" localSheetId="1">Content!$B$2:$D$17</definedName>
    <definedName name="_xlnm.Print_Area" localSheetId="0">'Database Description'!$B$4:$C$7</definedName>
    <definedName name="_xlnm.Print_Area" localSheetId="6">'LTNew Commitment sector-Region '!$B$2:$M$15</definedName>
    <definedName name="_xlnm.Print_Area" localSheetId="3">'New Commitments Total '!$B$2:$E$19</definedName>
    <definedName name="_xlnm.Print_Area" localSheetId="4">'New Commitments-Region '!$B$2:$H$13</definedName>
    <definedName name="_xlnm.Print_Area" localSheetId="7">'New Commitments-Region Obligors'!$B$1:$J$14</definedName>
    <definedName name="_xlnm.Print_Area" localSheetId="2">'Outstanding Commitments- Total'!$B$2:$E$19</definedName>
    <definedName name="_xlnm.Print_Area" localSheetId="5">'ST Export Credit by Sector'!$B$2:$E$18</definedName>
    <definedName name="_xlnm.Print_Area" localSheetId="8">'top 5 Markets - New commitments'!$B$2:$Q$44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80" l="1"/>
  <c r="K37" i="80"/>
  <c r="G37" i="80"/>
  <c r="C37" i="80"/>
  <c r="O27" i="80"/>
  <c r="K27" i="80"/>
  <c r="P27" i="80"/>
  <c r="G27" i="80"/>
  <c r="H27" i="80" s="1"/>
  <c r="C27" i="80"/>
  <c r="O17" i="80"/>
  <c r="P17" i="80" s="1"/>
  <c r="K17" i="80"/>
  <c r="L17" i="80" s="1"/>
  <c r="C17" i="80"/>
  <c r="O7" i="80"/>
  <c r="K7" i="80"/>
  <c r="L7" i="80" s="1"/>
  <c r="L9" i="80"/>
  <c r="L10" i="80"/>
  <c r="L11" i="80"/>
  <c r="L12" i="80"/>
  <c r="G7" i="80"/>
  <c r="H10" i="80" s="1"/>
  <c r="C7" i="80"/>
  <c r="D9" i="80" s="1"/>
  <c r="E12" i="79"/>
  <c r="F12" i="79"/>
  <c r="G12" i="79"/>
  <c r="H12" i="79"/>
  <c r="I12" i="79"/>
  <c r="D12" i="79"/>
  <c r="C5" i="79"/>
  <c r="C6" i="79"/>
  <c r="C8" i="79"/>
  <c r="C7" i="79"/>
  <c r="C11" i="79"/>
  <c r="C10" i="79"/>
  <c r="C9" i="79"/>
  <c r="C4" i="79"/>
  <c r="E13" i="78"/>
  <c r="F13" i="78"/>
  <c r="G13" i="78"/>
  <c r="H13" i="78"/>
  <c r="I13" i="78"/>
  <c r="J13" i="78"/>
  <c r="K13" i="78"/>
  <c r="L13" i="78"/>
  <c r="D6" i="78"/>
  <c r="D7" i="78"/>
  <c r="D10" i="78"/>
  <c r="D8" i="78"/>
  <c r="D9" i="78"/>
  <c r="D11" i="78"/>
  <c r="D12" i="78"/>
  <c r="D5" i="78"/>
  <c r="C7" i="77"/>
  <c r="C8" i="77"/>
  <c r="C9" i="77"/>
  <c r="C10" i="77"/>
  <c r="C11" i="77"/>
  <c r="C12" i="77"/>
  <c r="C6" i="77"/>
  <c r="C5" i="77"/>
  <c r="D17" i="75"/>
  <c r="C8" i="75" s="1"/>
  <c r="D17" i="74"/>
  <c r="D9" i="74"/>
  <c r="C12" i="92"/>
  <c r="C13" i="92"/>
  <c r="C14" i="92"/>
  <c r="C15" i="92"/>
  <c r="C16" i="92"/>
  <c r="C17" i="92"/>
  <c r="C11" i="92"/>
  <c r="C6" i="92"/>
  <c r="C7" i="92"/>
  <c r="C8" i="92"/>
  <c r="C9" i="92"/>
  <c r="C5" i="92"/>
  <c r="D18" i="92"/>
  <c r="D17" i="92"/>
  <c r="D9" i="92"/>
  <c r="O9" i="21"/>
  <c r="D13" i="78" l="1"/>
  <c r="D18" i="74"/>
  <c r="C17" i="74" s="1"/>
  <c r="P39" i="80"/>
  <c r="P40" i="80"/>
  <c r="P41" i="80"/>
  <c r="P42" i="80"/>
  <c r="P43" i="80"/>
  <c r="P38" i="80"/>
  <c r="P37" i="80"/>
  <c r="L39" i="80"/>
  <c r="L40" i="80"/>
  <c r="L41" i="80"/>
  <c r="L42" i="80"/>
  <c r="L43" i="80"/>
  <c r="L38" i="80"/>
  <c r="L37" i="80"/>
  <c r="H39" i="80"/>
  <c r="H40" i="80"/>
  <c r="H41" i="80"/>
  <c r="H42" i="80"/>
  <c r="H43" i="80"/>
  <c r="H38" i="80"/>
  <c r="H37" i="80"/>
  <c r="D42" i="80"/>
  <c r="D43" i="80"/>
  <c r="D38" i="80"/>
  <c r="D39" i="80"/>
  <c r="D40" i="80"/>
  <c r="D41" i="80"/>
  <c r="D37" i="80"/>
  <c r="D28" i="80"/>
  <c r="D27" i="80"/>
  <c r="D33" i="80"/>
  <c r="D17" i="80"/>
  <c r="D23" i="80"/>
  <c r="D19" i="80"/>
  <c r="D20" i="80"/>
  <c r="D21" i="80"/>
  <c r="D22" i="80"/>
  <c r="D18" i="80"/>
  <c r="P9" i="80"/>
  <c r="P7" i="80"/>
  <c r="D32" i="80"/>
  <c r="D31" i="80"/>
  <c r="D30" i="80"/>
  <c r="D29" i="80"/>
  <c r="L27" i="80"/>
  <c r="G17" i="80"/>
  <c r="P8" i="80"/>
  <c r="P13" i="80"/>
  <c r="P12" i="80"/>
  <c r="P11" i="80"/>
  <c r="P10" i="80"/>
  <c r="L8" i="80"/>
  <c r="L13" i="80"/>
  <c r="H8" i="80"/>
  <c r="H13" i="80"/>
  <c r="H12" i="80"/>
  <c r="H11" i="80"/>
  <c r="H7" i="80"/>
  <c r="H9" i="80"/>
  <c r="D7" i="80"/>
  <c r="D8" i="80"/>
  <c r="D13" i="80"/>
  <c r="D12" i="80"/>
  <c r="D11" i="80"/>
  <c r="D10" i="80"/>
  <c r="C12" i="79"/>
  <c r="C12" i="75"/>
  <c r="C11" i="75"/>
  <c r="C10" i="75"/>
  <c r="C9" i="75"/>
  <c r="C15" i="75"/>
  <c r="C14" i="75"/>
  <c r="C13" i="75"/>
  <c r="C6" i="75"/>
  <c r="C7" i="75"/>
  <c r="C16" i="75"/>
  <c r="D40" i="33"/>
  <c r="M29" i="21"/>
  <c r="M30" i="21"/>
  <c r="F13" i="79" l="1"/>
  <c r="H13" i="79"/>
  <c r="D13" i="79"/>
  <c r="G13" i="79"/>
  <c r="E13" i="79"/>
  <c r="I13" i="79"/>
  <c r="C6" i="78"/>
  <c r="C10" i="78"/>
  <c r="C8" i="78"/>
  <c r="C9" i="78"/>
  <c r="C11" i="78"/>
  <c r="C12" i="78"/>
  <c r="C5" i="78"/>
  <c r="C7" i="78"/>
  <c r="C9" i="74"/>
  <c r="C5" i="74"/>
  <c r="C8" i="74"/>
  <c r="C7" i="74"/>
  <c r="C6" i="74"/>
  <c r="C11" i="74"/>
  <c r="C16" i="74"/>
  <c r="C15" i="74"/>
  <c r="C14" i="74"/>
  <c r="C12" i="74"/>
  <c r="C13" i="74"/>
  <c r="H18" i="80"/>
  <c r="H19" i="80"/>
  <c r="H20" i="80"/>
  <c r="H21" i="80"/>
  <c r="H22" i="80"/>
  <c r="H23" i="80"/>
  <c r="H17" i="80"/>
  <c r="L13" i="3"/>
  <c r="E5" i="24"/>
  <c r="C5" i="24"/>
  <c r="D26" i="21"/>
  <c r="M16" i="21"/>
  <c r="J22" i="21"/>
  <c r="G17" i="21"/>
  <c r="D20" i="21"/>
  <c r="J21" i="21" l="1"/>
  <c r="J20" i="21"/>
  <c r="J28" i="21"/>
  <c r="D30" i="21"/>
  <c r="D29" i="21"/>
  <c r="J30" i="21"/>
  <c r="J26" i="21"/>
  <c r="D28" i="21"/>
  <c r="J29" i="21"/>
  <c r="D27" i="21"/>
  <c r="J18" i="21"/>
  <c r="G16" i="21"/>
  <c r="G22" i="21"/>
  <c r="J17" i="21"/>
  <c r="G21" i="21"/>
  <c r="G20" i="21"/>
  <c r="M22" i="21"/>
  <c r="D17" i="21"/>
  <c r="J19" i="21"/>
  <c r="G19" i="21"/>
  <c r="M21" i="21"/>
  <c r="D16" i="21"/>
  <c r="G18" i="21"/>
  <c r="M20" i="21"/>
  <c r="D19" i="21"/>
  <c r="D18" i="21"/>
  <c r="D22" i="21"/>
  <c r="M19" i="21"/>
  <c r="D21" i="21"/>
  <c r="J16" i="21"/>
  <c r="M18" i="21"/>
  <c r="M17" i="21"/>
  <c r="J10" i="21"/>
  <c r="J11" i="21"/>
  <c r="J9" i="21"/>
  <c r="J8" i="21"/>
  <c r="D11" i="21"/>
  <c r="D10" i="21"/>
  <c r="G7" i="21"/>
  <c r="D12" i="21"/>
  <c r="D8" i="21"/>
  <c r="G13" i="21"/>
  <c r="G10" i="21"/>
  <c r="G9" i="21"/>
  <c r="G8" i="21"/>
  <c r="J7" i="21"/>
  <c r="D7" i="21"/>
  <c r="J13" i="21"/>
  <c r="D13" i="21"/>
  <c r="J12" i="21"/>
  <c r="M11" i="21"/>
  <c r="M10" i="21"/>
  <c r="M12" i="21"/>
  <c r="M9" i="21"/>
  <c r="M8" i="21"/>
  <c r="G12" i="21"/>
  <c r="M7" i="21"/>
  <c r="G11" i="21"/>
  <c r="M13" i="21"/>
</calcChain>
</file>

<file path=xl/sharedStrings.xml><?xml version="1.0" encoding="utf-8"?>
<sst xmlns="http://schemas.openxmlformats.org/spreadsheetml/2006/main" count="895" uniqueCount="467">
  <si>
    <t xml:space="preserve"> </t>
  </si>
  <si>
    <t>%</t>
  </si>
  <si>
    <t>تغطية الشحنات مسبقة الدفع</t>
  </si>
  <si>
    <t xml:space="preserve">التدويل </t>
  </si>
  <si>
    <t>التزامات الأعمال عبر الحدود</t>
  </si>
  <si>
    <t>الإجمالي</t>
  </si>
  <si>
    <t>المصدر: بيرن يونيون سبتمبر 2020</t>
  </si>
  <si>
    <t>الاستثمار</t>
  </si>
  <si>
    <t>عمليات أخرى عبر الحدود</t>
  </si>
  <si>
    <t>أوروبا</t>
  </si>
  <si>
    <t>شرق آسيا والمحيط الهادئ</t>
  </si>
  <si>
    <t>أمريكا الشمالية</t>
  </si>
  <si>
    <t>جنوب آسيا</t>
  </si>
  <si>
    <t>روسيا ورابطة الدول المستقلة</t>
  </si>
  <si>
    <t>أفريقيا جنوب الصحراء</t>
  </si>
  <si>
    <t>الشرق الأوسط وشمال إفريقيا</t>
  </si>
  <si>
    <t>الإقليم الجغرافي</t>
  </si>
  <si>
    <t>أمريكا اللاتينية</t>
  </si>
  <si>
    <t>دول مصنفة كدخل مرتفع من قبل البنك الدولي</t>
  </si>
  <si>
    <t>دول مصنفة كدخل منخفض من قبل البنك الدولي</t>
  </si>
  <si>
    <t>دول مصنفة كدخل متوسط أدنى من قبل البنك الدولي</t>
  </si>
  <si>
    <t>دول مصنفة كدخل متوسط مرتفع من قبل البنك الدولي</t>
  </si>
  <si>
    <t>Product Manufacturing</t>
  </si>
  <si>
    <t>Electronics</t>
  </si>
  <si>
    <t>Non-Energy Commodities</t>
  </si>
  <si>
    <t>Pharma &amp; Medical Products</t>
  </si>
  <si>
    <t>Construction &amp; Engineering</t>
  </si>
  <si>
    <t>Energy Commodities</t>
  </si>
  <si>
    <t>Nonspecific</t>
  </si>
  <si>
    <t>صناعة السيارات والنقل</t>
  </si>
  <si>
    <t>المنتجات الصيدلانية والطبية</t>
  </si>
  <si>
    <t>الزراعة والغذاء</t>
  </si>
  <si>
    <t>سلع الطاقة</t>
  </si>
  <si>
    <t>غير محدد</t>
  </si>
  <si>
    <t>القطاع</t>
  </si>
  <si>
    <t>الطاقة المتجددة</t>
  </si>
  <si>
    <t>البنية التحتية</t>
  </si>
  <si>
    <t>الطاقة</t>
  </si>
  <si>
    <t>التصنيع</t>
  </si>
  <si>
    <t>أمريكا اللاتينية والكاريبي</t>
  </si>
  <si>
    <t>وسائل النقل</t>
  </si>
  <si>
    <t>الموارد الطبيعية</t>
  </si>
  <si>
    <t>أفريقيا</t>
  </si>
  <si>
    <t>جنوب أفريقيا</t>
  </si>
  <si>
    <t>المغرب</t>
  </si>
  <si>
    <t>مصر</t>
  </si>
  <si>
    <t>الجزائر</t>
  </si>
  <si>
    <t>ثاني أكبر 5 أسواق</t>
  </si>
  <si>
    <t>المانيا</t>
  </si>
  <si>
    <t>المملكة المتحدة</t>
  </si>
  <si>
    <t>فرنسا</t>
  </si>
  <si>
    <t>إيطاليا</t>
  </si>
  <si>
    <t>باقى الدول</t>
  </si>
  <si>
    <t>أمريكا</t>
  </si>
  <si>
    <t>الولايات المتحدة</t>
  </si>
  <si>
    <t>البرازيل</t>
  </si>
  <si>
    <t>المكسيك</t>
  </si>
  <si>
    <t>كندا</t>
  </si>
  <si>
    <t>تشيلي</t>
  </si>
  <si>
    <t>أسيا / أوقيانوسيا</t>
  </si>
  <si>
    <t>الصين</t>
  </si>
  <si>
    <t>الهند</t>
  </si>
  <si>
    <t>اليابان</t>
  </si>
  <si>
    <t>غانا</t>
  </si>
  <si>
    <t>روسيا</t>
  </si>
  <si>
    <t>تركيا</t>
  </si>
  <si>
    <t>برمودا</t>
  </si>
  <si>
    <t>الإمارات</t>
  </si>
  <si>
    <t>نيجيريا</t>
  </si>
  <si>
    <t>فيتنام</t>
  </si>
  <si>
    <t xml:space="preserve">  أمريكا الشمالية</t>
  </si>
  <si>
    <t>أمريكا اللاتينية ومنطقة الكاريبي</t>
  </si>
  <si>
    <t>-</t>
  </si>
  <si>
    <t>كوبا</t>
  </si>
  <si>
    <t>هونغ كونغ</t>
  </si>
  <si>
    <t>إيران</t>
  </si>
  <si>
    <t>موريشيوس</t>
  </si>
  <si>
    <t>السعودية</t>
  </si>
  <si>
    <t>زمبابوي</t>
  </si>
  <si>
    <t>أثيوبيا</t>
  </si>
  <si>
    <t>أذربيجان</t>
  </si>
  <si>
    <t>فنزويلا</t>
  </si>
  <si>
    <t>سنغافورة</t>
  </si>
  <si>
    <t xml:space="preserve">التأمين ضد المخاطر السياسية </t>
  </si>
  <si>
    <t xml:space="preserve">التزامات أخرى عبر الحدود </t>
  </si>
  <si>
    <t>رأس المال المتداول</t>
  </si>
  <si>
    <t>ائتمان صادرات المدى القصير</t>
  </si>
  <si>
    <t>التزامات القطاع الخاص</t>
  </si>
  <si>
    <t>ائتمان الصادرات قصيرة المدى</t>
  </si>
  <si>
    <t>ائتمان الصادرات متوسطة / طويلة المدى</t>
  </si>
  <si>
    <t>ائتمان صادرات متوسطة / طويلة المدى</t>
  </si>
  <si>
    <t>قصيرة المدى في القطاع العام</t>
  </si>
  <si>
    <t>قصيرة المدى في القطاع الخاص</t>
  </si>
  <si>
    <t>المتوسطة / طويلة المدى والاستثمار في القطاع العام</t>
  </si>
  <si>
    <t>المتوسطة / طويلة المدى والاستثمار القطاع الخاص</t>
  </si>
  <si>
    <t>شركات التأمين في القطاع العام</t>
  </si>
  <si>
    <t>شركات التأمين في القطاع الخاص</t>
  </si>
  <si>
    <t>ائتمان صادرات قصيرة المدى</t>
  </si>
  <si>
    <t>التأمينات في القطاع العام</t>
  </si>
  <si>
    <t>التأمينات في القطاع الخاص</t>
  </si>
  <si>
    <t>نسب التغطية لاتحاد بيرن %</t>
  </si>
  <si>
    <t>تنزانيا</t>
  </si>
  <si>
    <t>تأمين الكفالات للمصدرين والبنوك</t>
  </si>
  <si>
    <t>الكفالات الصادرة عن أعضاء إتحاد بيرن</t>
  </si>
  <si>
    <t>الكفالات الصادرة عن أعضاء اتحاد بيرن</t>
  </si>
  <si>
    <t>المجموع</t>
  </si>
  <si>
    <t>التزامات القطاع  العام</t>
  </si>
  <si>
    <t>المصدر: بيرن يونيون -أغسطس 2021</t>
  </si>
  <si>
    <t>الاتجاهات في توزيع مخاطر الالتزامات (2016-2020)</t>
  </si>
  <si>
    <t>المصدر: بيرن يونيون أغسطس 2021</t>
  </si>
  <si>
    <t>ألمانيا</t>
  </si>
  <si>
    <t xml:space="preserve">الصادرات السلعية العالمية و نسب التغطية
 من اتحاد بيرن  (2016-2020) </t>
  </si>
  <si>
    <t>متوسط (2006-2020) = 0.27</t>
  </si>
  <si>
    <t>قطاع عام</t>
  </si>
  <si>
    <t>قطاع خاص</t>
  </si>
  <si>
    <t>تجارية</t>
  </si>
  <si>
    <t>سياسية</t>
  </si>
  <si>
    <t xml:space="preserve">غانا </t>
  </si>
  <si>
    <t>مالطا</t>
  </si>
  <si>
    <t>السودان</t>
  </si>
  <si>
    <t>بتسوانا</t>
  </si>
  <si>
    <t>النرويج</t>
  </si>
  <si>
    <t>أسبانيا</t>
  </si>
  <si>
    <t>إيرلندا</t>
  </si>
  <si>
    <t>أستراليا</t>
  </si>
  <si>
    <t>الفلبين</t>
  </si>
  <si>
    <t>الكنغو</t>
  </si>
  <si>
    <t>جيبوتي</t>
  </si>
  <si>
    <t>سورينام</t>
  </si>
  <si>
    <t>نيكاراغوا</t>
  </si>
  <si>
    <t>الأرجنتين</t>
  </si>
  <si>
    <t>ماليزيا</t>
  </si>
  <si>
    <t>أخرى</t>
  </si>
  <si>
    <t>نسبة المطالبات من  الالتزامات</t>
  </si>
  <si>
    <t xml:space="preserve">متوسط نسبة المطالبات </t>
  </si>
  <si>
    <t>نسبة تغطية تأمين ائتمان الصادرات من إجمالي الواردات حسب المنطقة الجغرافية لعام 2020</t>
  </si>
  <si>
    <t>المصدر : اتحاد بيرن  سبتمبر 2020</t>
  </si>
  <si>
    <t>المصدر:اتحاد بيرن -أغسطس 2021</t>
  </si>
  <si>
    <t>المصدر:اتحاد بيرن  أغسطس 2021</t>
  </si>
  <si>
    <t>المصدر: اتحاد بيرن  أغسطس 2021</t>
  </si>
  <si>
    <t>زامبيا</t>
  </si>
  <si>
    <t>Total</t>
  </si>
  <si>
    <t>Short Term Export Credit</t>
  </si>
  <si>
    <t>Other Cross-border Support</t>
  </si>
  <si>
    <t>Working Capital (Ins/G’tee/Loan)</t>
  </si>
  <si>
    <t>Internationalization (Ins/G’tee/Loan)</t>
  </si>
  <si>
    <t>Bond Insurance for Exporters and Banks</t>
  </si>
  <si>
    <t>Sole Manufacturing Risk Cover</t>
  </si>
  <si>
    <t>Cover for Pre-Paid Deliveries</t>
  </si>
  <si>
    <t>اجمالي التزامات الأعمال عبر الحدود</t>
  </si>
  <si>
    <t>اجمالي الالتزامات القائمة</t>
  </si>
  <si>
    <t>مليون دولار
(USD m)</t>
  </si>
  <si>
    <t xml:space="preserve"> -</t>
  </si>
  <si>
    <t>حصة القطاعين العام والخاص من الالتزامات والأعمال القائمة عبر الحدود لعام 2020</t>
  </si>
  <si>
    <t>ائتمان صادرات المدى القصير
Short Term Export Credit</t>
  </si>
  <si>
    <t>ائتمان صادرات المدى المتوسط / الطويل والاستثمار</t>
  </si>
  <si>
    <t xml:space="preserve">ائتمان صادرات متوسطة / طويلة المدى/ MLT Export Credit </t>
  </si>
  <si>
    <t xml:space="preserve">ائتمان صادرات قصيرة المدى / ST  </t>
  </si>
  <si>
    <t>الاستثمار/PRI</t>
  </si>
  <si>
    <t>عمليات أخرى عبر الحدود/ OCB</t>
  </si>
  <si>
    <t>الإجمالي/ Total</t>
  </si>
  <si>
    <t xml:space="preserve"> Region</t>
  </si>
  <si>
    <t>Europe</t>
  </si>
  <si>
    <t>East Asia &amp; Pacific</t>
  </si>
  <si>
    <t>North America</t>
  </si>
  <si>
    <t>LATAM and Caribbean</t>
  </si>
  <si>
    <t>MENA</t>
  </si>
  <si>
    <t>S.S. Africa</t>
  </si>
  <si>
    <t>South Asia</t>
  </si>
  <si>
    <t>Russia and CIS</t>
  </si>
  <si>
    <t>Trends in risk distribution of commitments over time</t>
  </si>
  <si>
    <t>Short Term Export Credit Commitments
[by Country Income Category, 2016 - 2020]</t>
  </si>
  <si>
    <t>MLT Export Credit Commitments
[by Country Income Category, 2016 - 2020]</t>
  </si>
  <si>
    <t>التزامات ائتمان الصادرات قصيرة المدى,وفقا لتصنيف الدخل للدول ( 2016-2020)</t>
  </si>
  <si>
    <t>التزامات ائتمان الصادرات متوسطة / طويلة المدى وفقا لتصنيف الدخل للدول(2016-2020)</t>
  </si>
  <si>
    <t>Sector</t>
  </si>
  <si>
    <t>Agriculture and food</t>
  </si>
  <si>
    <t>Capital goods manufacturing</t>
  </si>
  <si>
    <t>Cross-Border Commitments Outstanding at Year End
[by institution type and business line, 2005 - 2020 ( USD m)</t>
  </si>
  <si>
    <t>البند</t>
  </si>
  <si>
    <t>الصادرات السلعية (مليون دولار)</t>
  </si>
  <si>
    <t>World Merchandise Exports &amp; BU % [2016 - 2020,USD m]</t>
  </si>
  <si>
    <t xml:space="preserve">الصادرات السلعية العالمية و نسب التغطية  من اتحاد بيرن  (2016-2020) </t>
  </si>
  <si>
    <t>اتجاهات الأعمال الجديدة وفقا لنوع النشاط ومقدمي الخدمة من القطاعين (2016-2020)</t>
  </si>
  <si>
    <t>التزامات ائتمان صادرات  متوسطة / طويلة  المدى (مليون دولار)</t>
  </si>
  <si>
    <t>التزامات ائتمان صادرات قصيرة المدى (مليون دولار)</t>
  </si>
  <si>
    <t>Political Risk Insurance New Cover 
[Public / Private, 2016 - 2020, USD m]</t>
  </si>
  <si>
    <t>Short Term Turnover Covered
 [Public / Private, 2016 - 2020, USD m]</t>
  </si>
  <si>
    <t>Medium / Long-Term New Commitments 
[Public / Private, 2016 - 2020, USD m]</t>
  </si>
  <si>
    <t>Other Cross-Border Credit New Commitments
 [Public / Private, 2016 - 2020, USD m]</t>
  </si>
  <si>
    <t>التزامات ائتمانية جديدة أخرى عبر الحدود (مليون دولار)</t>
  </si>
  <si>
    <t>التغطية الجديدة للتأمين ضد المخاطر السياسية  (مليون دولار)</t>
  </si>
  <si>
    <t>Region</t>
  </si>
  <si>
    <t>SSAfrica</t>
  </si>
  <si>
    <t>الإجمالي
 Total</t>
  </si>
  <si>
    <t>Political Risk</t>
  </si>
  <si>
    <t xml:space="preserve">Business Line </t>
  </si>
  <si>
    <t>التزامات أخرى عبر الحدود</t>
  </si>
  <si>
    <t xml:space="preserve">ائتمان الصادرات متوسطة / طويلة المدى </t>
  </si>
  <si>
    <t>نوع العملية</t>
  </si>
  <si>
    <t>Bonds issued by Member</t>
  </si>
  <si>
    <t>نسبة إجمالي التعويضات المدفوعة من العمليات القائمة
(2020-2006) (مليون دولار)</t>
  </si>
  <si>
    <t>Ratio Total Claims / Exposure
 [BU 2006 - 2020] ( USD m)</t>
  </si>
  <si>
    <t>Ratio Total Claims / Exposure 
[BU 2006 - 2020]( USD m)</t>
  </si>
  <si>
    <t>Top 5 Markets for Claims Paid / NPLs in 2020, by Continent and Country</t>
  </si>
  <si>
    <t xml:space="preserve">مليون دولار
  (USD m) </t>
  </si>
  <si>
    <t xml:space="preserve">مليار دولار
  (USD bn) </t>
  </si>
  <si>
    <t>التوزيع الجغرافي للالتزامات عبر الحدود بين القطاعين العام والخاص
التزامات ائتمان الصادرات في المدى المتوسط والطويل لعام 2019 (مليون دولار)</t>
  </si>
  <si>
    <t>Total Cross-Border Claims Paid / NPLs
 [BU 2006 - 2020, USD m]</t>
  </si>
  <si>
    <t xml:space="preserve">Claims Paid and Claims Ratio by Sector [2020, USD m &amp; %]
</t>
  </si>
  <si>
    <t>إلتزامات قصيرة المدى</t>
  </si>
  <si>
    <t>إلتزامات  أخرى عبر الحدود</t>
  </si>
  <si>
    <t>Claims Paid by Region and Claims Type (Commercial / Political)</t>
  </si>
  <si>
    <t xml:space="preserve"> Short Term Export Credit Insurance Claims (USD 3,049m / 38%)</t>
  </si>
  <si>
    <t xml:space="preserve"> MLT and OCB Commercial Claims (USD 4,545 m / 56%)</t>
  </si>
  <si>
    <t xml:space="preserve"> MLT and PRI Political Claims (USD 520m / 6%)</t>
  </si>
  <si>
    <t>التوزيع الجغرافي للإلتزامات الجديدة بين القطاعين العام والخاص لعام 2019 (مليون دولار)</t>
  </si>
  <si>
    <t xml:space="preserve">التزامات جديدة متوسطة / طويلة المدى </t>
  </si>
  <si>
    <t xml:space="preserve">إجمالي الالتزامات الجديدة (بإستثناء قصيرة المدى) </t>
  </si>
  <si>
    <t xml:space="preserve">التغطية جديدة للتأمين ضد المخاطر السياسية </t>
  </si>
  <si>
    <t xml:space="preserve">التزامات ائتمانية جديدة  أخرى عبر الحدود </t>
  </si>
  <si>
    <t xml:space="preserve"> New Business trends (business line and service provider) (2016-2020)</t>
  </si>
  <si>
    <t>الأعمال الجديدة للدعم المباشر للصادرات
  (قصيرة المدى  ومتوسطة / طويلة  المدى)- بالمليون دولار 2016-2020</t>
  </si>
  <si>
    <t xml:space="preserve">التزامات الأعمال القائمة عبر الحدود في نهاية العام
 وفقا لنوع المؤسسة وخط العمل للفترة 2005-2020 (مليون دولار)
</t>
  </si>
  <si>
    <t xml:space="preserve"> إجمالي التعويضات المدفوعة عبر الحدود / القروض المتعثرة (2020-2006) (مليون دولار)</t>
  </si>
  <si>
    <t xml:space="preserve"> إجمالي التعويضات المدفوعة عبر الحدود المدفوعة وفق خط العمل (2020-2016) (مليون دولار)</t>
  </si>
  <si>
    <t xml:space="preserve"> إجمالي التعويضات المدفوعة عبر الحدود المدفوعة وفق نوعية المؤسسة (2020-2016) (مليون دلار)
</t>
  </si>
  <si>
    <t>التوزيع الجغرافي للالتزامات عبر الحدود بين القطاعين العام والخاص
 التزامات التأمين ضد المخاطر السياسية لعام 2019 (مليون دولار)</t>
  </si>
  <si>
    <t>التوزيع الجغرافي للالتزامات عبر الحدود بين القطاعين العام والخاص
 التزامات ائتمان الصادرات قصيرة المدى لعام 2019 (مليون دولار)</t>
  </si>
  <si>
    <t>التوزيع الجغرافي للالتزامات عبر الحدود بين القطاعين العام والخاص
 التزامات ائتمانية أخرى عبر الحدود لعام 2019 (مليون دولار)</t>
  </si>
  <si>
    <t>التوزيع الجغرافي لالتزامات الأعمال القائمة عبر الحدود لعام 2020  وفقا لنوعیة العملیات المؤمن علیھا (مليون دولار)</t>
  </si>
  <si>
    <t>التعويضات المدفوعة لعام 2020 حسب المنطقة ونوع المطالبة (تجارية / سياسية)</t>
  </si>
  <si>
    <t>التعويضات المدفوعة لعام 2020 وفقاً المنطقة (مليون دولار)</t>
  </si>
  <si>
    <t xml:space="preserve">Reinsurance of ECAs’ MLT Export Credit Business
Absolute volume of ECA Commitments Outward Reinsured (2005 - 2019, in USDm) 
</t>
  </si>
  <si>
    <t xml:space="preserve">Outward Reinsurance of MLT as a % of Total Commitments before reinsurance
[ECA, 2005 - 2019, in USD m] (USD m) (2005-2019) </t>
  </si>
  <si>
    <t>إعادة تأمين ائتمان الصادرات متوسطة / طويلة المدى التابعة لوكالات الائتمان 
قيمة عمليات إعادة التأمين الصادرة عن وكالات التأمين  (مليون دولار، 2005-2019)</t>
  </si>
  <si>
    <t>إعادة تأمين ائتمان الصادرات متوسطة / طويلة المدى  التابعة لوكالات الائتمان
 نسبة العمليات المعاد تأمينها من مجموع العمليات ما قبل إعادة التأمين  (مليون دولار، 2005-2019)</t>
  </si>
  <si>
    <t>Geographical Distribution of Public-Private Cross-Border Commitments  Short Term Export Credit Commitments (by Region, 2019 YE, in USD m)</t>
  </si>
  <si>
    <t>Geographical Distribution of Public-Private Cross-Border Commitments
Political Risk Insurance Commitments (by Region, 2019 YE, in USD m)</t>
  </si>
  <si>
    <t xml:space="preserve">Geographical Distribution of Public-Private Cross-Border Commitments 
Medium / Long-Term Export Credit Commitments (by Region, 2019 YE, in USD m)
</t>
  </si>
  <si>
    <t>Geographical Distribution of Public-Private Cross-Border Commitments 
Other Cross-Border Credit Commitments (by Region, 2019 YE, in USD m)</t>
  </si>
  <si>
    <t>World Merchandise Exports &amp; BU % (2016 - 2020,USD m)</t>
  </si>
  <si>
    <t>Geographic Distribution of New Cross-Border Commitments, 2019 FY (USD m)</t>
  </si>
  <si>
    <t xml:space="preserve">Medium / Long-Term New Commitments (Public / Private)
</t>
  </si>
  <si>
    <t xml:space="preserve">Total New Non-ST Commitments (Public / Private)
</t>
  </si>
  <si>
    <t xml:space="preserve">Other Cross-Border CreditNew Commitments(Public / Private)
</t>
  </si>
  <si>
    <t>Political Risk Insurance New Cover (Public / Private)</t>
  </si>
  <si>
    <t>New Export Credit Insurance as % of Total Imports (ST, MLT, 2020, Regional imports)</t>
  </si>
  <si>
    <t xml:space="preserve">إجمالي التعويضات المدفوعة بالمليون دولار ونسبتها من الالتزامات حسب القطاع  لعام 2020 </t>
  </si>
  <si>
    <t>New Business in Direct Support of Exports
 (ST, MLT, 2016 - 2020, USD m)</t>
  </si>
  <si>
    <t>القارة/الدولة/
 Continent &amp; Country</t>
  </si>
  <si>
    <t>Claims Paid by Geographical Region
 (2020 USD million)</t>
  </si>
  <si>
    <t>Public and Private Share of Outstanding Cross-border Commitments in 2020</t>
  </si>
  <si>
    <t>شرق آسيا والمحيط الهادى</t>
  </si>
  <si>
    <t>Geographical Distribution of Cross-border Commitments by Business Lines in 2020 (USD m)</t>
  </si>
  <si>
    <t xml:space="preserve">ائتمان صادرات المدى المتوسط / الطويل والاستثماروالعمليات الأخرى عبر الحدود
MLT Export Credit, Investment Insurance and All Other Business Lines
</t>
  </si>
  <si>
    <t>أهم 5 أسواق  للتعويضات المدفوعة / القروض المتعثرة  في عام 2020 وفقا للقارة والدولة</t>
  </si>
  <si>
    <t>تعويضات تأمين ائتمان الصادرات قصيرة المدى (3,049  مليون دولار 38%)</t>
  </si>
  <si>
    <t>تعويضات تأمين ائتمان الصادرات متوسطة / طويلة المدى  وعبر الحدود والمخاطر التجارية (4,545  مليون دولار 56%)</t>
  </si>
  <si>
    <t>تعويضات تأمين ائتمان الصادرات متوسطة / طويلة المدى  والمخاطر السياسية  (520  مليون دولار  6%)</t>
  </si>
  <si>
    <t>منتجات أخرى</t>
  </si>
  <si>
    <t>Automobiles and Transportation
 Manufacturing</t>
  </si>
  <si>
    <t>Other/Multiple</t>
  </si>
  <si>
    <t xml:space="preserve">الحصة من الإجمالي </t>
  </si>
  <si>
    <t xml:space="preserve">Share of Total </t>
  </si>
  <si>
    <t>Africa</t>
  </si>
  <si>
    <t>تأمين ضد المخاطر السياسية
 Political Risk Insurance</t>
  </si>
  <si>
    <t xml:space="preserve">عمليات أخرى 
عبر الحدود
 OCB Support </t>
  </si>
  <si>
    <t>Asia &amp; Oceania</t>
  </si>
  <si>
    <t>China</t>
  </si>
  <si>
    <t>Germany</t>
  </si>
  <si>
    <t>Egypt</t>
  </si>
  <si>
    <t>Brazil</t>
  </si>
  <si>
    <t>Hong Kong</t>
  </si>
  <si>
    <t>France</t>
  </si>
  <si>
    <t>Morocco</t>
  </si>
  <si>
    <t>Canada</t>
  </si>
  <si>
    <t>India</t>
  </si>
  <si>
    <t>UK</t>
  </si>
  <si>
    <t>Algeria</t>
  </si>
  <si>
    <t>Mexico</t>
  </si>
  <si>
    <t>Japan</t>
  </si>
  <si>
    <t>Italy</t>
  </si>
  <si>
    <t>Nigeria</t>
  </si>
  <si>
    <t>Chile</t>
  </si>
  <si>
    <t>Singapore</t>
  </si>
  <si>
    <t>Spain</t>
  </si>
  <si>
    <t>America</t>
  </si>
  <si>
    <t>Rest</t>
  </si>
  <si>
    <t>USA</t>
  </si>
  <si>
    <t>Continent &amp; Country</t>
  </si>
  <si>
    <t xml:space="preserve">القارة/الدولة </t>
  </si>
  <si>
    <t>آسيا / أوقيانوسيا</t>
  </si>
  <si>
    <t>إسبانيا</t>
  </si>
  <si>
    <t>Ghana</t>
  </si>
  <si>
    <t>UAE</t>
  </si>
  <si>
    <t>Angola</t>
  </si>
  <si>
    <t>Peru</t>
  </si>
  <si>
    <t>Indonesia</t>
  </si>
  <si>
    <t>أنغولا</t>
  </si>
  <si>
    <t>كوت ديفوار</t>
  </si>
  <si>
    <t>إندونيسيا</t>
  </si>
  <si>
    <t xml:space="preserve">الولايات المتحدة </t>
  </si>
  <si>
    <t>Serbia</t>
  </si>
  <si>
    <t>South Africa</t>
  </si>
  <si>
    <t>Senegal</t>
  </si>
  <si>
    <t>Cote d'Ivoire</t>
  </si>
  <si>
    <t>السنغال</t>
  </si>
  <si>
    <t>كولومبيا</t>
  </si>
  <si>
    <t>القيمة 
(مليار دولار)</t>
  </si>
  <si>
    <t>Value
(US$ bn)</t>
  </si>
  <si>
    <t>Saudi Arabia</t>
  </si>
  <si>
    <t>Thailand</t>
  </si>
  <si>
    <t>Philippines</t>
  </si>
  <si>
    <t>تايلاند</t>
  </si>
  <si>
    <t>النسبة 
من الاجمالي 
% of Total</t>
  </si>
  <si>
    <t xml:space="preserve">المحتوى </t>
  </si>
  <si>
    <t xml:space="preserve">Content </t>
  </si>
  <si>
    <t>النسبة
 من الاجمالي 
% of Total</t>
  </si>
  <si>
    <t>الأعمال التجارية عبر الحدود</t>
  </si>
  <si>
    <t>ائتمان الصادرات متوسطة-طويلة المدى</t>
  </si>
  <si>
    <t>الدعم المتعلق بالتجارة</t>
  </si>
  <si>
    <t xml:space="preserve"> تغطية مخاطر التصنيع الفردي</t>
  </si>
  <si>
    <t xml:space="preserve"> التدويل</t>
  </si>
  <si>
    <t>Total trade-related support</t>
  </si>
  <si>
    <t>إجمالي الدعم المتعلق بالتجارة</t>
  </si>
  <si>
    <t>Other trade-related support</t>
  </si>
  <si>
    <t>أشكال أخرى لدعم التجارة</t>
  </si>
  <si>
    <t>إجمالي أشكال أخرى لدعم التجارة</t>
  </si>
  <si>
    <t xml:space="preserve">الحصة من الإجمالي
Share of total </t>
  </si>
  <si>
    <t>شرق آسيا والمحيط الهادىء</t>
  </si>
  <si>
    <t>تصنيع المنتجات</t>
  </si>
  <si>
    <t>الإلكترونيات</t>
  </si>
  <si>
    <t xml:space="preserve">السلع الغير متعلقة بالطاقة </t>
  </si>
  <si>
    <t>صناعة السلع الرأسمالية</t>
  </si>
  <si>
    <t xml:space="preserve">الهندسة والبناء </t>
  </si>
  <si>
    <r>
      <t xml:space="preserve">غير محدد </t>
    </r>
    <r>
      <rPr>
        <b/>
        <sz val="10"/>
        <color rgb="FFBD0729"/>
        <rFont val="Times New Roman"/>
        <family val="1"/>
      </rPr>
      <t>Nonspecific</t>
    </r>
  </si>
  <si>
    <r>
      <t xml:space="preserve">قطاعات أخرى </t>
    </r>
    <r>
      <rPr>
        <b/>
        <sz val="10"/>
        <color rgb="FFBD0729"/>
        <rFont val="Times New Roman"/>
        <family val="1"/>
      </rPr>
      <t>Other</t>
    </r>
    <r>
      <rPr>
        <b/>
        <sz val="11"/>
        <color rgb="FFBD0729"/>
        <rFont val="Times New Roman"/>
        <family val="1"/>
      </rPr>
      <t xml:space="preserve"> </t>
    </r>
    <r>
      <rPr>
        <b/>
        <sz val="10"/>
        <color rgb="FFBD0729"/>
        <rFont val="Times New Roman"/>
        <family val="1"/>
      </rPr>
      <t>Multiple</t>
    </r>
  </si>
  <si>
    <r>
      <t xml:space="preserve">الموارد الطبيعية  </t>
    </r>
    <r>
      <rPr>
        <b/>
        <sz val="10"/>
        <color rgb="FFBD0729"/>
        <rFont val="Times New Roman"/>
        <family val="1"/>
      </rPr>
      <t>Nat</t>
    </r>
    <r>
      <rPr>
        <b/>
        <sz val="11"/>
        <color rgb="FFBD0729"/>
        <rFont val="Times New Roman"/>
        <family val="1"/>
      </rPr>
      <t xml:space="preserve">. </t>
    </r>
    <r>
      <rPr>
        <b/>
        <sz val="10"/>
        <color rgb="FFBD0729"/>
        <rFont val="Times New Roman"/>
        <family val="1"/>
      </rPr>
      <t>Resources</t>
    </r>
  </si>
  <si>
    <r>
      <t xml:space="preserve">الطاقة المتجددة </t>
    </r>
    <r>
      <rPr>
        <b/>
        <sz val="10"/>
        <color rgb="FFBD0729"/>
        <rFont val="Times New Roman"/>
        <family val="1"/>
      </rPr>
      <t>Renewables</t>
    </r>
    <r>
      <rPr>
        <b/>
        <sz val="11"/>
        <color rgb="FFBD0729"/>
        <rFont val="Times New Roman"/>
        <family val="1"/>
      </rPr>
      <t xml:space="preserve">
Energy</t>
    </r>
  </si>
  <si>
    <t>الطاقة
 Energy</t>
  </si>
  <si>
    <r>
      <t xml:space="preserve">البنية التحتية </t>
    </r>
    <r>
      <rPr>
        <b/>
        <sz val="10"/>
        <color rgb="FFBD0729"/>
        <rFont val="Times New Roman"/>
        <family val="1"/>
      </rPr>
      <t>Infrastructure</t>
    </r>
  </si>
  <si>
    <r>
      <t xml:space="preserve">التصنيع </t>
    </r>
    <r>
      <rPr>
        <b/>
        <sz val="10"/>
        <color rgb="FFBD0729"/>
        <rFont val="Times New Roman"/>
        <family val="1"/>
      </rPr>
      <t>Manufacturing</t>
    </r>
  </si>
  <si>
    <r>
      <t xml:space="preserve"> النقل </t>
    </r>
    <r>
      <rPr>
        <b/>
        <sz val="10"/>
        <color rgb="FFBD0729"/>
        <rFont val="Times New Roman"/>
        <family val="1"/>
      </rPr>
      <t>Transportation</t>
    </r>
  </si>
  <si>
    <t>East APAC</t>
  </si>
  <si>
    <t>S.S.Africa</t>
  </si>
  <si>
    <t>افريقيا جنوب الصحراء</t>
  </si>
  <si>
    <t>الشرق الأوسط وشمال افريقيا</t>
  </si>
  <si>
    <t>Russia &amp; CIS</t>
  </si>
  <si>
    <t xml:space="preserve"> روسيا ورابطة الدول المستقلة</t>
  </si>
  <si>
    <t>LATAM &amp;Caribbean</t>
  </si>
  <si>
    <t>Share of total</t>
  </si>
  <si>
    <t>غير محدد
Unspecified</t>
  </si>
  <si>
    <t>البنوك
 Banks</t>
  </si>
  <si>
    <t>ديون عامة  أخرى
Other Public</t>
  </si>
  <si>
    <t>المشاريع
Projects</t>
  </si>
  <si>
    <t xml:space="preserve">ديون سيادية 
Sovereign </t>
  </si>
  <si>
    <t xml:space="preserve">الشركات
 Corporates </t>
  </si>
  <si>
    <t>LATAM &amp; Caribbean</t>
  </si>
  <si>
    <t>الحصة من الاجمالي</t>
  </si>
  <si>
    <t>Switzerland</t>
  </si>
  <si>
    <t>سويسرا</t>
  </si>
  <si>
    <t>Ecuador</t>
  </si>
  <si>
    <t>الأعمال التجارية عبر الحدود/ Cross-border Business</t>
  </si>
  <si>
    <t xml:space="preserve"> أشكال الدعم الأخرى المتعلقة بالتجارة/Other Trade-related Support</t>
  </si>
  <si>
    <t>تغطية مخاطر التصنيع الفردية</t>
  </si>
  <si>
    <t>Medium / LongTerm  Export Credit</t>
  </si>
  <si>
    <t>التعويضات المستردة / Recoveries</t>
  </si>
  <si>
    <t xml:space="preserve">التعويضات المدفوعة والقروض المتعثرة / Claims &amp; NPLs </t>
  </si>
  <si>
    <t>الحصة من الإجمالي
Share of total</t>
  </si>
  <si>
    <t>القيمة
 (مليون دولار)
Value (US$ mn)</t>
  </si>
  <si>
    <t xml:space="preserve">التعويضات المدفوعة والقروض المتعثرة/  Claims &amp; NPLs </t>
  </si>
  <si>
    <t>Ukraine</t>
  </si>
  <si>
    <t>أوكرانيا</t>
  </si>
  <si>
    <t>Poland</t>
  </si>
  <si>
    <t>بولندا</t>
  </si>
  <si>
    <t>Cross-border business</t>
  </si>
  <si>
    <t>Short term export credit</t>
  </si>
  <si>
    <t>Political risk insurance</t>
  </si>
  <si>
    <t>Other cross-border support</t>
  </si>
  <si>
    <t>Total cross-border business</t>
  </si>
  <si>
    <t>Trade-related support</t>
  </si>
  <si>
    <t>Working capital credit support</t>
  </si>
  <si>
    <t>Sole manufacturing risk cover</t>
  </si>
  <si>
    <t>Internationalization credit support</t>
  </si>
  <si>
    <t xml:space="preserve">Bond insurance </t>
  </si>
  <si>
    <t xml:space="preserve">تأمين الكفالات </t>
  </si>
  <si>
    <t>Bonds issued by member</t>
  </si>
  <si>
    <t>Cover for pre-paid deliveries</t>
  </si>
  <si>
    <t xml:space="preserve">Total outstanding commitments </t>
  </si>
  <si>
    <t>Medium /long-term export credit</t>
  </si>
  <si>
    <t>اجمالي الالتزامات الجديدة</t>
  </si>
  <si>
    <t>الإجمالي
 2022</t>
  </si>
  <si>
    <t>إئتمان الصادرات 
في المدى
 المتوسط  الطويل 
MLT Export Credit</t>
  </si>
  <si>
    <t xml:space="preserve">إئتمان الصادرات 
في المدى القصير 
ST Export Credit </t>
  </si>
  <si>
    <t>Türkiye</t>
  </si>
  <si>
    <t>بيرو</t>
  </si>
  <si>
    <t>صربيا</t>
  </si>
  <si>
    <t>LATAM and
 Caribbean</t>
  </si>
  <si>
    <t>East Asia 
&amp; Pacific</t>
  </si>
  <si>
    <t>العمليات الجديدة طويلة الأجل وفقا لنوع الالتزام والمناطق الجغرافية/New Commitments for MLT Export Credit  by Obligors and Region</t>
  </si>
  <si>
    <t>Medium / long-term export credit</t>
  </si>
  <si>
    <t>الالتزامات القائمة لعام 2024 وفق نوعية الأعمال ( مليون دولار)</t>
  </si>
  <si>
    <t>Outstanding commitments by type of business, 2024 (US$m)</t>
  </si>
  <si>
    <t>حجم العمليات الجديدة لتأمين إئتمان الصادرات في المدى القصير وفق القطاع خلال عام 2024</t>
  </si>
  <si>
    <t xml:space="preserve">Total new commimtments for ST export credit by sector during  2024 </t>
  </si>
  <si>
    <r>
      <rPr>
        <b/>
        <sz val="9"/>
        <color theme="1"/>
        <rFont val="Times New Roman"/>
        <family val="1"/>
      </rPr>
      <t>المصدر :</t>
    </r>
    <r>
      <rPr>
        <sz val="9"/>
        <color theme="1"/>
        <rFont val="Times New Roman"/>
        <family val="1"/>
      </rPr>
      <t xml:space="preserve"> اتحاد بيرن، تقرير صناعة الضمان
 لعام 2024 (يونيو 2025)  </t>
    </r>
  </si>
  <si>
    <r>
      <rPr>
        <b/>
        <sz val="9"/>
        <color theme="1"/>
        <rFont val="Times New Roman"/>
        <family val="1"/>
      </rPr>
      <t>Source:</t>
    </r>
    <r>
      <rPr>
        <sz val="9"/>
        <color theme="1"/>
        <rFont val="Times New Roman"/>
        <family val="1"/>
      </rPr>
      <t xml:space="preserve"> Berne Union, Insurance Industry 
Report 2024 (June 2025)</t>
    </r>
  </si>
  <si>
    <t>New commitments by type of business 2024 (US$m)</t>
  </si>
  <si>
    <t>الالتزامات الجديدة  لعام 2024 وفق نوعية الأعمال ( مليون دولار)</t>
  </si>
  <si>
    <t>إلتزامات الأعمال الجديدة عبر الحدود لعام 2024 وفقا لنوعیة العملیات المؤمن علیھا والأقاليم ( مليار دولار)</t>
  </si>
  <si>
    <t xml:space="preserve">New commitments by business line and region during 2024 (US$ bn) </t>
  </si>
  <si>
    <r>
      <rPr>
        <b/>
        <sz val="9"/>
        <color theme="1"/>
        <rFont val="Times New Roman"/>
        <family val="1"/>
      </rPr>
      <t>المصدر :</t>
    </r>
    <r>
      <rPr>
        <sz val="9"/>
        <color theme="1"/>
        <rFont val="Times New Roman"/>
        <family val="1"/>
      </rPr>
      <t xml:space="preserve"> اتحاد بيرن، تقرير صناعة الضمان لعام 2024 (يونيو 2025)  </t>
    </r>
  </si>
  <si>
    <r>
      <rPr>
        <b/>
        <sz val="9"/>
        <color theme="1"/>
        <rFont val="Times New Roman"/>
        <family val="1"/>
      </rPr>
      <t>Source:</t>
    </r>
    <r>
      <rPr>
        <sz val="9"/>
        <color theme="1"/>
        <rFont val="Times New Roman"/>
        <family val="1"/>
      </rPr>
      <t xml:space="preserve"> Berne Union, Insurance Industry Report 2024 (June 2025)</t>
    </r>
  </si>
  <si>
    <t>توزيع العمليات الجديدة لتأمين إئتمان الصادرات في المديين المتوسط والطويل والتأمين ضد المخاطر السياسية وفقا للقطاعات والأقاليم الجغرافية خلال عام 2024 (ملياردولار)</t>
  </si>
  <si>
    <t xml:space="preserve"> Distribution of new commimtments for MLT export credit and political risk insurance  by sector &amp; region during  2024 (US$ bn)</t>
  </si>
  <si>
    <t>توزيع العمليات الجديدة لتأمين إئتمان الصادرات في المديين المتوسط والطويل وفقا لنوع الالتزام والأقاليم الجغرافية خلال عام 2024 (ملياردولار)</t>
  </si>
  <si>
    <t>Geographical distribution of  new commitments for MLT export credit  by obligors and region, 2024 ( USD bn)</t>
  </si>
  <si>
    <t>أهم 5 أسواق للالتزامات الجديدة خلال عام 2024 وفقا للقارة والدولة</t>
  </si>
  <si>
    <t>Top 5 markets for new commitments in 2024, by continent and country</t>
  </si>
  <si>
    <t>Colombia</t>
  </si>
  <si>
    <t>تأمين ائتمان الصادرات قصيرة المدى (2333 مليار دولار  89.8%)</t>
  </si>
  <si>
    <t>Uzbekistan</t>
  </si>
  <si>
    <t>Bermuda</t>
  </si>
  <si>
    <t>Sweden</t>
  </si>
  <si>
    <t>Bahamas</t>
  </si>
  <si>
    <t>Medium/Long Term Export Credit  (USD 161bn / 6.6%)</t>
  </si>
  <si>
    <t>تأمين ائتمان الصادرات في المديين المتوسط والطويل (161 مليار دولار  6.6%)</t>
  </si>
  <si>
    <t>Short Term Export Credit Insurance (USD 2333 bn / 89.8%)</t>
  </si>
  <si>
    <t>جزر البهاما</t>
  </si>
  <si>
    <t>أوزبكستان</t>
  </si>
  <si>
    <t>أندونيسيا</t>
  </si>
  <si>
    <t>السويد</t>
  </si>
  <si>
    <t>Viet nam</t>
  </si>
  <si>
    <t>El Salvador</t>
  </si>
  <si>
    <t>Cambodia</t>
  </si>
  <si>
    <t>Madagascar</t>
  </si>
  <si>
    <t>مدغشقر</t>
  </si>
  <si>
    <t>التأمين ضد المخاطر السياسية (42 مليار دولار  1.6%)</t>
  </si>
  <si>
    <t>Political Risk Insurance   (USD 42 bn / 1.6%)</t>
  </si>
  <si>
    <t>السلفادور</t>
  </si>
  <si>
    <t>الاكوادور</t>
  </si>
  <si>
    <t>كمبوديا</t>
  </si>
  <si>
    <t>Australia</t>
  </si>
  <si>
    <t>Benin</t>
  </si>
  <si>
    <t>بنين</t>
  </si>
  <si>
    <t>Other Cross-border Support    (USD 35 bn / 2%)</t>
  </si>
  <si>
    <t>عمليات أخرى عبر الحدود (35 مليار دولار 2%)</t>
  </si>
  <si>
    <t xml:space="preserve">التعويضات المدفوعة والمستردة عن عمليات التأمين عبر الحدود لعام 2024 </t>
  </si>
  <si>
    <t>Claims and recoveries for cross-border insurance operations during 2024</t>
  </si>
  <si>
    <t xml:space="preserve">المصدر :اتحاد بيرن، تقرير صناعة الضمان  لعام 2024 (يونيو 2025) </t>
  </si>
  <si>
    <r>
      <rPr>
        <b/>
        <sz val="10"/>
        <color theme="1"/>
        <rFont val="Times New Roman"/>
        <family val="1"/>
      </rPr>
      <t xml:space="preserve">Source:  </t>
    </r>
    <r>
      <rPr>
        <sz val="10"/>
        <color theme="1"/>
        <rFont val="Times New Roman"/>
        <family val="1"/>
      </rPr>
      <t>Berne Union, Insurance Industry Report 2024 (June 2025)</t>
    </r>
  </si>
  <si>
    <t>نسبة التغير
% of change
 2024-2023</t>
  </si>
  <si>
    <t xml:space="preserve">قاعدة بيانات مؤشرات التأمين في العالم  </t>
  </si>
  <si>
    <t xml:space="preserve">Database - Global Insurance Indicators  
</t>
  </si>
  <si>
    <r>
      <rPr>
        <b/>
        <sz val="18"/>
        <rFont val="Times New Roman"/>
        <family val="1"/>
      </rPr>
      <t xml:space="preserve">
1. مصادر البيانات :</t>
    </r>
    <r>
      <rPr>
        <sz val="10"/>
        <rFont val="Arial"/>
        <family val="2"/>
      </rPr>
      <t xml:space="preserve">
</t>
    </r>
    <r>
      <rPr>
        <sz val="14"/>
        <rFont val="Times New Roman"/>
        <family val="1"/>
      </rPr>
      <t xml:space="preserve"> </t>
    </r>
    <r>
      <rPr>
        <sz val="16"/>
        <rFont val="Times New Roman"/>
        <family val="1"/>
      </rPr>
      <t>تم الاعتماد فقط على بيانات اتحاد بيرن التي وردت تقرير صناعة ائتمان الصادرات وتأمين الاستثمار 2024 الصادر عن الاتحاد في يونيو 2025</t>
    </r>
    <r>
      <rPr>
        <sz val="16"/>
        <rFont val="Arial"/>
        <family val="2"/>
      </rPr>
      <t>.</t>
    </r>
    <r>
      <rPr>
        <sz val="10"/>
        <rFont val="Arial"/>
        <family val="2"/>
      </rPr>
      <t xml:space="preserve">
</t>
    </r>
    <r>
      <rPr>
        <b/>
        <sz val="18"/>
        <rFont val="Times New Roman"/>
        <family val="1"/>
      </rPr>
      <t xml:space="preserve">2. المحتوى :
</t>
    </r>
    <r>
      <rPr>
        <sz val="10"/>
        <rFont val="Arial"/>
        <family val="2"/>
      </rPr>
      <t xml:space="preserve">
</t>
    </r>
    <r>
      <rPr>
        <sz val="14"/>
        <rFont val="Times New Roman"/>
        <family val="1"/>
      </rPr>
      <t xml:space="preserve">تحتوي قاعدة البيانات على 9 جداول  لرصد الالتزامات القائمة والجديدة لعمليات التأمين في العالم و متابعة توزيعها قطاعيا وحسب المناطق ، وكذلك رصد التعويضات المدفوعة والمستردة.
</t>
    </r>
    <r>
      <rPr>
        <b/>
        <sz val="18"/>
        <color rgb="FFC00000"/>
        <rFont val="Times New Roman"/>
        <family val="1"/>
      </rPr>
      <t xml:space="preserve">
الملاحظات:</t>
    </r>
    <r>
      <rPr>
        <sz val="14"/>
        <rFont val="Times New Roman"/>
        <family val="1"/>
      </rPr>
      <t xml:space="preserve">
</t>
    </r>
    <r>
      <rPr>
        <sz val="14"/>
        <color rgb="FFC00000"/>
        <rFont val="Times New Roman"/>
        <family val="1"/>
      </rPr>
      <t xml:space="preserve"> 
*لم يتم إدراج هذه البيانات في النشرة الفصلية عدد 3 لعام 2025 لأسباب فنية. </t>
    </r>
    <r>
      <rPr>
        <sz val="10"/>
        <color rgb="FFC00000"/>
        <rFont val="Arial"/>
        <family val="1"/>
      </rPr>
      <t xml:space="preserve">
</t>
    </r>
    <r>
      <rPr>
        <sz val="14"/>
        <color rgb="FFC00000"/>
        <rFont val="Arial"/>
        <family val="2"/>
      </rPr>
      <t>**  كل الجداول جاهزة للطباعة.</t>
    </r>
  </si>
  <si>
    <r>
      <rPr>
        <b/>
        <sz val="18"/>
        <rFont val="Times New Roman"/>
        <family val="1"/>
      </rPr>
      <t xml:space="preserve">
1. Data sources</t>
    </r>
    <r>
      <rPr>
        <sz val="10"/>
        <rFont val="Times New Roman"/>
        <family val="1"/>
      </rPr>
      <t xml:space="preserve">:
</t>
    </r>
    <r>
      <rPr>
        <sz val="13"/>
        <rFont val="Times New Roman"/>
        <family val="1"/>
      </rPr>
      <t xml:space="preserve">We relied solely on Berne Union data from the Export Credit and Investment Insurance Industry Report-2024 published  in June 2025.
</t>
    </r>
    <r>
      <rPr>
        <sz val="10"/>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
The database contains 9 tables to monitor outstading and new business of insurance operations in the world and  and also follow the distribution by sector and by regions, as well as to monitoring paid and recovered claims.
</t>
    </r>
    <r>
      <rPr>
        <sz val="10"/>
        <rFont val="Times New Roman"/>
        <family val="1"/>
      </rPr>
      <t xml:space="preserve">
</t>
    </r>
    <r>
      <rPr>
        <b/>
        <sz val="18"/>
        <color rgb="FFC00000"/>
        <rFont val="Times New Roman"/>
        <family val="1"/>
      </rPr>
      <t>Notes :</t>
    </r>
    <r>
      <rPr>
        <sz val="10"/>
        <rFont val="Times New Roman"/>
        <family val="1"/>
      </rPr>
      <t xml:space="preserve">
</t>
    </r>
    <r>
      <rPr>
        <sz val="13"/>
        <color rgb="FFC00000"/>
        <rFont val="Times New Roman"/>
        <family val="1"/>
      </rPr>
      <t xml:space="preserve">
* *Due to technical reasons, this data was not included in Quarterly Bulletin No. 3 for 2025 .
**All tables are ready for printing.:</t>
    </r>
  </si>
  <si>
    <t>قاعدة بيانات مؤشرات التأمين في العالم لعام 2024</t>
  </si>
  <si>
    <t>Database of Global Insurance Indicators for 2024</t>
  </si>
  <si>
    <t>Last Update : November 2025
آخر تحديث: نوفمبر 2025</t>
  </si>
  <si>
    <t xml:space="preserve"> Outstanding Commitments   / التزامات التأمين القائمة </t>
  </si>
  <si>
    <t xml:space="preserve"> New Commitments   / التزامات التأمين الجديدة </t>
  </si>
  <si>
    <t>الالتزامات  الجديدة  حسب المناطق الجغرافية/     New  Commitment by regions</t>
  </si>
  <si>
    <t>الالتزامات  الجديدة  في المدى القصير حسب القطاعات/       Short term  New Commitment by Sectors</t>
  </si>
  <si>
    <t>الالتزامات  الجديدة  طويلة الأجل حسب القطاعات والمناطق الجغرافية/      New Commimtments for Longer-Toner Business according to secrors &amp; regions</t>
  </si>
  <si>
    <t>الالتزامات  الجديدة  عبر الحدود  حسب أهم الدول  /     New Commitment by top countries</t>
  </si>
  <si>
    <t xml:space="preserve">التعويضات المدفوعة والمستردة   /      Claims paid and Recoveries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</si>
</sst>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0.0"/>
    <numFmt numFmtId="167" formatCode="%0"/>
    <numFmt numFmtId="168" formatCode="#,##0.0"/>
    <numFmt numFmtId="169" formatCode="0_);[Red]\(0\)"/>
    <numFmt numFmtId="170" formatCode="0_);\(0\)"/>
    <numFmt numFmtId="171" formatCode="0.0_);[Red]\(0.0\)"/>
  </numFmts>
  <fonts count="13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Calibri"/>
      <family val="2"/>
      <scheme val="minor"/>
    </font>
    <font>
      <sz val="12"/>
      <color theme="1"/>
      <name val="Calibri"/>
      <family val="2"/>
      <scheme val="minor"/>
    </font>
    <font>
      <sz val="8.5"/>
      <color rgb="FF585858"/>
      <name val="Segoe UI"/>
      <family val="2"/>
    </font>
    <font>
      <sz val="1"/>
      <color theme="1"/>
      <name val="Segoe UI"/>
      <family val="2"/>
    </font>
    <font>
      <sz val="11"/>
      <color theme="1"/>
      <name val="Segoe UI"/>
      <family val="2"/>
    </font>
    <font>
      <sz val="5"/>
      <color theme="1"/>
      <name val="Segoe UI"/>
      <family val="2"/>
    </font>
    <font>
      <sz val="8"/>
      <color rgb="FFA09E9E"/>
      <name val="Tahoma"/>
      <family val="2"/>
    </font>
    <font>
      <sz val="2"/>
      <color theme="1"/>
      <name val="Segoe UI"/>
      <family val="2"/>
    </font>
    <font>
      <sz val="9"/>
      <color theme="1" tint="0.499984740745262"/>
      <name val="Calibri"/>
      <family val="2"/>
      <scheme val="minor"/>
    </font>
    <font>
      <sz val="11"/>
      <color theme="1" tint="0.499984740745262"/>
      <name val="Calibri"/>
      <family val="2"/>
      <scheme val="minor"/>
    </font>
    <font>
      <sz val="7.5"/>
      <color rgb="FF585858"/>
      <name val="Segoe UI"/>
      <family val="2"/>
    </font>
    <font>
      <sz val="10"/>
      <color theme="1"/>
      <name val="Calibri"/>
      <family val="2"/>
      <scheme val="minor"/>
    </font>
    <font>
      <b/>
      <sz val="9"/>
      <color theme="1"/>
      <name val="Calibri"/>
      <family val="2"/>
      <scheme val="minor"/>
    </font>
    <font>
      <b/>
      <sz val="11"/>
      <color theme="1" tint="0.499984740745262"/>
      <name val="Calibri"/>
      <family val="2"/>
      <scheme val="minor"/>
    </font>
    <font>
      <b/>
      <sz val="10"/>
      <color theme="1" tint="0.499984740745262"/>
      <name val="Calibri"/>
      <family val="2"/>
      <scheme val="minor"/>
    </font>
    <font>
      <sz val="13"/>
      <color theme="1"/>
      <name val="Calibri"/>
      <family val="2"/>
      <scheme val="minor"/>
    </font>
    <font>
      <sz val="18"/>
      <name val="Arial"/>
      <family val="2"/>
    </font>
    <font>
      <sz val="11"/>
      <color rgb="FF585858"/>
      <name val="Segoe UI"/>
      <family val="2"/>
    </font>
    <font>
      <b/>
      <sz val="11"/>
      <color theme="0"/>
      <name val="Calibri"/>
      <family val="2"/>
      <scheme val="minor"/>
    </font>
    <font>
      <sz val="11"/>
      <color rgb="FFFF0000"/>
      <name val="Calibri"/>
      <family val="2"/>
      <scheme val="minor"/>
    </font>
    <font>
      <sz val="11"/>
      <color theme="0"/>
      <name val="Calibri"/>
      <family val="2"/>
      <scheme val="minor"/>
    </font>
    <font>
      <b/>
      <sz val="16"/>
      <color theme="0"/>
      <name val="Times New Roman"/>
      <family val="1"/>
    </font>
    <font>
      <b/>
      <sz val="11"/>
      <color theme="1"/>
      <name val="Times New Roman"/>
      <family val="1"/>
    </font>
    <font>
      <sz val="11"/>
      <color theme="1"/>
      <name val="Times New Roman"/>
      <family val="1"/>
    </font>
    <font>
      <b/>
      <sz val="14"/>
      <color theme="0"/>
      <name val="Times New Roman"/>
      <family val="1"/>
    </font>
    <font>
      <sz val="11"/>
      <color theme="0"/>
      <name val="Times New Roman"/>
      <family val="1"/>
    </font>
    <font>
      <sz val="11"/>
      <color rgb="FF0F2441"/>
      <name val="Times New Roman"/>
      <family val="1"/>
    </font>
    <font>
      <sz val="10"/>
      <color theme="1"/>
      <name val="Times New Roman"/>
      <family val="1"/>
    </font>
    <font>
      <b/>
      <sz val="10"/>
      <color theme="1"/>
      <name val="Times New Roman"/>
      <family val="1"/>
    </font>
    <font>
      <b/>
      <sz val="11"/>
      <color theme="0"/>
      <name val="Times New Roman"/>
      <family val="1"/>
    </font>
    <font>
      <b/>
      <sz val="12"/>
      <color theme="0"/>
      <name val="Times New Roman"/>
      <family val="1"/>
    </font>
    <font>
      <sz val="9"/>
      <color theme="1"/>
      <name val="Times New Roman"/>
      <family val="1"/>
    </font>
    <font>
      <b/>
      <sz val="8"/>
      <color theme="1"/>
      <name val="Times New Roman"/>
      <family val="1"/>
    </font>
    <font>
      <sz val="8"/>
      <color theme="1"/>
      <name val="Times New Roman"/>
      <family val="1"/>
    </font>
    <font>
      <b/>
      <sz val="9"/>
      <color theme="1"/>
      <name val="Times New Roman"/>
      <family val="1"/>
    </font>
    <font>
      <sz val="11"/>
      <color theme="1" tint="0.499984740745262"/>
      <name val="Times New Roman"/>
      <family val="1"/>
    </font>
    <font>
      <b/>
      <sz val="10"/>
      <color theme="1" tint="0.499984740745262"/>
      <name val="Times New Roman"/>
      <family val="1"/>
    </font>
    <font>
      <sz val="11"/>
      <name val="Times New Roman"/>
      <family val="1"/>
    </font>
    <font>
      <b/>
      <sz val="11"/>
      <name val="Times New Roman"/>
      <family val="1"/>
    </font>
    <font>
      <b/>
      <sz val="12"/>
      <name val="Times New Roman"/>
      <family val="1"/>
    </font>
    <font>
      <sz val="12"/>
      <color theme="1"/>
      <name val="Times New Roman"/>
      <family val="1"/>
    </font>
    <font>
      <sz val="12"/>
      <name val="Calibri"/>
      <family val="2"/>
      <scheme val="minor"/>
    </font>
    <font>
      <sz val="12"/>
      <color rgb="FFAC0000"/>
      <name val="Calibri"/>
      <family val="2"/>
      <scheme val="minor"/>
    </font>
    <font>
      <b/>
      <sz val="8.5"/>
      <color rgb="FF585858"/>
      <name val="Times New Roman"/>
      <family val="1"/>
    </font>
    <font>
      <b/>
      <sz val="10"/>
      <name val="Times New Roman"/>
      <family val="1"/>
    </font>
    <font>
      <sz val="11"/>
      <color rgb="FFAC0000"/>
      <name val="Times New Roman"/>
      <family val="1"/>
    </font>
    <font>
      <b/>
      <sz val="15"/>
      <color theme="0"/>
      <name val="Times New Roman"/>
      <family val="1"/>
    </font>
    <font>
      <b/>
      <sz val="9"/>
      <name val="Calibri"/>
      <family val="2"/>
      <scheme val="minor"/>
    </font>
    <font>
      <b/>
      <sz val="12.5"/>
      <color theme="0"/>
      <name val="Times New Roman"/>
      <family val="1"/>
    </font>
    <font>
      <b/>
      <sz val="13"/>
      <color theme="0"/>
      <name val="Times New Roman"/>
      <family val="1"/>
    </font>
    <font>
      <sz val="8"/>
      <color theme="1"/>
      <name val="Segoe UI"/>
      <family val="2"/>
    </font>
    <font>
      <b/>
      <sz val="12"/>
      <color rgb="FFC00000"/>
      <name val="Calibri"/>
      <family val="2"/>
      <scheme val="minor"/>
    </font>
    <font>
      <sz val="18"/>
      <color rgb="FFC00000"/>
      <name val="Arial"/>
      <family val="2"/>
    </font>
    <font>
      <b/>
      <sz val="10"/>
      <color rgb="FFAA4645"/>
      <name val="Times New Roman"/>
      <family val="1"/>
    </font>
    <font>
      <b/>
      <sz val="11"/>
      <color rgb="FFAA4643"/>
      <name val="Times New Roman"/>
      <family val="1"/>
    </font>
    <font>
      <b/>
      <sz val="16.5"/>
      <color theme="0"/>
      <name val="Times New Roman"/>
      <family val="1"/>
    </font>
    <font>
      <sz val="11"/>
      <color rgb="FF000000"/>
      <name val="Calibri"/>
      <family val="2"/>
    </font>
    <font>
      <sz val="11"/>
      <name val="Calibri"/>
      <family val="2"/>
    </font>
    <font>
      <sz val="11"/>
      <color rgb="FF7F7F7F"/>
      <name val="Calibri"/>
      <family val="2"/>
    </font>
    <font>
      <sz val="11"/>
      <color rgb="FF000000"/>
      <name val="Times New Roman"/>
      <family val="1"/>
    </font>
    <font>
      <b/>
      <sz val="11"/>
      <color rgb="FF000000"/>
      <name val="Times New Roman"/>
      <family val="1"/>
    </font>
    <font>
      <sz val="10"/>
      <color rgb="FF000000"/>
      <name val="Calibri"/>
      <family val="2"/>
    </font>
    <font>
      <sz val="22"/>
      <color rgb="FFC00000"/>
      <name val="Calibri"/>
      <family val="2"/>
    </font>
    <font>
      <b/>
      <sz val="9"/>
      <color rgb="FF000000"/>
      <name val="Calibri"/>
      <family val="2"/>
    </font>
    <font>
      <b/>
      <sz val="14"/>
      <color rgb="FFFFFFFF"/>
      <name val="Times New Roman"/>
      <family val="1"/>
    </font>
    <font>
      <b/>
      <sz val="11"/>
      <color rgb="FF000000"/>
      <name val="Calibri"/>
      <family val="2"/>
    </font>
    <font>
      <b/>
      <sz val="13"/>
      <color rgb="FFFFFFFF"/>
      <name val="Times New Roman"/>
      <family val="1"/>
    </font>
    <font>
      <sz val="9"/>
      <color rgb="FF7F7F7F"/>
      <name val="Calibri"/>
      <family val="2"/>
    </font>
    <font>
      <sz val="9"/>
      <color rgb="FF000000"/>
      <name val="Calibri"/>
      <family val="2"/>
    </font>
    <font>
      <b/>
      <sz val="10"/>
      <color rgb="FF000000"/>
      <name val="Calibri"/>
      <family val="2"/>
    </font>
    <font>
      <b/>
      <sz val="10"/>
      <color rgb="FF000000"/>
      <name val="Times New Roman"/>
      <family val="1"/>
    </font>
    <font>
      <b/>
      <sz val="10"/>
      <color rgb="FF000000"/>
      <name val="Calibri"/>
      <family val="2"/>
    </font>
    <font>
      <sz val="11"/>
      <name val="Calibri"/>
      <family val="2"/>
      <scheme val="minor"/>
    </font>
    <font>
      <b/>
      <sz val="10.5"/>
      <name val="Times New Roman"/>
      <family val="1"/>
    </font>
    <font>
      <sz val="11"/>
      <name val="Calibri"/>
      <family val="2"/>
    </font>
    <font>
      <u/>
      <sz val="11"/>
      <color rgb="FF0F2441"/>
      <name val="Times New Roman"/>
      <family val="1"/>
    </font>
    <font>
      <u/>
      <sz val="10"/>
      <color theme="1"/>
      <name val="Times New Roman"/>
      <family val="1"/>
    </font>
    <font>
      <u/>
      <sz val="11"/>
      <color theme="1"/>
      <name val="Times New Roman"/>
      <family val="1"/>
    </font>
    <font>
      <sz val="10"/>
      <color rgb="FF000000"/>
      <name val="Tahoma"/>
      <family val="2"/>
    </font>
    <font>
      <b/>
      <sz val="10"/>
      <color rgb="FF549FD2"/>
      <name val="Tahoma"/>
      <family val="2"/>
    </font>
    <font>
      <b/>
      <sz val="18"/>
      <color theme="0"/>
      <name val="Times New Roman"/>
      <family val="1"/>
    </font>
    <font>
      <b/>
      <sz val="12"/>
      <color theme="1"/>
      <name val="Times New Roman"/>
      <family val="1"/>
    </font>
    <font>
      <b/>
      <sz val="14"/>
      <color theme="1"/>
      <name val="Times New Roman"/>
      <family val="1"/>
    </font>
    <font>
      <sz val="13"/>
      <color theme="1"/>
      <name val="Times New Roman"/>
      <family val="1"/>
    </font>
    <font>
      <b/>
      <sz val="14"/>
      <name val="Times New Roman"/>
      <family val="1"/>
    </font>
    <font>
      <sz val="14"/>
      <color theme="1"/>
      <name val="Times New Roman"/>
      <family val="1"/>
    </font>
    <font>
      <b/>
      <sz val="20"/>
      <color theme="0"/>
      <name val="Times New Roman"/>
      <family val="1"/>
    </font>
    <font>
      <b/>
      <u/>
      <sz val="14"/>
      <color theme="1"/>
      <name val="Times New Roman"/>
      <family val="1"/>
    </font>
    <font>
      <u/>
      <sz val="11"/>
      <color theme="10"/>
      <name val="Calibri"/>
      <family val="2"/>
      <scheme val="minor"/>
    </font>
    <font>
      <sz val="10"/>
      <name val="Arial"/>
      <family val="2"/>
    </font>
    <font>
      <b/>
      <sz val="18"/>
      <color theme="1"/>
      <name val="Times New Roman"/>
      <family val="1"/>
    </font>
    <font>
      <sz val="10"/>
      <name val="Times New Roman"/>
      <family val="1"/>
    </font>
    <font>
      <b/>
      <sz val="18"/>
      <name val="Times New Roman"/>
      <family val="1"/>
    </font>
    <font>
      <sz val="13"/>
      <name val="Times New Roman"/>
      <family val="1"/>
    </font>
    <font>
      <b/>
      <sz val="18"/>
      <color rgb="FFC00000"/>
      <name val="Times New Roman"/>
      <family val="1"/>
    </font>
    <font>
      <sz val="13"/>
      <color rgb="FFC00000"/>
      <name val="Times New Roman"/>
      <family val="1"/>
    </font>
    <font>
      <sz val="10"/>
      <name val="Arial"/>
      <family val="1"/>
    </font>
    <font>
      <sz val="14"/>
      <name val="Times New Roman"/>
      <family val="1"/>
    </font>
    <font>
      <sz val="16"/>
      <name val="Times New Roman"/>
      <family val="1"/>
    </font>
    <font>
      <sz val="16"/>
      <name val="Arial"/>
      <family val="2"/>
    </font>
    <font>
      <sz val="14"/>
      <color rgb="FFC00000"/>
      <name val="Times New Roman"/>
      <family val="1"/>
    </font>
    <font>
      <b/>
      <i/>
      <sz val="11"/>
      <color theme="1"/>
      <name val="Times New Roman"/>
      <family val="1"/>
    </font>
    <font>
      <u/>
      <sz val="10"/>
      <color theme="10"/>
      <name val="Arial"/>
      <family val="2"/>
    </font>
    <font>
      <b/>
      <i/>
      <sz val="11"/>
      <name val="Times New Roman"/>
      <family val="1"/>
    </font>
    <font>
      <b/>
      <sz val="11"/>
      <color rgb="FFBD0729"/>
      <name val="Times New Roman"/>
      <family val="1"/>
    </font>
    <font>
      <b/>
      <sz val="12"/>
      <color rgb="FFBD0729"/>
      <name val="Times New Roman"/>
      <family val="1"/>
    </font>
    <font>
      <b/>
      <sz val="13"/>
      <color theme="1"/>
      <name val="Times New Roman"/>
      <family val="1"/>
    </font>
    <font>
      <b/>
      <sz val="10"/>
      <color rgb="FFBD0729"/>
      <name val="Times New Roman"/>
      <family val="1"/>
    </font>
    <font>
      <b/>
      <sz val="12"/>
      <color rgb="FF0F2441"/>
      <name val="Times New Roman"/>
      <family val="1"/>
    </font>
    <font>
      <b/>
      <u/>
      <sz val="12"/>
      <color rgb="FF0F2441"/>
      <name val="Times New Roman"/>
      <family val="1"/>
    </font>
    <font>
      <b/>
      <sz val="14"/>
      <color rgb="FFBD0729"/>
      <name val="Times New Roman"/>
      <family val="1"/>
    </font>
    <font>
      <b/>
      <sz val="24"/>
      <name val="Times New Roman"/>
      <family val="1"/>
    </font>
    <font>
      <b/>
      <sz val="28"/>
      <name val="Times New Roman"/>
      <family val="1"/>
    </font>
    <font>
      <b/>
      <sz val="16"/>
      <color rgb="FFB34645"/>
      <name val="Times New Roman"/>
      <family val="1"/>
    </font>
    <font>
      <sz val="24"/>
      <name val="Times New Roman"/>
      <family val="1"/>
    </font>
    <font>
      <b/>
      <sz val="24"/>
      <color theme="0"/>
      <name val="Times New Roman"/>
      <family val="1"/>
    </font>
    <font>
      <b/>
      <sz val="26"/>
      <color theme="0"/>
      <name val="Times New Roman"/>
      <family val="1"/>
    </font>
    <font>
      <b/>
      <sz val="12"/>
      <color rgb="FF221E1F"/>
      <name val="Times New Roman"/>
      <family val="1"/>
    </font>
    <font>
      <b/>
      <sz val="14"/>
      <color rgb="FF0F2441"/>
      <name val="Times New Roman"/>
      <family val="1"/>
    </font>
    <font>
      <u/>
      <sz val="14"/>
      <color theme="1"/>
      <name val="Times New Roman"/>
      <family val="1"/>
    </font>
    <font>
      <b/>
      <u/>
      <sz val="14"/>
      <color rgb="FF0F2441"/>
      <name val="Times New Roman"/>
      <family val="1"/>
    </font>
    <font>
      <u/>
      <sz val="12"/>
      <color theme="1"/>
      <name val="Times New Roman"/>
      <family val="1"/>
    </font>
    <font>
      <b/>
      <sz val="13"/>
      <name val="Times New Roman"/>
      <family val="1"/>
    </font>
    <font>
      <b/>
      <i/>
      <sz val="12"/>
      <color theme="1"/>
      <name val="Times New Roman"/>
      <family val="1"/>
    </font>
    <font>
      <b/>
      <sz val="11"/>
      <color rgb="FF0070C0"/>
      <name val="Times New Roman"/>
      <family val="1"/>
    </font>
    <font>
      <b/>
      <sz val="12"/>
      <color rgb="FF0070C0"/>
      <name val="Times New Roman"/>
      <family val="1"/>
    </font>
    <font>
      <sz val="11"/>
      <color rgb="FF0070C0"/>
      <name val="Calibri"/>
      <family val="2"/>
      <scheme val="minor"/>
    </font>
    <font>
      <b/>
      <sz val="14"/>
      <color rgb="FF0070C0"/>
      <name val="Times New Roman"/>
      <family val="1"/>
    </font>
    <font>
      <b/>
      <u/>
      <sz val="12"/>
      <color theme="1"/>
      <name val="Times New Roman"/>
      <family val="1"/>
    </font>
    <font>
      <sz val="10"/>
      <color rgb="FFC00000"/>
      <name val="Arial"/>
      <family val="1"/>
    </font>
    <font>
      <sz val="14"/>
      <color rgb="FFC0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A6A6A6"/>
        <bgColor indexed="64"/>
      </patternFill>
    </fill>
    <fill>
      <patternFill patternType="solid">
        <fgColor rgb="FFA5A5A5"/>
        <bgColor rgb="FFA5A5A5"/>
      </patternFill>
    </fill>
    <fill>
      <patternFill patternType="solid">
        <fgColor rgb="FFFFFFFF"/>
        <bgColor rgb="FFFFFFFF"/>
      </patternFill>
    </fill>
    <fill>
      <patternFill patternType="solid">
        <fgColor rgb="FFA6A6A6"/>
        <bgColor rgb="FFA6A6A6"/>
      </patternFill>
    </fill>
    <fill>
      <patternFill patternType="solid">
        <fgColor rgb="FFAA4645"/>
        <bgColor indexed="64"/>
      </patternFill>
    </fill>
    <fill>
      <patternFill patternType="solid">
        <fgColor theme="0" tint="-0.499984740745262"/>
        <bgColor indexed="64"/>
      </patternFill>
    </fill>
    <fill>
      <patternFill patternType="solid">
        <fgColor rgb="FFFFFF00"/>
        <bgColor indexed="64"/>
      </patternFill>
    </fill>
  </fills>
  <borders count="131">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theme="0" tint="-0.34998626667073579"/>
      </bottom>
      <diagonal/>
    </border>
    <border>
      <left/>
      <right style="thin">
        <color indexed="64"/>
      </right>
      <top/>
      <bottom/>
      <diagonal/>
    </border>
    <border>
      <left/>
      <right style="thin">
        <color theme="0" tint="-0.14996795556505021"/>
      </right>
      <top/>
      <bottom style="thin">
        <color theme="0" tint="-0.14996795556505021"/>
      </bottom>
      <diagonal/>
    </border>
    <border>
      <left/>
      <right/>
      <top style="thin">
        <color theme="0" tint="-0.34998626667073579"/>
      </top>
      <bottom/>
      <diagonal/>
    </border>
    <border>
      <left/>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3743705557422"/>
      </right>
      <top/>
      <bottom/>
      <diagonal/>
    </border>
    <border>
      <left style="thin">
        <color theme="0" tint="-0.14996795556505021"/>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3743705557422"/>
      </left>
      <right/>
      <top/>
      <bottom/>
      <diagonal/>
    </border>
    <border>
      <left/>
      <right style="thin">
        <color theme="0" tint="-0.14990691854609822"/>
      </right>
      <top/>
      <bottom/>
      <diagonal/>
    </border>
    <border>
      <left style="thin">
        <color theme="0" tint="-0.149937437055574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8764000366222"/>
      </right>
      <top/>
      <bottom/>
      <diagonal/>
    </border>
    <border>
      <left style="thin">
        <color theme="0" tint="-0.14990691854609822"/>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93743705557422"/>
      </right>
      <top style="thin">
        <color theme="0" tint="-0.14996795556505021"/>
      </top>
      <bottom style="thin">
        <color theme="0" tint="-0.14996795556505021"/>
      </bottom>
      <diagonal/>
    </border>
    <border>
      <left style="thin">
        <color theme="0" tint="-0.1498764000366222"/>
      </left>
      <right/>
      <top/>
      <bottom/>
      <diagonal/>
    </border>
    <border>
      <left/>
      <right style="thin">
        <color theme="0" tint="-0.1498458815271462"/>
      </right>
      <top/>
      <bottom/>
      <diagonal/>
    </border>
    <border>
      <left style="thin">
        <color theme="0" tint="-0.1498764000366222"/>
      </left>
      <right/>
      <top/>
      <bottom style="thin">
        <color theme="0" tint="-0.1498458815271462"/>
      </bottom>
      <diagonal/>
    </border>
    <border>
      <left/>
      <right style="thin">
        <color theme="0" tint="-0.1498458815271462"/>
      </right>
      <top/>
      <bottom style="thin">
        <color theme="0" tint="-0.1498458815271462"/>
      </bottom>
      <diagonal/>
    </border>
    <border>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top/>
      <bottom style="dotted">
        <color theme="2" tint="-0.24994659260841701"/>
      </bottom>
      <diagonal/>
    </border>
    <border>
      <left/>
      <right/>
      <top/>
      <bottom style="dotted">
        <color theme="2" tint="-0.24994659260841701"/>
      </bottom>
      <diagonal/>
    </border>
    <border>
      <left/>
      <right style="thin">
        <color theme="2" tint="-0.24994659260841701"/>
      </right>
      <top/>
      <bottom style="dotted">
        <color theme="2" tint="-0.24994659260841701"/>
      </bottom>
      <diagonal/>
    </border>
    <border>
      <left style="thin">
        <color theme="2" tint="-0.24994659260841701"/>
      </left>
      <right/>
      <top style="dotted">
        <color theme="2" tint="-0.24994659260841701"/>
      </top>
      <bottom style="dotted">
        <color theme="2" tint="-0.24994659260841701"/>
      </bottom>
      <diagonal/>
    </border>
    <border>
      <left/>
      <right/>
      <top style="dotted">
        <color theme="2" tint="-0.24994659260841701"/>
      </top>
      <bottom style="dotted">
        <color theme="2" tint="-0.24994659260841701"/>
      </bottom>
      <diagonal/>
    </border>
    <border>
      <left/>
      <right style="thin">
        <color theme="2" tint="-0.24994659260841701"/>
      </right>
      <top style="dotted">
        <color theme="2" tint="-0.24994659260841701"/>
      </top>
      <bottom style="dotted">
        <color theme="2" tint="-0.24994659260841701"/>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diagonal/>
    </border>
    <border>
      <left/>
      <right style="thin">
        <color indexed="64"/>
      </right>
      <top style="thin">
        <color theme="0" tint="-0.14996795556505021"/>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top style="medium">
        <color theme="2" tint="-0.24994659260841701"/>
      </top>
      <bottom/>
      <diagonal/>
    </border>
    <border>
      <left/>
      <right/>
      <top style="medium">
        <color theme="2" tint="-0.24994659260841701"/>
      </top>
      <bottom style="medium">
        <color theme="2" tint="-0.24994659260841701"/>
      </bottom>
      <diagonal/>
    </border>
    <border>
      <left/>
      <right/>
      <top/>
      <bottom style="medium">
        <color theme="2" tint="-0.24994659260841701"/>
      </bottom>
      <diagonal/>
    </border>
    <border>
      <left/>
      <right style="thin">
        <color theme="2" tint="-0.24994659260841701"/>
      </right>
      <top/>
      <bottom style="medium">
        <color theme="2" tint="-0.24994659260841701"/>
      </bottom>
      <diagonal/>
    </border>
    <border>
      <left/>
      <right style="thin">
        <color theme="2" tint="-0.24994659260841701"/>
      </right>
      <top style="medium">
        <color theme="2" tint="-0.24994659260841701"/>
      </top>
      <bottom/>
      <diagonal/>
    </border>
    <border>
      <left style="thin">
        <color theme="2" tint="-0.24994659260841701"/>
      </left>
      <right/>
      <top style="medium">
        <color theme="2" tint="-0.24994659260841701"/>
      </top>
      <bottom/>
      <diagonal/>
    </border>
    <border>
      <left style="thin">
        <color theme="2" tint="-0.24994659260841701"/>
      </left>
      <right/>
      <top style="medium">
        <color theme="2" tint="-0.24994659260841701"/>
      </top>
      <bottom style="medium">
        <color theme="2" tint="-0.24994659260841701"/>
      </bottom>
      <diagonal/>
    </border>
    <border>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theme="2" tint="-0.24994659260841701"/>
      </left>
      <right/>
      <top style="dotted">
        <color theme="2" tint="-0.24994659260841701"/>
      </top>
      <bottom style="thin">
        <color theme="2" tint="-0.24994659260841701"/>
      </bottom>
      <diagonal/>
    </border>
    <border>
      <left/>
      <right/>
      <top style="dotted">
        <color theme="2" tint="-0.24994659260841701"/>
      </top>
      <bottom style="thin">
        <color theme="2" tint="-0.24994659260841701"/>
      </bottom>
      <diagonal/>
    </border>
    <border>
      <left/>
      <right style="thin">
        <color theme="2" tint="-0.24994659260841701"/>
      </right>
      <top style="dotted">
        <color theme="2" tint="-0.24994659260841701"/>
      </top>
      <bottom style="thin">
        <color theme="2" tint="-0.24994659260841701"/>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style="medium">
        <color theme="2" tint="-0.24994659260841701"/>
      </bottom>
      <diagonal/>
    </border>
    <border>
      <left style="thin">
        <color theme="2" tint="-0.24994659260841701"/>
      </left>
      <right/>
      <top style="dotted">
        <color theme="2" tint="-0.24994659260841701"/>
      </top>
      <bottom/>
      <diagonal/>
    </border>
    <border>
      <left/>
      <right/>
      <top style="dotted">
        <color theme="2" tint="-0.24994659260841701"/>
      </top>
      <bottom/>
      <diagonal/>
    </border>
    <border>
      <left/>
      <right style="thin">
        <color theme="2" tint="-0.24994659260841701"/>
      </right>
      <top style="dotted">
        <color theme="2" tint="-0.24994659260841701"/>
      </top>
      <bottom/>
      <diagonal/>
    </border>
    <border>
      <left/>
      <right/>
      <top style="thin">
        <color theme="2" tint="-0.24994659260841701"/>
      </top>
      <bottom style="thin">
        <color theme="2" tint="-0.24994659260841701"/>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indexed="64"/>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0" fillId="0" borderId="0"/>
    <xf numFmtId="0" fontId="61" fillId="0" borderId="0"/>
    <xf numFmtId="0" fontId="92" fillId="0" borderId="0" applyNumberFormat="0" applyFill="0" applyBorder="0" applyAlignment="0" applyProtection="0"/>
    <xf numFmtId="0" fontId="93" fillId="0" borderId="0"/>
    <xf numFmtId="0" fontId="106" fillId="0" borderId="0" applyNumberFormat="0" applyFill="0" applyBorder="0" applyAlignment="0" applyProtection="0"/>
  </cellStyleXfs>
  <cellXfs count="627">
    <xf numFmtId="0" fontId="0" fillId="0" borderId="0" xfId="0"/>
    <xf numFmtId="0" fontId="0" fillId="0" borderId="0" xfId="0" applyAlignment="1">
      <alignment horizontal="center" vertical="center"/>
    </xf>
    <xf numFmtId="3" fontId="0" fillId="0" borderId="0" xfId="0" applyNumberFormat="1"/>
    <xf numFmtId="0" fontId="2" fillId="0" borderId="0" xfId="0" applyFont="1"/>
    <xf numFmtId="0" fontId="3" fillId="0" borderId="0" xfId="0" applyFont="1" applyAlignment="1">
      <alignment vertical="center"/>
    </xf>
    <xf numFmtId="0" fontId="0" fillId="0" borderId="0" xfId="0" applyAlignment="1">
      <alignment horizontal="right" indent="2"/>
    </xf>
    <xf numFmtId="0" fontId="2" fillId="0" borderId="0" xfId="0" applyFont="1" applyAlignment="1">
      <alignment horizontal="right" indent="2"/>
    </xf>
    <xf numFmtId="0" fontId="5" fillId="0" borderId="0" xfId="0" applyFont="1"/>
    <xf numFmtId="0" fontId="0" fillId="0" borderId="0" xfId="0" applyAlignment="1">
      <alignment horizontal="left"/>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0" fillId="0" borderId="1" xfId="0" applyBorder="1"/>
    <xf numFmtId="0" fontId="4" fillId="0" borderId="0" xfId="0" applyFont="1" applyAlignment="1">
      <alignment horizontal="right" vertical="center"/>
    </xf>
    <xf numFmtId="0" fontId="4" fillId="0" borderId="0" xfId="0" applyFont="1" applyAlignment="1">
      <alignment horizontal="right"/>
    </xf>
    <xf numFmtId="0" fontId="11" fillId="0" borderId="0" xfId="0" applyFont="1" applyAlignment="1">
      <alignment vertical="center"/>
    </xf>
    <xf numFmtId="0" fontId="0" fillId="0" borderId="3" xfId="0" applyBorder="1"/>
    <xf numFmtId="1" fontId="13" fillId="0" borderId="0" xfId="1" applyNumberFormat="1" applyFont="1" applyBorder="1" applyAlignment="1">
      <alignment horizontal="right" indent="1"/>
    </xf>
    <xf numFmtId="3" fontId="13" fillId="0" borderId="2" xfId="1" applyNumberFormat="1" applyFont="1" applyBorder="1" applyAlignment="1">
      <alignment horizontal="center" vertical="center"/>
    </xf>
    <xf numFmtId="3" fontId="13" fillId="0" borderId="0" xfId="1" applyNumberFormat="1" applyFont="1" applyBorder="1" applyAlignment="1">
      <alignment horizontal="center" vertical="center"/>
    </xf>
    <xf numFmtId="164" fontId="0" fillId="0" borderId="0" xfId="1" applyNumberFormat="1" applyFont="1"/>
    <xf numFmtId="0" fontId="15" fillId="0" borderId="0" xfId="0" applyFont="1"/>
    <xf numFmtId="0" fontId="16" fillId="0" borderId="0" xfId="0" applyFont="1"/>
    <xf numFmtId="0" fontId="17" fillId="0" borderId="0" xfId="0" applyFont="1" applyAlignment="1">
      <alignment horizontal="right" indent="1"/>
    </xf>
    <xf numFmtId="10" fontId="0" fillId="0" borderId="0" xfId="0" applyNumberFormat="1"/>
    <xf numFmtId="164" fontId="18" fillId="0" borderId="0" xfId="1" applyNumberFormat="1" applyFont="1" applyAlignment="1">
      <alignment horizontal="right"/>
    </xf>
    <xf numFmtId="1" fontId="18" fillId="0" borderId="0" xfId="1" applyNumberFormat="1" applyFont="1" applyAlignment="1">
      <alignment horizontal="right"/>
    </xf>
    <xf numFmtId="0" fontId="13" fillId="0" borderId="0" xfId="0" applyFont="1" applyAlignment="1">
      <alignment horizontal="center"/>
    </xf>
    <xf numFmtId="0" fontId="0" fillId="0" borderId="0" xfId="0" applyAlignment="1">
      <alignment vertical="center" wrapText="1"/>
    </xf>
    <xf numFmtId="164" fontId="12" fillId="0" borderId="0" xfId="1" applyNumberFormat="1" applyFont="1" applyAlignment="1">
      <alignment horizontal="center" vertical="center"/>
    </xf>
    <xf numFmtId="1" fontId="12" fillId="0" borderId="0" xfId="1" applyNumberFormat="1" applyFont="1" applyAlignment="1">
      <alignment horizontal="center" vertical="center"/>
    </xf>
    <xf numFmtId="0" fontId="16" fillId="0" borderId="0" xfId="0" applyFont="1" applyAlignment="1">
      <alignment horizontal="right"/>
    </xf>
    <xf numFmtId="0" fontId="14" fillId="0" borderId="0" xfId="0" applyFont="1" applyAlignment="1">
      <alignment horizontal="center" vertical="center"/>
    </xf>
    <xf numFmtId="0" fontId="6" fillId="0" borderId="0" xfId="0" applyFont="1" applyAlignment="1">
      <alignment horizontal="right" vertical="center"/>
    </xf>
    <xf numFmtId="0" fontId="19" fillId="0" borderId="0" xfId="0" applyFont="1"/>
    <xf numFmtId="0" fontId="4" fillId="0" borderId="0" xfId="0" applyFont="1"/>
    <xf numFmtId="0" fontId="0" fillId="0" borderId="0" xfId="0" applyAlignment="1">
      <alignment vertical="center"/>
    </xf>
    <xf numFmtId="0" fontId="0" fillId="0" borderId="5" xfId="0" applyBorder="1"/>
    <xf numFmtId="9" fontId="0" fillId="0" borderId="0" xfId="0" applyNumberFormat="1"/>
    <xf numFmtId="0" fontId="0" fillId="0" borderId="0" xfId="0" applyAlignment="1">
      <alignment horizontal="center"/>
    </xf>
    <xf numFmtId="9" fontId="0" fillId="0" borderId="0" xfId="0" applyNumberFormat="1" applyAlignment="1">
      <alignment horizontal="left"/>
    </xf>
    <xf numFmtId="0" fontId="4" fillId="0" borderId="0" xfId="0" applyFont="1" applyAlignment="1">
      <alignment horizontal="left"/>
    </xf>
    <xf numFmtId="9" fontId="0" fillId="0" borderId="0" xfId="0" applyNumberFormat="1" applyAlignment="1">
      <alignment horizontal="center"/>
    </xf>
    <xf numFmtId="9" fontId="4" fillId="0" borderId="0" xfId="0" applyNumberFormat="1" applyFont="1" applyAlignment="1">
      <alignment horizontal="center"/>
    </xf>
    <xf numFmtId="0" fontId="20" fillId="0" borderId="0" xfId="0" applyFont="1" applyAlignment="1">
      <alignment vertical="top" wrapText="1"/>
    </xf>
    <xf numFmtId="0" fontId="21" fillId="0" borderId="0" xfId="0" applyFont="1" applyAlignment="1">
      <alignment horizontal="center" vertical="center"/>
    </xf>
    <xf numFmtId="0" fontId="21" fillId="0" borderId="0" xfId="0" applyFont="1" applyAlignment="1">
      <alignment horizontal="right" vertical="center"/>
    </xf>
    <xf numFmtId="2" fontId="0" fillId="0" borderId="0" xfId="0" applyNumberFormat="1"/>
    <xf numFmtId="0" fontId="24" fillId="4" borderId="0" xfId="0" applyFont="1" applyFill="1"/>
    <xf numFmtId="0" fontId="22" fillId="4" borderId="0" xfId="0" applyFont="1" applyFill="1"/>
    <xf numFmtId="0" fontId="22" fillId="4" borderId="0" xfId="0" applyFont="1" applyFill="1" applyAlignment="1">
      <alignment horizontal="right" indent="1"/>
    </xf>
    <xf numFmtId="0" fontId="22" fillId="4" borderId="0" xfId="0" applyFont="1" applyFill="1" applyAlignment="1">
      <alignment horizontal="right" indent="5"/>
    </xf>
    <xf numFmtId="0" fontId="29" fillId="4" borderId="0" xfId="0" applyFont="1" applyFill="1" applyAlignment="1">
      <alignment horizontal="right" vertical="center"/>
    </xf>
    <xf numFmtId="0" fontId="23" fillId="0" borderId="0" xfId="0" applyFont="1"/>
    <xf numFmtId="0" fontId="27" fillId="0" borderId="0" xfId="0" applyFont="1" applyAlignment="1">
      <alignment horizontal="right" indent="2"/>
    </xf>
    <xf numFmtId="0" fontId="0" fillId="4" borderId="0" xfId="0" applyFill="1"/>
    <xf numFmtId="3" fontId="12" fillId="4" borderId="2" xfId="0" applyNumberFormat="1" applyFont="1" applyFill="1" applyBorder="1" applyAlignment="1">
      <alignment horizontal="center" vertical="top"/>
    </xf>
    <xf numFmtId="0" fontId="0" fillId="4" borderId="1" xfId="0" applyFill="1" applyBorder="1"/>
    <xf numFmtId="0" fontId="0" fillId="4" borderId="3" xfId="0" applyFill="1" applyBorder="1"/>
    <xf numFmtId="0" fontId="12" fillId="4" borderId="2" xfId="0" applyFont="1" applyFill="1" applyBorder="1" applyAlignment="1">
      <alignment horizontal="center" vertical="top"/>
    </xf>
    <xf numFmtId="0" fontId="31" fillId="0" borderId="0" xfId="0" applyFont="1"/>
    <xf numFmtId="0" fontId="27" fillId="0" borderId="0" xfId="0" applyFont="1"/>
    <xf numFmtId="0" fontId="35" fillId="0" borderId="0" xfId="0" applyFont="1"/>
    <xf numFmtId="0" fontId="36" fillId="0" borderId="0" xfId="0" applyFont="1"/>
    <xf numFmtId="0" fontId="37" fillId="0" borderId="0" xfId="0" applyFont="1"/>
    <xf numFmtId="0" fontId="4" fillId="4" borderId="0" xfId="0" applyFont="1" applyFill="1" applyAlignment="1">
      <alignment horizontal="right"/>
    </xf>
    <xf numFmtId="0" fontId="27" fillId="4" borderId="0" xfId="0" applyFont="1" applyFill="1"/>
    <xf numFmtId="164" fontId="40" fillId="4" borderId="0" xfId="1" applyNumberFormat="1" applyFont="1" applyFill="1" applyAlignment="1">
      <alignment horizontal="right"/>
    </xf>
    <xf numFmtId="1" fontId="40" fillId="4" borderId="0" xfId="1" applyNumberFormat="1" applyFont="1" applyFill="1" applyAlignment="1">
      <alignment horizontal="right"/>
    </xf>
    <xf numFmtId="0" fontId="39" fillId="4" borderId="0" xfId="0" applyFont="1" applyFill="1" applyAlignment="1">
      <alignment horizontal="center"/>
    </xf>
    <xf numFmtId="0" fontId="38" fillId="4" borderId="0" xfId="0" applyFont="1" applyFill="1" applyAlignment="1">
      <alignment horizontal="right" indent="2"/>
    </xf>
    <xf numFmtId="0" fontId="35" fillId="4" borderId="0" xfId="0" applyFont="1" applyFill="1"/>
    <xf numFmtId="0" fontId="38" fillId="4" borderId="0" xfId="0" applyFont="1" applyFill="1"/>
    <xf numFmtId="0" fontId="38" fillId="4" borderId="0" xfId="0" applyFont="1" applyFill="1" applyAlignment="1">
      <alignment horizontal="right" indent="1"/>
    </xf>
    <xf numFmtId="0" fontId="4" fillId="4" borderId="0" xfId="0" applyFont="1" applyFill="1"/>
    <xf numFmtId="164" fontId="18" fillId="4" borderId="0" xfId="1" applyNumberFormat="1" applyFont="1" applyFill="1" applyAlignment="1">
      <alignment horizontal="right"/>
    </xf>
    <xf numFmtId="1" fontId="18" fillId="4" borderId="0" xfId="1" applyNumberFormat="1" applyFont="1" applyFill="1" applyAlignment="1">
      <alignment horizontal="right"/>
    </xf>
    <xf numFmtId="0" fontId="32" fillId="4" borderId="0" xfId="0" applyFont="1" applyFill="1"/>
    <xf numFmtId="0" fontId="27" fillId="4" borderId="0" xfId="0" applyFont="1" applyFill="1" applyAlignment="1">
      <alignment horizontal="right"/>
    </xf>
    <xf numFmtId="0" fontId="32" fillId="0" borderId="0" xfId="0" applyFont="1"/>
    <xf numFmtId="0" fontId="44" fillId="0" borderId="0" xfId="0" applyFont="1"/>
    <xf numFmtId="0" fontId="27" fillId="0" borderId="0" xfId="0" applyFont="1" applyAlignment="1">
      <alignment horizontal="center" vertical="center"/>
    </xf>
    <xf numFmtId="0" fontId="27" fillId="0" borderId="0" xfId="0" applyFont="1" applyAlignment="1">
      <alignment vertical="center"/>
    </xf>
    <xf numFmtId="0" fontId="27" fillId="3" borderId="0" xfId="0" applyFont="1" applyFill="1" applyAlignment="1">
      <alignment horizontal="center" vertical="center"/>
    </xf>
    <xf numFmtId="167" fontId="27" fillId="3" borderId="0" xfId="0" applyNumberFormat="1" applyFont="1" applyFill="1" applyAlignment="1">
      <alignment horizontal="center" vertical="center"/>
    </xf>
    <xf numFmtId="0" fontId="27" fillId="4" borderId="0" xfId="0" applyFont="1" applyFill="1" applyAlignment="1">
      <alignment horizontal="center" vertical="center"/>
    </xf>
    <xf numFmtId="167" fontId="27" fillId="4" borderId="0" xfId="0" applyNumberFormat="1" applyFont="1" applyFill="1" applyAlignment="1">
      <alignment horizontal="center" vertical="center"/>
    </xf>
    <xf numFmtId="167" fontId="31" fillId="4" borderId="10" xfId="2" applyNumberFormat="1" applyFont="1" applyFill="1" applyBorder="1" applyAlignment="1">
      <alignment horizontal="center" vertical="top" readingOrder="1"/>
    </xf>
    <xf numFmtId="167" fontId="31" fillId="4" borderId="12" xfId="2" applyNumberFormat="1" applyFont="1" applyFill="1" applyBorder="1" applyAlignment="1">
      <alignment horizontal="center" vertical="top" readingOrder="1"/>
    </xf>
    <xf numFmtId="167" fontId="31" fillId="4" borderId="16" xfId="2" applyNumberFormat="1" applyFont="1" applyFill="1" applyBorder="1" applyAlignment="1">
      <alignment horizontal="center" vertical="top" readingOrder="1"/>
    </xf>
    <xf numFmtId="167" fontId="31" fillId="4" borderId="20" xfId="2" applyNumberFormat="1" applyFont="1" applyFill="1" applyBorder="1" applyAlignment="1">
      <alignment horizontal="center" vertical="top" readingOrder="1"/>
    </xf>
    <xf numFmtId="167" fontId="31" fillId="4" borderId="25" xfId="2" applyNumberFormat="1" applyFont="1" applyFill="1" applyBorder="1" applyAlignment="1">
      <alignment horizontal="center" vertical="top" readingOrder="1"/>
    </xf>
    <xf numFmtId="167" fontId="31" fillId="2" borderId="25" xfId="2" applyNumberFormat="1" applyFont="1" applyFill="1" applyBorder="1" applyAlignment="1">
      <alignment horizontal="center" vertical="top" readingOrder="1"/>
    </xf>
    <xf numFmtId="167" fontId="31" fillId="2" borderId="10" xfId="2" applyNumberFormat="1" applyFont="1" applyFill="1" applyBorder="1" applyAlignment="1">
      <alignment horizontal="center" vertical="top" readingOrder="1"/>
    </xf>
    <xf numFmtId="167" fontId="31" fillId="2" borderId="12" xfId="2" applyNumberFormat="1" applyFont="1" applyFill="1" applyBorder="1" applyAlignment="1">
      <alignment horizontal="center" vertical="top" readingOrder="1"/>
    </xf>
    <xf numFmtId="167" fontId="31" fillId="2" borderId="16" xfId="2" applyNumberFormat="1" applyFont="1" applyFill="1" applyBorder="1" applyAlignment="1">
      <alignment horizontal="center" vertical="top" readingOrder="1"/>
    </xf>
    <xf numFmtId="167" fontId="31" fillId="2" borderId="20" xfId="2" applyNumberFormat="1" applyFont="1" applyFill="1" applyBorder="1" applyAlignment="1">
      <alignment horizontal="center" vertical="top" readingOrder="1"/>
    </xf>
    <xf numFmtId="0" fontId="45" fillId="2" borderId="0" xfId="0" applyFont="1" applyFill="1"/>
    <xf numFmtId="0" fontId="46" fillId="2" borderId="0" xfId="0" applyFont="1" applyFill="1" applyAlignment="1">
      <alignment vertical="top"/>
    </xf>
    <xf numFmtId="0" fontId="26" fillId="0" borderId="0" xfId="0" applyFont="1"/>
    <xf numFmtId="0" fontId="26" fillId="0" borderId="0" xfId="0" applyFont="1" applyAlignment="1">
      <alignment horizontal="left"/>
    </xf>
    <xf numFmtId="9" fontId="47" fillId="0" borderId="2" xfId="0" applyNumberFormat="1" applyFont="1" applyBorder="1" applyAlignment="1">
      <alignment horizontal="center"/>
    </xf>
    <xf numFmtId="0" fontId="15" fillId="4" borderId="0" xfId="0" applyFont="1" applyFill="1"/>
    <xf numFmtId="0" fontId="49" fillId="7" borderId="0" xfId="0" applyFont="1" applyFill="1" applyAlignment="1">
      <alignment horizontal="center" vertical="center"/>
    </xf>
    <xf numFmtId="3" fontId="27" fillId="0" borderId="0" xfId="0" applyNumberFormat="1" applyFont="1" applyAlignment="1">
      <alignment horizontal="center" vertical="center"/>
    </xf>
    <xf numFmtId="165" fontId="27" fillId="2" borderId="0" xfId="0" applyNumberFormat="1" applyFont="1" applyFill="1" applyAlignment="1">
      <alignment horizontal="center" vertical="center"/>
    </xf>
    <xf numFmtId="0" fontId="27" fillId="2" borderId="0" xfId="0" applyFont="1" applyFill="1" applyAlignment="1">
      <alignment horizontal="center" vertical="center"/>
    </xf>
    <xf numFmtId="9" fontId="44" fillId="0" borderId="0" xfId="0" applyNumberFormat="1" applyFont="1"/>
    <xf numFmtId="166" fontId="27" fillId="4" borderId="0" xfId="0" applyNumberFormat="1" applyFont="1" applyFill="1" applyAlignment="1">
      <alignment horizontal="center" vertical="center"/>
    </xf>
    <xf numFmtId="9" fontId="27" fillId="4" borderId="5" xfId="2" applyFont="1" applyFill="1" applyBorder="1" applyAlignment="1">
      <alignment horizontal="center" vertical="center"/>
    </xf>
    <xf numFmtId="166" fontId="27" fillId="4" borderId="1" xfId="0" applyNumberFormat="1" applyFont="1" applyFill="1" applyBorder="1" applyAlignment="1">
      <alignment horizontal="center" vertical="center"/>
    </xf>
    <xf numFmtId="9" fontId="27" fillId="4" borderId="3" xfId="2" applyFont="1" applyFill="1" applyBorder="1" applyAlignment="1">
      <alignment horizontal="center" vertical="center"/>
    </xf>
    <xf numFmtId="0" fontId="27" fillId="4" borderId="1" xfId="0" applyFont="1" applyFill="1" applyBorder="1" applyAlignment="1">
      <alignment horizontal="center" vertical="center"/>
    </xf>
    <xf numFmtId="1" fontId="27" fillId="4" borderId="0" xfId="0" applyNumberFormat="1" applyFont="1" applyFill="1" applyAlignment="1">
      <alignment horizontal="center" vertical="center"/>
    </xf>
    <xf numFmtId="0" fontId="27" fillId="4" borderId="28" xfId="0" applyFont="1" applyFill="1" applyBorder="1" applyAlignment="1">
      <alignment horizontal="center" vertical="center"/>
    </xf>
    <xf numFmtId="9" fontId="27" fillId="4" borderId="37" xfId="2" applyFont="1" applyFill="1" applyBorder="1" applyAlignment="1">
      <alignment horizontal="center" vertical="center"/>
    </xf>
    <xf numFmtId="0" fontId="33" fillId="6" borderId="28" xfId="0" applyFont="1" applyFill="1" applyBorder="1" applyAlignment="1">
      <alignment horizontal="center" vertical="center"/>
    </xf>
    <xf numFmtId="9" fontId="33" fillId="6" borderId="37" xfId="0" applyNumberFormat="1" applyFont="1" applyFill="1" applyBorder="1" applyAlignment="1">
      <alignment horizontal="center" vertical="center"/>
    </xf>
    <xf numFmtId="3" fontId="33" fillId="6" borderId="28" xfId="0" applyNumberFormat="1" applyFont="1" applyFill="1" applyBorder="1" applyAlignment="1">
      <alignment horizontal="center" vertical="center"/>
    </xf>
    <xf numFmtId="0" fontId="33" fillId="6" borderId="33" xfId="0" applyFont="1" applyFill="1" applyBorder="1" applyAlignment="1">
      <alignment horizontal="center" vertical="center"/>
    </xf>
    <xf numFmtId="9" fontId="33" fillId="6" borderId="34" xfId="0" applyNumberFormat="1" applyFont="1" applyFill="1" applyBorder="1" applyAlignment="1">
      <alignment horizontal="center" vertical="center"/>
    </xf>
    <xf numFmtId="9" fontId="51" fillId="4" borderId="2" xfId="0" applyNumberFormat="1" applyFont="1" applyFill="1" applyBorder="1" applyAlignment="1">
      <alignment horizontal="center" vertical="center"/>
    </xf>
    <xf numFmtId="3" fontId="41" fillId="0" borderId="2" xfId="1" applyNumberFormat="1" applyFont="1" applyBorder="1" applyAlignment="1">
      <alignment horizontal="center" vertical="center"/>
    </xf>
    <xf numFmtId="3" fontId="39" fillId="0" borderId="2" xfId="1" applyNumberFormat="1" applyFont="1" applyBorder="1" applyAlignment="1">
      <alignment horizontal="center" vertical="center"/>
    </xf>
    <xf numFmtId="0" fontId="0" fillId="0" borderId="0" xfId="0" applyAlignment="1">
      <alignment vertical="top"/>
    </xf>
    <xf numFmtId="0" fontId="26" fillId="0" borderId="0" xfId="0" applyFont="1" applyAlignment="1">
      <alignment horizontal="right"/>
    </xf>
    <xf numFmtId="0" fontId="54" fillId="0" borderId="0" xfId="0" applyFont="1" applyAlignment="1">
      <alignment vertical="center"/>
    </xf>
    <xf numFmtId="0" fontId="55" fillId="0" borderId="0" xfId="0" applyFont="1"/>
    <xf numFmtId="0" fontId="56" fillId="0" borderId="0" xfId="0" applyFont="1" applyAlignment="1">
      <alignment vertical="top" wrapText="1"/>
    </xf>
    <xf numFmtId="0" fontId="18" fillId="0" borderId="0" xfId="0" applyFont="1"/>
    <xf numFmtId="0" fontId="33" fillId="6" borderId="36" xfId="0" applyFont="1" applyFill="1" applyBorder="1" applyAlignment="1">
      <alignment horizontal="right" vertical="center" indent="1"/>
    </xf>
    <xf numFmtId="0" fontId="27" fillId="4" borderId="2" xfId="0" applyFont="1" applyFill="1" applyBorder="1" applyAlignment="1">
      <alignment horizontal="right" indent="1"/>
    </xf>
    <xf numFmtId="0" fontId="27" fillId="4" borderId="35" xfId="0" applyFont="1" applyFill="1" applyBorder="1" applyAlignment="1">
      <alignment horizontal="right" indent="1"/>
    </xf>
    <xf numFmtId="0" fontId="0" fillId="0" borderId="0" xfId="0" applyAlignment="1">
      <alignment horizontal="right" indent="1"/>
    </xf>
    <xf numFmtId="0" fontId="33" fillId="6" borderId="32" xfId="0" applyFont="1" applyFill="1" applyBorder="1" applyAlignment="1">
      <alignment horizontal="right" vertical="center" indent="1"/>
    </xf>
    <xf numFmtId="0" fontId="27" fillId="4" borderId="36" xfId="0" applyFont="1" applyFill="1" applyBorder="1" applyAlignment="1">
      <alignment horizontal="right" indent="1"/>
    </xf>
    <xf numFmtId="0" fontId="44" fillId="0" borderId="0" xfId="0" applyFont="1" applyAlignment="1">
      <alignment horizontal="right" indent="1"/>
    </xf>
    <xf numFmtId="0" fontId="57" fillId="5" borderId="0" xfId="0" applyFont="1" applyFill="1" applyAlignment="1">
      <alignment horizontal="center" vertical="center" wrapText="1"/>
    </xf>
    <xf numFmtId="0" fontId="26" fillId="4" borderId="0" xfId="0" applyFont="1" applyFill="1" applyAlignment="1">
      <alignment horizontal="right" indent="3"/>
    </xf>
    <xf numFmtId="0" fontId="32" fillId="0" borderId="0" xfId="0" applyFont="1" applyAlignment="1">
      <alignment horizontal="right" indent="4"/>
    </xf>
    <xf numFmtId="0" fontId="32" fillId="0" borderId="0" xfId="0" applyFont="1" applyAlignment="1">
      <alignment horizontal="right" indent="1"/>
    </xf>
    <xf numFmtId="0" fontId="58" fillId="2" borderId="31" xfId="0" applyFont="1" applyFill="1" applyBorder="1" applyAlignment="1">
      <alignment horizontal="center" vertical="center"/>
    </xf>
    <xf numFmtId="0" fontId="58" fillId="2" borderId="29" xfId="0" applyFont="1" applyFill="1" applyBorder="1" applyAlignment="1">
      <alignment horizontal="center" vertical="center" wrapText="1"/>
    </xf>
    <xf numFmtId="0" fontId="58" fillId="2" borderId="30" xfId="0" applyFont="1" applyFill="1" applyBorder="1" applyAlignment="1">
      <alignment horizontal="center" vertical="center" wrapText="1"/>
    </xf>
    <xf numFmtId="1" fontId="33" fillId="6" borderId="28" xfId="0" applyNumberFormat="1" applyFont="1" applyFill="1" applyBorder="1" applyAlignment="1">
      <alignment horizontal="center" vertical="center"/>
    </xf>
    <xf numFmtId="0" fontId="60" fillId="0" borderId="0" xfId="3"/>
    <xf numFmtId="0" fontId="60" fillId="0" borderId="0" xfId="3" applyAlignment="1">
      <alignment vertical="center"/>
    </xf>
    <xf numFmtId="3" fontId="62" fillId="0" borderId="0" xfId="3" applyNumberFormat="1" applyFont="1" applyAlignment="1">
      <alignment horizontal="center" vertical="center"/>
    </xf>
    <xf numFmtId="1" fontId="62" fillId="0" borderId="0" xfId="3" applyNumberFormat="1" applyFont="1" applyAlignment="1">
      <alignment horizontal="right"/>
    </xf>
    <xf numFmtId="0" fontId="63" fillId="0" borderId="0" xfId="3" applyFont="1"/>
    <xf numFmtId="0" fontId="64" fillId="0" borderId="0" xfId="3" applyFont="1" applyAlignment="1">
      <alignment horizontal="right"/>
    </xf>
    <xf numFmtId="0" fontId="64" fillId="0" borderId="0" xfId="3" applyFont="1"/>
    <xf numFmtId="0" fontId="65" fillId="0" borderId="0" xfId="3" applyFont="1"/>
    <xf numFmtId="0" fontId="66" fillId="0" borderId="0" xfId="3" applyFont="1"/>
    <xf numFmtId="0" fontId="67" fillId="0" borderId="0" xfId="3" applyFont="1"/>
    <xf numFmtId="3" fontId="67" fillId="0" borderId="0" xfId="3" applyNumberFormat="1" applyFont="1"/>
    <xf numFmtId="0" fontId="69" fillId="0" borderId="0" xfId="3" applyFont="1" applyAlignment="1">
      <alignment horizontal="center" vertical="center"/>
    </xf>
    <xf numFmtId="0" fontId="69" fillId="0" borderId="0" xfId="3" applyFont="1"/>
    <xf numFmtId="0" fontId="69" fillId="0" borderId="0" xfId="3" applyFont="1" applyAlignment="1">
      <alignment horizontal="right"/>
    </xf>
    <xf numFmtId="0" fontId="67" fillId="0" borderId="0" xfId="3" applyFont="1" applyAlignment="1">
      <alignment horizontal="center"/>
    </xf>
    <xf numFmtId="0" fontId="60" fillId="0" borderId="0" xfId="3" applyAlignment="1">
      <alignment horizontal="center"/>
    </xf>
    <xf numFmtId="0" fontId="60" fillId="0" borderId="0" xfId="3" applyAlignment="1">
      <alignment vertical="top"/>
    </xf>
    <xf numFmtId="10" fontId="60" fillId="0" borderId="0" xfId="3" applyNumberFormat="1"/>
    <xf numFmtId="164" fontId="60" fillId="0" borderId="0" xfId="3" applyNumberFormat="1"/>
    <xf numFmtId="164" fontId="71" fillId="0" borderId="0" xfId="3" applyNumberFormat="1" applyFont="1" applyAlignment="1">
      <alignment horizontal="center" vertical="center"/>
    </xf>
    <xf numFmtId="9" fontId="60" fillId="0" borderId="0" xfId="3" applyNumberFormat="1" applyAlignment="1">
      <alignment horizontal="center"/>
    </xf>
    <xf numFmtId="9" fontId="72" fillId="0" borderId="0" xfId="3" applyNumberFormat="1" applyFont="1" applyAlignment="1">
      <alignment horizontal="center"/>
    </xf>
    <xf numFmtId="1" fontId="71" fillId="0" borderId="0" xfId="3" applyNumberFormat="1" applyFont="1" applyAlignment="1">
      <alignment horizontal="center" vertical="center"/>
    </xf>
    <xf numFmtId="0" fontId="67" fillId="0" borderId="0" xfId="3" applyFont="1" applyAlignment="1">
      <alignment horizontal="right"/>
    </xf>
    <xf numFmtId="0" fontId="73" fillId="0" borderId="0" xfId="3" applyFont="1"/>
    <xf numFmtId="0" fontId="72" fillId="0" borderId="0" xfId="3" applyFont="1"/>
    <xf numFmtId="0" fontId="74" fillId="0" borderId="0" xfId="3" applyFont="1" applyAlignment="1">
      <alignment horizontal="right"/>
    </xf>
    <xf numFmtId="0" fontId="74" fillId="0" borderId="0" xfId="3" applyFont="1"/>
    <xf numFmtId="3" fontId="60" fillId="0" borderId="0" xfId="3" applyNumberFormat="1"/>
    <xf numFmtId="0" fontId="75" fillId="0" borderId="0" xfId="3" applyFont="1"/>
    <xf numFmtId="0" fontId="75" fillId="0" borderId="0" xfId="3" applyFont="1" applyAlignment="1">
      <alignment horizontal="right" vertical="center"/>
    </xf>
    <xf numFmtId="166" fontId="0" fillId="0" borderId="0" xfId="0" applyNumberFormat="1"/>
    <xf numFmtId="0" fontId="32" fillId="0" borderId="0" xfId="0" applyFont="1" applyAlignment="1">
      <alignment vertical="top"/>
    </xf>
    <xf numFmtId="0" fontId="31" fillId="0" borderId="0" xfId="0" applyFont="1" applyAlignment="1">
      <alignment vertical="top"/>
    </xf>
    <xf numFmtId="0" fontId="76" fillId="4" borderId="0" xfId="0" applyFont="1" applyFill="1"/>
    <xf numFmtId="0" fontId="76" fillId="4" borderId="0" xfId="0" applyFont="1" applyFill="1" applyAlignment="1">
      <alignment vertical="top"/>
    </xf>
    <xf numFmtId="0" fontId="76" fillId="0" borderId="0" xfId="0" applyFont="1" applyAlignment="1">
      <alignment vertical="top"/>
    </xf>
    <xf numFmtId="1" fontId="0" fillId="0" borderId="0" xfId="0" applyNumberFormat="1" applyAlignment="1">
      <alignment horizontal="center" vertical="center"/>
    </xf>
    <xf numFmtId="1" fontId="0" fillId="0" borderId="0" xfId="0" applyNumberFormat="1"/>
    <xf numFmtId="0" fontId="31" fillId="2"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3" fillId="6" borderId="0" xfId="0" applyFont="1" applyFill="1" applyAlignment="1">
      <alignment horizontal="right" wrapText="1"/>
    </xf>
    <xf numFmtId="0" fontId="33" fillId="6" borderId="11" xfId="0" applyFont="1" applyFill="1" applyBorder="1" applyAlignment="1">
      <alignment horizontal="center" vertical="center" wrapText="1"/>
    </xf>
    <xf numFmtId="167" fontId="33" fillId="6" borderId="6" xfId="2" applyNumberFormat="1" applyFont="1" applyFill="1" applyBorder="1" applyAlignment="1">
      <alignment horizontal="center" vertical="center" readingOrder="1"/>
    </xf>
    <xf numFmtId="0" fontId="33" fillId="6" borderId="13" xfId="0" applyFont="1" applyFill="1" applyBorder="1" applyAlignment="1">
      <alignment horizontal="center" vertical="center" wrapText="1"/>
    </xf>
    <xf numFmtId="167" fontId="33" fillId="6" borderId="14" xfId="2" applyNumberFormat="1" applyFont="1" applyFill="1" applyBorder="1" applyAlignment="1">
      <alignment horizontal="center" vertical="center" readingOrder="1"/>
    </xf>
    <xf numFmtId="0" fontId="33" fillId="6" borderId="17" xfId="0" applyFont="1" applyFill="1" applyBorder="1" applyAlignment="1">
      <alignment horizontal="center" vertical="center" wrapText="1"/>
    </xf>
    <xf numFmtId="167" fontId="33" fillId="6" borderId="18" xfId="2" applyNumberFormat="1" applyFont="1" applyFill="1" applyBorder="1" applyAlignment="1">
      <alignment horizontal="center" vertical="center" readingOrder="1"/>
    </xf>
    <xf numFmtId="0" fontId="33" fillId="6" borderId="21" xfId="0" applyFont="1" applyFill="1" applyBorder="1" applyAlignment="1">
      <alignment horizontal="center" vertical="center" wrapText="1"/>
    </xf>
    <xf numFmtId="167" fontId="33" fillId="6" borderId="22" xfId="2" applyNumberFormat="1" applyFont="1" applyFill="1" applyBorder="1" applyAlignment="1">
      <alignment horizontal="center" vertical="center" readingOrder="1"/>
    </xf>
    <xf numFmtId="0" fontId="33" fillId="6" borderId="26" xfId="0" applyFont="1" applyFill="1" applyBorder="1" applyAlignment="1">
      <alignment horizontal="center" vertical="center" wrapText="1"/>
    </xf>
    <xf numFmtId="167" fontId="33" fillId="6" borderId="27" xfId="2" applyNumberFormat="1" applyFont="1" applyFill="1" applyBorder="1" applyAlignment="1">
      <alignment horizontal="center" vertical="center" readingOrder="1"/>
    </xf>
    <xf numFmtId="0" fontId="33" fillId="6" borderId="23" xfId="0" applyFont="1" applyFill="1" applyBorder="1" applyAlignment="1">
      <alignment horizontal="left" vertical="center"/>
    </xf>
    <xf numFmtId="0" fontId="80" fillId="2" borderId="9" xfId="0" applyFont="1" applyFill="1" applyBorder="1" applyAlignment="1">
      <alignment horizontal="center" vertical="center" wrapText="1"/>
    </xf>
    <xf numFmtId="167" fontId="80" fillId="2" borderId="10" xfId="2" applyNumberFormat="1" applyFont="1" applyFill="1" applyBorder="1" applyAlignment="1">
      <alignment horizontal="center" vertical="top" readingOrder="1"/>
    </xf>
    <xf numFmtId="167" fontId="80" fillId="2" borderId="12" xfId="2" applyNumberFormat="1" applyFont="1" applyFill="1" applyBorder="1" applyAlignment="1">
      <alignment horizontal="center" vertical="top" readingOrder="1"/>
    </xf>
    <xf numFmtId="0" fontId="80" fillId="2" borderId="15" xfId="0" applyFont="1" applyFill="1" applyBorder="1" applyAlignment="1">
      <alignment horizontal="center" vertical="center" wrapText="1"/>
    </xf>
    <xf numFmtId="167" fontId="80" fillId="2" borderId="16" xfId="2" applyNumberFormat="1" applyFont="1" applyFill="1" applyBorder="1" applyAlignment="1">
      <alignment horizontal="center" vertical="top" readingOrder="1"/>
    </xf>
    <xf numFmtId="0" fontId="80" fillId="2" borderId="19" xfId="0" applyFont="1" applyFill="1" applyBorder="1" applyAlignment="1">
      <alignment horizontal="center" vertical="center" wrapText="1"/>
    </xf>
    <xf numFmtId="167" fontId="80" fillId="2" borderId="20" xfId="2" applyNumberFormat="1" applyFont="1" applyFill="1" applyBorder="1" applyAlignment="1">
      <alignment horizontal="center" vertical="top" readingOrder="1"/>
    </xf>
    <xf numFmtId="0" fontId="80" fillId="2" borderId="24" xfId="0" applyFont="1" applyFill="1" applyBorder="1" applyAlignment="1">
      <alignment horizontal="center" vertical="center" wrapText="1"/>
    </xf>
    <xf numFmtId="167" fontId="80" fillId="2" borderId="25" xfId="2" applyNumberFormat="1" applyFont="1" applyFill="1" applyBorder="1" applyAlignment="1">
      <alignment horizontal="center" vertical="top" readingOrder="1"/>
    </xf>
    <xf numFmtId="0" fontId="26" fillId="0" borderId="0" xfId="0" applyFont="1" applyAlignment="1">
      <alignment horizontal="center"/>
    </xf>
    <xf numFmtId="0" fontId="30" fillId="2" borderId="0" xfId="0" applyFont="1" applyFill="1" applyAlignment="1">
      <alignment horizontal="right" vertical="center" wrapText="1"/>
    </xf>
    <xf numFmtId="0" fontId="30" fillId="4" borderId="0" xfId="0" applyFont="1" applyFill="1" applyAlignment="1">
      <alignment horizontal="right" vertical="center" wrapText="1"/>
    </xf>
    <xf numFmtId="0" fontId="79" fillId="2" borderId="0" xfId="0" applyFont="1" applyFill="1" applyAlignment="1">
      <alignment horizontal="right" vertical="center" wrapText="1"/>
    </xf>
    <xf numFmtId="0" fontId="27" fillId="2" borderId="0" xfId="0" applyFont="1" applyFill="1" applyAlignment="1">
      <alignment vertical="center"/>
    </xf>
    <xf numFmtId="0" fontId="81" fillId="2" borderId="0" xfId="0" applyFont="1" applyFill="1" applyAlignment="1">
      <alignment vertical="center"/>
    </xf>
    <xf numFmtId="0" fontId="0" fillId="0" borderId="0" xfId="0" applyAlignment="1">
      <alignment readingOrder="2"/>
    </xf>
    <xf numFmtId="0" fontId="82" fillId="0" borderId="0" xfId="0" applyFont="1" applyAlignment="1">
      <alignment horizontal="left" vertical="center" wrapText="1" indent="7"/>
    </xf>
    <xf numFmtId="9" fontId="83" fillId="0" borderId="0" xfId="0" applyNumberFormat="1" applyFont="1" applyAlignment="1">
      <alignment horizontal="center" vertical="center" wrapText="1"/>
    </xf>
    <xf numFmtId="3" fontId="82" fillId="0" borderId="0" xfId="0" applyNumberFormat="1" applyFont="1" applyAlignment="1">
      <alignment horizontal="center" vertical="center" wrapText="1"/>
    </xf>
    <xf numFmtId="0" fontId="28" fillId="6" borderId="45" xfId="0" applyFont="1" applyFill="1" applyBorder="1" applyAlignment="1">
      <alignment vertical="center"/>
    </xf>
    <xf numFmtId="9" fontId="0" fillId="0" borderId="0" xfId="2" applyFont="1"/>
    <xf numFmtId="9" fontId="33" fillId="6" borderId="28" xfId="0" applyNumberFormat="1" applyFont="1" applyFill="1" applyBorder="1" applyAlignment="1">
      <alignment horizontal="center" vertical="center"/>
    </xf>
    <xf numFmtId="9" fontId="27" fillId="4" borderId="0" xfId="2" applyFont="1" applyFill="1" applyBorder="1" applyAlignment="1">
      <alignment horizontal="center" vertical="center"/>
    </xf>
    <xf numFmtId="9" fontId="27" fillId="4" borderId="1" xfId="2" applyFont="1" applyFill="1" applyBorder="1" applyAlignment="1">
      <alignment horizontal="center" vertical="center"/>
    </xf>
    <xf numFmtId="0" fontId="27" fillId="4" borderId="2" xfId="0" applyFont="1" applyFill="1" applyBorder="1" applyAlignment="1">
      <alignment horizontal="center"/>
    </xf>
    <xf numFmtId="0" fontId="33" fillId="6" borderId="36" xfId="0" applyFont="1" applyFill="1" applyBorder="1" applyAlignment="1">
      <alignment horizontal="center" vertical="center"/>
    </xf>
    <xf numFmtId="0" fontId="27" fillId="4" borderId="5" xfId="0" applyFont="1" applyFill="1" applyBorder="1" applyAlignment="1">
      <alignment horizontal="center"/>
    </xf>
    <xf numFmtId="0" fontId="27" fillId="4" borderId="35" xfId="0" applyFont="1" applyFill="1" applyBorder="1" applyAlignment="1">
      <alignment horizontal="center"/>
    </xf>
    <xf numFmtId="0" fontId="27" fillId="4" borderId="3" xfId="0" applyFont="1" applyFill="1" applyBorder="1" applyAlignment="1">
      <alignment horizontal="center"/>
    </xf>
    <xf numFmtId="0" fontId="33" fillId="6" borderId="37" xfId="0" applyFont="1" applyFill="1" applyBorder="1" applyAlignment="1">
      <alignment horizontal="center"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wrapText="1" readingOrder="1"/>
    </xf>
    <xf numFmtId="0" fontId="42" fillId="2" borderId="28" xfId="0" applyFont="1" applyFill="1" applyBorder="1" applyAlignment="1">
      <alignment horizontal="center" vertical="center" wrapText="1"/>
    </xf>
    <xf numFmtId="0" fontId="42" fillId="2" borderId="28" xfId="0" applyFont="1" applyFill="1" applyBorder="1" applyAlignment="1">
      <alignment horizontal="center" vertical="center" wrapText="1" readingOrder="1"/>
    </xf>
    <xf numFmtId="0" fontId="42" fillId="2" borderId="32" xfId="0" applyFont="1" applyFill="1" applyBorder="1" applyAlignment="1">
      <alignment horizontal="center" vertical="center" wrapText="1" readingOrder="1"/>
    </xf>
    <xf numFmtId="0" fontId="42" fillId="2" borderId="33" xfId="0" applyFont="1" applyFill="1" applyBorder="1" applyAlignment="1">
      <alignment horizontal="center" vertical="center" wrapText="1"/>
    </xf>
    <xf numFmtId="0" fontId="42" fillId="2" borderId="34" xfId="0" applyFont="1" applyFill="1" applyBorder="1" applyAlignment="1">
      <alignment horizontal="center" vertical="center" wrapText="1" readingOrder="1"/>
    </xf>
    <xf numFmtId="1" fontId="0" fillId="0" borderId="0" xfId="0" applyNumberFormat="1" applyAlignment="1">
      <alignment readingOrder="2"/>
    </xf>
    <xf numFmtId="165" fontId="0" fillId="0" borderId="0" xfId="2" applyNumberFormat="1" applyFont="1"/>
    <xf numFmtId="0" fontId="93" fillId="0" borderId="0" xfId="6"/>
    <xf numFmtId="0" fontId="94" fillId="0" borderId="0" xfId="6" applyFont="1"/>
    <xf numFmtId="0" fontId="94" fillId="0" borderId="0" xfId="6" applyFont="1" applyAlignment="1">
      <alignment horizontal="center"/>
    </xf>
    <xf numFmtId="0" fontId="35" fillId="0" borderId="0" xfId="0" applyFont="1" applyAlignment="1">
      <alignment horizontal="right" wrapText="1"/>
    </xf>
    <xf numFmtId="0" fontId="108" fillId="5" borderId="0" xfId="0" applyFont="1" applyFill="1" applyAlignment="1">
      <alignment horizontal="center" vertical="center" wrapText="1" readingOrder="1"/>
    </xf>
    <xf numFmtId="0" fontId="108" fillId="5" borderId="0" xfId="0" applyFont="1" applyFill="1" applyAlignment="1">
      <alignment horizontal="center" vertical="center" wrapText="1"/>
    </xf>
    <xf numFmtId="0" fontId="44" fillId="0" borderId="46" xfId="0" applyFont="1" applyBorder="1" applyAlignment="1">
      <alignment vertical="center"/>
    </xf>
    <xf numFmtId="1" fontId="44" fillId="0" borderId="47" xfId="0" applyNumberFormat="1" applyFont="1" applyBorder="1" applyAlignment="1">
      <alignment horizontal="center" vertical="center"/>
    </xf>
    <xf numFmtId="0" fontId="44" fillId="0" borderId="49" xfId="0" applyFont="1" applyBorder="1" applyAlignment="1">
      <alignment vertical="center"/>
    </xf>
    <xf numFmtId="1" fontId="44" fillId="0" borderId="50" xfId="0" applyNumberFormat="1" applyFont="1" applyBorder="1" applyAlignment="1">
      <alignment horizontal="center" vertical="center"/>
    </xf>
    <xf numFmtId="0" fontId="44" fillId="0" borderId="51" xfId="0" applyFont="1" applyBorder="1" applyAlignment="1">
      <alignment vertical="center"/>
    </xf>
    <xf numFmtId="0" fontId="85" fillId="0" borderId="49" xfId="0" applyFont="1" applyBorder="1" applyAlignment="1">
      <alignment horizontal="left" vertical="center"/>
    </xf>
    <xf numFmtId="1" fontId="85" fillId="0" borderId="50" xfId="0" applyNumberFormat="1" applyFont="1" applyBorder="1" applyAlignment="1">
      <alignment horizontal="center" vertical="center"/>
    </xf>
    <xf numFmtId="0" fontId="85" fillId="0" borderId="51" xfId="0" applyFont="1" applyBorder="1" applyAlignment="1">
      <alignment horizontal="right" vertical="center"/>
    </xf>
    <xf numFmtId="0" fontId="53" fillId="6" borderId="43" xfId="0" applyFont="1" applyFill="1" applyBorder="1" applyAlignment="1">
      <alignment vertical="center"/>
    </xf>
    <xf numFmtId="0" fontId="53" fillId="6" borderId="44" xfId="0" applyFont="1" applyFill="1" applyBorder="1" applyAlignment="1">
      <alignment horizontal="center" vertical="center"/>
    </xf>
    <xf numFmtId="1" fontId="53" fillId="6" borderId="44" xfId="0" applyNumberFormat="1" applyFont="1" applyFill="1" applyBorder="1" applyAlignment="1">
      <alignment horizontal="center" vertical="center"/>
    </xf>
    <xf numFmtId="4" fontId="0" fillId="0" borderId="0" xfId="0" applyNumberFormat="1"/>
    <xf numFmtId="0" fontId="0" fillId="0" borderId="0" xfId="0" applyAlignment="1">
      <alignment wrapText="1"/>
    </xf>
    <xf numFmtId="165" fontId="0" fillId="0" borderId="0" xfId="2" applyNumberFormat="1" applyFont="1" applyAlignment="1">
      <alignment horizontal="center" vertical="center"/>
    </xf>
    <xf numFmtId="0" fontId="0" fillId="0" borderId="0" xfId="0" applyAlignment="1">
      <alignment horizontal="center" vertical="center" readingOrder="2"/>
    </xf>
    <xf numFmtId="0" fontId="44" fillId="0" borderId="48" xfId="0" applyFont="1" applyBorder="1" applyAlignment="1">
      <alignment horizontal="right" vertical="center"/>
    </xf>
    <xf numFmtId="0" fontId="44" fillId="0" borderId="51" xfId="0" applyFont="1" applyBorder="1" applyAlignment="1">
      <alignment horizontal="right" vertical="center"/>
    </xf>
    <xf numFmtId="0" fontId="109" fillId="5" borderId="57" xfId="0" applyFont="1" applyFill="1" applyBorder="1" applyAlignment="1">
      <alignment horizontal="center" vertical="center" wrapText="1"/>
    </xf>
    <xf numFmtId="0" fontId="109" fillId="5" borderId="0" xfId="0" applyFont="1" applyFill="1" applyAlignment="1">
      <alignment horizontal="center" vertical="center" wrapText="1"/>
    </xf>
    <xf numFmtId="0" fontId="109" fillId="5" borderId="58" xfId="0" applyFont="1" applyFill="1" applyBorder="1" applyAlignment="1">
      <alignment horizontal="center" vertical="center" wrapText="1"/>
    </xf>
    <xf numFmtId="0" fontId="5" fillId="0" borderId="0" xfId="0" applyFon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85" fillId="4" borderId="66" xfId="0" applyFont="1" applyFill="1" applyBorder="1" applyAlignment="1">
      <alignment horizontal="center" vertical="center"/>
    </xf>
    <xf numFmtId="0" fontId="85" fillId="4" borderId="68" xfId="0" applyFont="1" applyFill="1" applyBorder="1" applyAlignment="1">
      <alignment horizontal="center" vertical="center"/>
    </xf>
    <xf numFmtId="0" fontId="85" fillId="2" borderId="66" xfId="0" applyFont="1" applyFill="1" applyBorder="1" applyAlignment="1">
      <alignment horizontal="center" vertical="center"/>
    </xf>
    <xf numFmtId="0" fontId="85" fillId="2" borderId="68" xfId="0" applyFont="1" applyFill="1" applyBorder="1" applyAlignment="1">
      <alignment horizontal="center" vertical="center"/>
    </xf>
    <xf numFmtId="0" fontId="109" fillId="5" borderId="74" xfId="0" applyFont="1" applyFill="1" applyBorder="1" applyAlignment="1">
      <alignment horizontal="center" vertical="center" wrapText="1"/>
    </xf>
    <xf numFmtId="0" fontId="109" fillId="5" borderId="75" xfId="0" applyFont="1" applyFill="1" applyBorder="1" applyAlignment="1">
      <alignment horizontal="center" vertical="center" wrapText="1"/>
    </xf>
    <xf numFmtId="0" fontId="112" fillId="4" borderId="74" xfId="0" applyFont="1" applyFill="1" applyBorder="1" applyAlignment="1">
      <alignment horizontal="center" vertical="center" wrapText="1"/>
    </xf>
    <xf numFmtId="168" fontId="86" fillId="4" borderId="0" xfId="0" applyNumberFormat="1" applyFont="1" applyFill="1" applyAlignment="1">
      <alignment horizontal="center" vertical="center" wrapText="1"/>
    </xf>
    <xf numFmtId="168" fontId="44" fillId="4" borderId="0" xfId="0" applyNumberFormat="1" applyFont="1" applyFill="1" applyAlignment="1">
      <alignment horizontal="center" vertical="center" wrapText="1"/>
    </xf>
    <xf numFmtId="0" fontId="112" fillId="4" borderId="75" xfId="0" applyFont="1" applyFill="1" applyBorder="1" applyAlignment="1">
      <alignment horizontal="center" vertical="center" wrapText="1"/>
    </xf>
    <xf numFmtId="0" fontId="112" fillId="2" borderId="74" xfId="0" applyFont="1" applyFill="1" applyBorder="1" applyAlignment="1">
      <alignment horizontal="center" vertical="center" wrapText="1"/>
    </xf>
    <xf numFmtId="168" fontId="86" fillId="2" borderId="0" xfId="0" applyNumberFormat="1" applyFont="1" applyFill="1" applyAlignment="1">
      <alignment horizontal="center" vertical="center" wrapText="1"/>
    </xf>
    <xf numFmtId="168" fontId="44" fillId="2" borderId="0" xfId="0" applyNumberFormat="1" applyFont="1" applyFill="1" applyAlignment="1">
      <alignment horizontal="center" vertical="center" wrapText="1"/>
    </xf>
    <xf numFmtId="0" fontId="112" fillId="2" borderId="75" xfId="0" applyFont="1" applyFill="1" applyBorder="1" applyAlignment="1">
      <alignment horizontal="center" vertical="center" wrapText="1"/>
    </xf>
    <xf numFmtId="0" fontId="25" fillId="6" borderId="74" xfId="0" applyFont="1" applyFill="1" applyBorder="1" applyAlignment="1">
      <alignment horizontal="center" vertical="center"/>
    </xf>
    <xf numFmtId="166" fontId="25" fillId="6" borderId="0" xfId="2" applyNumberFormat="1" applyFont="1" applyFill="1" applyAlignment="1">
      <alignment horizontal="center" vertical="center" wrapText="1"/>
    </xf>
    <xf numFmtId="0" fontId="25" fillId="6" borderId="76" xfId="0" applyFont="1" applyFill="1" applyBorder="1" applyAlignment="1">
      <alignment horizontal="center" vertical="center"/>
    </xf>
    <xf numFmtId="9" fontId="25" fillId="6" borderId="77" xfId="2" applyFont="1" applyFill="1" applyBorder="1" applyAlignment="1">
      <alignment horizontal="center" vertical="center" wrapText="1"/>
    </xf>
    <xf numFmtId="165" fontId="25" fillId="6" borderId="77" xfId="2" applyNumberFormat="1" applyFont="1" applyFill="1" applyBorder="1" applyAlignment="1">
      <alignment horizontal="center" vertical="center" wrapText="1"/>
    </xf>
    <xf numFmtId="0" fontId="114" fillId="5" borderId="0" xfId="0" applyFont="1" applyFill="1" applyAlignment="1">
      <alignment horizontal="center" vertical="center" wrapText="1"/>
    </xf>
    <xf numFmtId="0" fontId="114" fillId="5" borderId="0" xfId="0" applyFont="1" applyFill="1" applyAlignment="1">
      <alignment horizontal="center" vertical="center" wrapText="1" readingOrder="1"/>
    </xf>
    <xf numFmtId="0" fontId="112" fillId="4" borderId="57" xfId="0" applyFont="1" applyFill="1" applyBorder="1" applyAlignment="1">
      <alignment horizontal="center" vertical="center" wrapText="1"/>
    </xf>
    <xf numFmtId="168" fontId="85" fillId="4" borderId="0" xfId="0" applyNumberFormat="1" applyFont="1" applyFill="1" applyAlignment="1">
      <alignment horizontal="center" vertical="center" wrapText="1"/>
    </xf>
    <xf numFmtId="165" fontId="0" fillId="0" borderId="0" xfId="0" applyNumberFormat="1" applyAlignment="1">
      <alignment horizontal="center"/>
    </xf>
    <xf numFmtId="0" fontId="112" fillId="2" borderId="57" xfId="0" applyFont="1" applyFill="1" applyBorder="1" applyAlignment="1">
      <alignment horizontal="center" vertical="center" wrapText="1"/>
    </xf>
    <xf numFmtId="168" fontId="85" fillId="2" borderId="0" xfId="0" applyNumberFormat="1" applyFont="1" applyFill="1" applyAlignment="1">
      <alignment horizontal="center" vertical="center" wrapText="1"/>
    </xf>
    <xf numFmtId="0" fontId="25" fillId="6" borderId="59" xfId="0" applyFont="1" applyFill="1" applyBorder="1" applyAlignment="1">
      <alignment horizontal="center" vertical="center"/>
    </xf>
    <xf numFmtId="9" fontId="25" fillId="6" borderId="60" xfId="2" applyFont="1" applyFill="1" applyBorder="1" applyAlignment="1">
      <alignment horizontal="center" vertical="center" wrapText="1"/>
    </xf>
    <xf numFmtId="0" fontId="25" fillId="6" borderId="61" xfId="0" applyFont="1" applyFill="1" applyBorder="1" applyAlignment="1">
      <alignment horizontal="center" vertical="center" wrapText="1"/>
    </xf>
    <xf numFmtId="166" fontId="33" fillId="6" borderId="28" xfId="0" applyNumberFormat="1" applyFont="1" applyFill="1" applyBorder="1" applyAlignment="1">
      <alignment horizontal="center" vertical="center"/>
    </xf>
    <xf numFmtId="165" fontId="33" fillId="6" borderId="28" xfId="0" applyNumberFormat="1" applyFont="1" applyFill="1" applyBorder="1" applyAlignment="1">
      <alignment horizontal="center" vertical="center"/>
    </xf>
    <xf numFmtId="0" fontId="95" fillId="0" borderId="0" xfId="6" applyFont="1"/>
    <xf numFmtId="0" fontId="105" fillId="0" borderId="0" xfId="6" applyFont="1" applyAlignment="1">
      <alignment horizontal="center" vertical="center"/>
    </xf>
    <xf numFmtId="0" fontId="107" fillId="0" borderId="0" xfId="6" applyFont="1" applyAlignment="1">
      <alignment horizontal="center" vertical="center"/>
    </xf>
    <xf numFmtId="0" fontId="92" fillId="0" borderId="0" xfId="5" applyAlignment="1">
      <alignment horizontal="center" vertical="center"/>
    </xf>
    <xf numFmtId="0" fontId="93" fillId="0" borderId="0" xfId="6" applyAlignment="1">
      <alignment horizontal="center" vertical="center"/>
    </xf>
    <xf numFmtId="0" fontId="93" fillId="0" borderId="0" xfId="6" applyAlignment="1">
      <alignment vertical="center"/>
    </xf>
    <xf numFmtId="0" fontId="95" fillId="0" borderId="89" xfId="6" applyFont="1" applyBorder="1"/>
    <xf numFmtId="0" fontId="95" fillId="0" borderId="92" xfId="6" applyFont="1" applyBorder="1"/>
    <xf numFmtId="0" fontId="117" fillId="2" borderId="92" xfId="6" applyFont="1" applyFill="1" applyBorder="1" applyAlignment="1">
      <alignment wrapText="1"/>
    </xf>
    <xf numFmtId="0" fontId="115" fillId="2" borderId="92" xfId="6" applyFont="1" applyFill="1" applyBorder="1"/>
    <xf numFmtId="0" fontId="118" fillId="0" borderId="92" xfId="6" applyFont="1" applyBorder="1"/>
    <xf numFmtId="165" fontId="44" fillId="0" borderId="47" xfId="2" applyNumberFormat="1" applyFont="1" applyBorder="1" applyAlignment="1">
      <alignment horizontal="center" vertical="center"/>
    </xf>
    <xf numFmtId="165" fontId="85" fillId="0" borderId="47" xfId="2" applyNumberFormat="1" applyFont="1" applyBorder="1" applyAlignment="1">
      <alignment horizontal="center" vertical="center"/>
    </xf>
    <xf numFmtId="0" fontId="85" fillId="0" borderId="94" xfId="0" applyFont="1" applyBorder="1" applyAlignment="1">
      <alignment horizontal="left" vertical="center"/>
    </xf>
    <xf numFmtId="1" fontId="85" fillId="0" borderId="95" xfId="0" applyNumberFormat="1" applyFont="1" applyBorder="1" applyAlignment="1">
      <alignment horizontal="center" vertical="center"/>
    </xf>
    <xf numFmtId="0" fontId="85" fillId="0" borderId="96" xfId="0" applyFont="1" applyBorder="1" applyAlignment="1">
      <alignment horizontal="right" vertical="center"/>
    </xf>
    <xf numFmtId="9" fontId="28" fillId="6" borderId="44" xfId="2" applyFont="1" applyFill="1" applyBorder="1" applyAlignment="1">
      <alignment horizontal="center" vertical="center"/>
    </xf>
    <xf numFmtId="165" fontId="27" fillId="0" borderId="0" xfId="2" applyNumberFormat="1" applyFont="1"/>
    <xf numFmtId="9" fontId="0" fillId="0" borderId="0" xfId="2" applyFont="1" applyAlignment="1">
      <alignment horizontal="center" vertical="center"/>
    </xf>
    <xf numFmtId="165" fontId="85" fillId="0" borderId="95" xfId="2" applyNumberFormat="1" applyFont="1" applyBorder="1" applyAlignment="1">
      <alignment horizontal="center" vertical="center"/>
    </xf>
    <xf numFmtId="0" fontId="121" fillId="4" borderId="67" xfId="0" applyFont="1" applyFill="1" applyBorder="1" applyAlignment="1">
      <alignment horizontal="center" vertical="center" wrapText="1"/>
    </xf>
    <xf numFmtId="0" fontId="121" fillId="2" borderId="67" xfId="0" applyFont="1" applyFill="1" applyBorder="1" applyAlignment="1">
      <alignment horizontal="center" vertical="center" wrapText="1"/>
    </xf>
    <xf numFmtId="164" fontId="84" fillId="6" borderId="97" xfId="1" applyNumberFormat="1" applyFont="1" applyFill="1" applyBorder="1" applyAlignment="1">
      <alignment horizontal="center" vertical="center"/>
    </xf>
    <xf numFmtId="9" fontId="84" fillId="6" borderId="98" xfId="2" applyFont="1" applyFill="1" applyBorder="1" applyAlignment="1">
      <alignment horizontal="center" vertical="center"/>
    </xf>
    <xf numFmtId="170" fontId="84" fillId="6" borderId="98" xfId="1" applyNumberFormat="1" applyFont="1" applyFill="1" applyBorder="1" applyAlignment="1">
      <alignment horizontal="center" vertical="center"/>
    </xf>
    <xf numFmtId="164" fontId="84" fillId="6" borderId="99" xfId="1" applyNumberFormat="1" applyFont="1" applyFill="1" applyBorder="1" applyAlignment="1">
      <alignment horizontal="center" vertical="center"/>
    </xf>
    <xf numFmtId="170" fontId="96" fillId="14" borderId="69" xfId="1" applyNumberFormat="1" applyFont="1" applyFill="1" applyBorder="1" applyAlignment="1">
      <alignment horizontal="center" vertical="center"/>
    </xf>
    <xf numFmtId="164" fontId="96" fillId="14" borderId="70" xfId="1" applyNumberFormat="1" applyFont="1" applyFill="1" applyBorder="1" applyAlignment="1">
      <alignment horizontal="center" vertical="center" wrapText="1"/>
    </xf>
    <xf numFmtId="0" fontId="86" fillId="4" borderId="57" xfId="0" applyFont="1" applyFill="1" applyBorder="1" applyAlignment="1">
      <alignment horizontal="center" vertical="center"/>
    </xf>
    <xf numFmtId="1" fontId="86" fillId="4" borderId="0" xfId="0" applyNumberFormat="1" applyFont="1" applyFill="1" applyAlignment="1">
      <alignment horizontal="center" vertical="center" wrapText="1"/>
    </xf>
    <xf numFmtId="3" fontId="89" fillId="4" borderId="0" xfId="0" applyNumberFormat="1" applyFont="1" applyFill="1" applyAlignment="1">
      <alignment horizontal="center" vertical="center" wrapText="1"/>
    </xf>
    <xf numFmtId="1" fontId="89" fillId="4" borderId="0" xfId="0" applyNumberFormat="1" applyFont="1" applyFill="1" applyAlignment="1">
      <alignment horizontal="center" vertical="center" wrapText="1"/>
    </xf>
    <xf numFmtId="0" fontId="122" fillId="4" borderId="58" xfId="0" applyFont="1" applyFill="1" applyBorder="1" applyAlignment="1">
      <alignment horizontal="center" vertical="center" wrapText="1"/>
    </xf>
    <xf numFmtId="0" fontId="86" fillId="2" borderId="57" xfId="0" applyFont="1" applyFill="1" applyBorder="1" applyAlignment="1">
      <alignment horizontal="center" vertical="center"/>
    </xf>
    <xf numFmtId="1" fontId="86" fillId="2" borderId="0" xfId="0" applyNumberFormat="1" applyFont="1" applyFill="1" applyAlignment="1">
      <alignment horizontal="center" vertical="center" wrapText="1"/>
    </xf>
    <xf numFmtId="3" fontId="89" fillId="2" borderId="0" xfId="0" applyNumberFormat="1" applyFont="1" applyFill="1" applyAlignment="1">
      <alignment horizontal="center" vertical="center" wrapText="1"/>
    </xf>
    <xf numFmtId="1" fontId="89" fillId="2" borderId="0" xfId="0" applyNumberFormat="1" applyFont="1" applyFill="1" applyAlignment="1">
      <alignment horizontal="center" vertical="center" wrapText="1"/>
    </xf>
    <xf numFmtId="0" fontId="122" fillId="2" borderId="58" xfId="0" applyFont="1" applyFill="1" applyBorder="1" applyAlignment="1">
      <alignment horizontal="center" vertical="center" wrapText="1"/>
    </xf>
    <xf numFmtId="0" fontId="91" fillId="4" borderId="57" xfId="0" applyFont="1" applyFill="1" applyBorder="1" applyAlignment="1">
      <alignment horizontal="center" vertical="center"/>
    </xf>
    <xf numFmtId="1" fontId="91" fillId="4" borderId="0" xfId="0" applyNumberFormat="1" applyFont="1" applyFill="1" applyAlignment="1">
      <alignment horizontal="center" vertical="center" wrapText="1"/>
    </xf>
    <xf numFmtId="3" fontId="123" fillId="4" borderId="0" xfId="0" applyNumberFormat="1" applyFont="1" applyFill="1" applyAlignment="1">
      <alignment horizontal="center" vertical="center" wrapText="1"/>
    </xf>
    <xf numFmtId="1" fontId="123" fillId="4" borderId="0" xfId="0" applyNumberFormat="1" applyFont="1" applyFill="1" applyAlignment="1">
      <alignment horizontal="center" vertical="center" wrapText="1"/>
    </xf>
    <xf numFmtId="0" fontId="124" fillId="4" borderId="58" xfId="0" applyFont="1" applyFill="1" applyBorder="1" applyAlignment="1">
      <alignment horizontal="center" vertical="center" wrapText="1"/>
    </xf>
    <xf numFmtId="0" fontId="86" fillId="2" borderId="59" xfId="0" applyFont="1" applyFill="1" applyBorder="1" applyAlignment="1">
      <alignment horizontal="center" vertical="center"/>
    </xf>
    <xf numFmtId="3" fontId="89" fillId="2" borderId="60" xfId="0" applyNumberFormat="1" applyFont="1" applyFill="1" applyBorder="1" applyAlignment="1">
      <alignment horizontal="center" vertical="center" wrapText="1"/>
    </xf>
    <xf numFmtId="1" fontId="89" fillId="2" borderId="60" xfId="0" applyNumberFormat="1" applyFont="1" applyFill="1" applyBorder="1" applyAlignment="1">
      <alignment horizontal="center" vertical="center" wrapText="1"/>
    </xf>
    <xf numFmtId="0" fontId="122" fillId="2" borderId="61" xfId="0" applyFont="1" applyFill="1" applyBorder="1" applyAlignment="1">
      <alignment horizontal="center" vertical="center" wrapText="1"/>
    </xf>
    <xf numFmtId="165" fontId="0" fillId="0" borderId="0" xfId="0" applyNumberFormat="1"/>
    <xf numFmtId="0" fontId="112" fillId="4" borderId="58" xfId="0" applyFont="1" applyFill="1" applyBorder="1" applyAlignment="1">
      <alignment horizontal="center" vertical="center" wrapText="1"/>
    </xf>
    <xf numFmtId="0" fontId="112" fillId="2" borderId="58" xfId="0" applyFont="1" applyFill="1" applyBorder="1" applyAlignment="1">
      <alignment horizontal="center" vertical="center" wrapText="1"/>
    </xf>
    <xf numFmtId="0" fontId="89" fillId="4" borderId="0" xfId="0" applyFont="1" applyFill="1" applyAlignment="1">
      <alignment horizontal="center" vertical="center" wrapText="1"/>
    </xf>
    <xf numFmtId="169" fontId="87" fillId="0" borderId="0" xfId="2" applyNumberFormat="1" applyFont="1" applyBorder="1" applyAlignment="1">
      <alignment horizontal="center" vertical="center"/>
    </xf>
    <xf numFmtId="165" fontId="87" fillId="0" borderId="0" xfId="2" applyNumberFormat="1" applyFont="1" applyBorder="1" applyAlignment="1">
      <alignment horizontal="center" vertical="center"/>
    </xf>
    <xf numFmtId="1" fontId="110" fillId="0" borderId="42" xfId="0" applyNumberFormat="1" applyFont="1" applyBorder="1" applyAlignment="1">
      <alignment horizontal="center" vertical="center"/>
    </xf>
    <xf numFmtId="169" fontId="87" fillId="0" borderId="80" xfId="2" applyNumberFormat="1" applyFont="1" applyBorder="1" applyAlignment="1">
      <alignment horizontal="center" vertical="center"/>
    </xf>
    <xf numFmtId="169" fontId="87" fillId="0" borderId="101" xfId="2" applyNumberFormat="1" applyFont="1" applyBorder="1" applyAlignment="1">
      <alignment horizontal="center" vertical="center"/>
    </xf>
    <xf numFmtId="1" fontId="110" fillId="0" borderId="101" xfId="0" applyNumberFormat="1" applyFont="1" applyBorder="1" applyAlignment="1">
      <alignment horizontal="center" vertical="center"/>
    </xf>
    <xf numFmtId="165" fontId="87" fillId="0" borderId="102" xfId="2" applyNumberFormat="1" applyFont="1" applyBorder="1" applyAlignment="1">
      <alignment horizontal="center" vertical="center"/>
    </xf>
    <xf numFmtId="169" fontId="87" fillId="0" borderId="102" xfId="2" applyNumberFormat="1" applyFont="1" applyBorder="1" applyAlignment="1">
      <alignment horizontal="center" vertical="center"/>
    </xf>
    <xf numFmtId="0" fontId="86" fillId="2" borderId="57" xfId="0" applyFont="1" applyFill="1" applyBorder="1" applyAlignment="1">
      <alignment horizontal="center" vertical="center" wrapText="1"/>
    </xf>
    <xf numFmtId="0" fontId="32" fillId="0" borderId="28" xfId="0" applyFont="1" applyBorder="1" applyAlignment="1">
      <alignment vertical="center" wrapText="1"/>
    </xf>
    <xf numFmtId="0" fontId="31" fillId="0" borderId="28" xfId="0" applyFont="1" applyBorder="1" applyAlignment="1">
      <alignment vertical="center" wrapText="1"/>
    </xf>
    <xf numFmtId="0" fontId="31" fillId="0" borderId="0" xfId="0" applyFont="1" applyAlignment="1">
      <alignment vertical="center" wrapText="1"/>
    </xf>
    <xf numFmtId="0" fontId="87" fillId="0" borderId="86" xfId="0" applyFont="1" applyBorder="1" applyAlignment="1">
      <alignment horizontal="center" vertical="center" wrapText="1"/>
    </xf>
    <xf numFmtId="1" fontId="110" fillId="0" borderId="0" xfId="0" applyNumberFormat="1" applyFont="1" applyAlignment="1">
      <alignment horizontal="center" vertical="center"/>
    </xf>
    <xf numFmtId="0" fontId="87" fillId="0" borderId="42" xfId="0" applyFont="1" applyBorder="1" applyAlignment="1">
      <alignment horizontal="center" vertical="center" wrapText="1" readingOrder="2"/>
    </xf>
    <xf numFmtId="0" fontId="87" fillId="0" borderId="87" xfId="0" applyFont="1" applyBorder="1" applyAlignment="1">
      <alignment horizontal="center" vertical="center" wrapText="1"/>
    </xf>
    <xf numFmtId="0" fontId="87" fillId="0" borderId="81" xfId="0" applyFont="1" applyBorder="1" applyAlignment="1">
      <alignment horizontal="center" vertical="center" wrapText="1" readingOrder="2"/>
    </xf>
    <xf numFmtId="0" fontId="87" fillId="0" borderId="43" xfId="0" applyFont="1" applyBorder="1" applyAlignment="1">
      <alignment horizontal="center" vertical="center" wrapText="1"/>
    </xf>
    <xf numFmtId="0" fontId="87" fillId="0" borderId="104" xfId="0" applyFont="1" applyBorder="1" applyAlignment="1">
      <alignment horizontal="center" vertical="center" wrapText="1" readingOrder="2"/>
    </xf>
    <xf numFmtId="0" fontId="87" fillId="0" borderId="105" xfId="0" applyFont="1" applyBorder="1" applyAlignment="1">
      <alignment horizontal="center" vertical="center" wrapText="1"/>
    </xf>
    <xf numFmtId="0" fontId="87" fillId="0" borderId="101" xfId="0" applyFont="1" applyBorder="1" applyAlignment="1">
      <alignment horizontal="center" vertical="center" wrapText="1" readingOrder="2"/>
    </xf>
    <xf numFmtId="0" fontId="87" fillId="0" borderId="106" xfId="0" applyFont="1" applyBorder="1" applyAlignment="1">
      <alignment horizontal="center" vertical="center" wrapText="1" readingOrder="2"/>
    </xf>
    <xf numFmtId="0" fontId="87" fillId="0" borderId="107" xfId="0" applyFont="1" applyBorder="1" applyAlignment="1">
      <alignment horizontal="center" vertical="center" wrapText="1"/>
    </xf>
    <xf numFmtId="0" fontId="87" fillId="0" borderId="87" xfId="0" applyFont="1" applyBorder="1" applyAlignment="1">
      <alignment horizontal="center" vertical="center" wrapText="1" readingOrder="2"/>
    </xf>
    <xf numFmtId="0" fontId="28" fillId="6" borderId="43" xfId="0" applyFont="1" applyFill="1" applyBorder="1" applyAlignment="1">
      <alignment horizontal="center" vertical="center" wrapText="1"/>
    </xf>
    <xf numFmtId="1" fontId="28" fillId="6" borderId="44" xfId="0" applyNumberFormat="1" applyFont="1" applyFill="1" applyBorder="1" applyAlignment="1">
      <alignment horizontal="center" vertical="center"/>
    </xf>
    <xf numFmtId="0" fontId="28" fillId="6" borderId="45" xfId="0" applyFont="1" applyFill="1" applyBorder="1" applyAlignment="1">
      <alignment horizontal="center" vertical="center" wrapText="1" readingOrder="2"/>
    </xf>
    <xf numFmtId="0" fontId="87" fillId="0" borderId="46" xfId="0" applyFont="1" applyBorder="1" applyAlignment="1">
      <alignment vertical="center"/>
    </xf>
    <xf numFmtId="165" fontId="87" fillId="0" borderId="47" xfId="2" applyNumberFormat="1" applyFont="1" applyBorder="1" applyAlignment="1">
      <alignment horizontal="center" vertical="center"/>
    </xf>
    <xf numFmtId="1" fontId="87" fillId="0" borderId="47" xfId="0" applyNumberFormat="1" applyFont="1" applyBorder="1" applyAlignment="1">
      <alignment horizontal="center" vertical="center"/>
    </xf>
    <xf numFmtId="0" fontId="87" fillId="0" borderId="48" xfId="0" applyFont="1" applyBorder="1" applyAlignment="1">
      <alignment vertical="center"/>
    </xf>
    <xf numFmtId="0" fontId="87" fillId="0" borderId="49" xfId="0" applyFont="1" applyBorder="1" applyAlignment="1">
      <alignment vertical="center"/>
    </xf>
    <xf numFmtId="1" fontId="87" fillId="0" borderId="50" xfId="0" applyNumberFormat="1" applyFont="1" applyBorder="1" applyAlignment="1">
      <alignment horizontal="center" vertical="center"/>
    </xf>
    <xf numFmtId="0" fontId="87" fillId="0" borderId="51" xfId="0" applyFont="1" applyBorder="1" applyAlignment="1">
      <alignment vertical="center"/>
    </xf>
    <xf numFmtId="1" fontId="25" fillId="6" borderId="44" xfId="0" applyNumberFormat="1" applyFont="1" applyFill="1" applyBorder="1" applyAlignment="1">
      <alignment horizontal="center" vertical="center"/>
    </xf>
    <xf numFmtId="0" fontId="25" fillId="6" borderId="45" xfId="0" applyFont="1" applyFill="1" applyBorder="1" applyAlignment="1">
      <alignment vertical="center"/>
    </xf>
    <xf numFmtId="0" fontId="25" fillId="6" borderId="43" xfId="0" applyFont="1" applyFill="1" applyBorder="1" applyAlignment="1">
      <alignment vertical="center" wrapText="1"/>
    </xf>
    <xf numFmtId="0" fontId="127" fillId="0" borderId="92" xfId="6" applyFont="1" applyBorder="1" applyAlignment="1">
      <alignment horizontal="center" vertical="center"/>
    </xf>
    <xf numFmtId="0" fontId="85" fillId="4" borderId="92" xfId="7" applyFont="1" applyFill="1" applyBorder="1" applyAlignment="1">
      <alignment horizontal="center" vertical="center"/>
    </xf>
    <xf numFmtId="0" fontId="85" fillId="2" borderId="92" xfId="7" applyFont="1" applyFill="1" applyBorder="1" applyAlignment="1">
      <alignment horizontal="center" vertical="center"/>
    </xf>
    <xf numFmtId="0" fontId="85" fillId="4" borderId="93" xfId="7" applyFont="1" applyFill="1" applyBorder="1" applyAlignment="1">
      <alignment horizontal="center" vertical="center"/>
    </xf>
    <xf numFmtId="0" fontId="85" fillId="2" borderId="93" xfId="7" applyFont="1" applyFill="1" applyBorder="1" applyAlignment="1">
      <alignment horizontal="center" vertical="center"/>
    </xf>
    <xf numFmtId="0" fontId="35" fillId="0" borderId="0" xfId="0" applyFont="1" applyAlignment="1">
      <alignment horizontal="left" vertical="center" wrapText="1"/>
    </xf>
    <xf numFmtId="0" fontId="85" fillId="0" borderId="108" xfId="0" applyFont="1" applyBorder="1" applyAlignment="1">
      <alignment horizontal="left" vertical="center"/>
    </xf>
    <xf numFmtId="165" fontId="85" fillId="0" borderId="109" xfId="2" applyNumberFormat="1" applyFont="1" applyBorder="1" applyAlignment="1">
      <alignment horizontal="center" vertical="center"/>
    </xf>
    <xf numFmtId="1" fontId="85" fillId="0" borderId="109" xfId="0" applyNumberFormat="1" applyFont="1" applyBorder="1" applyAlignment="1">
      <alignment horizontal="center" vertical="center"/>
    </xf>
    <xf numFmtId="0" fontId="85" fillId="0" borderId="110" xfId="0" applyFont="1" applyBorder="1" applyAlignment="1">
      <alignment horizontal="right" vertical="center"/>
    </xf>
    <xf numFmtId="0" fontId="87" fillId="0" borderId="108" xfId="0" applyFont="1" applyBorder="1" applyAlignment="1">
      <alignment vertical="center"/>
    </xf>
    <xf numFmtId="1" fontId="87" fillId="0" borderId="109" xfId="0" applyNumberFormat="1" applyFont="1" applyBorder="1" applyAlignment="1">
      <alignment horizontal="center" vertical="center"/>
    </xf>
    <xf numFmtId="0" fontId="87" fillId="0" borderId="110" xfId="0" applyFont="1" applyBorder="1" applyAlignment="1">
      <alignment vertical="center"/>
    </xf>
    <xf numFmtId="0" fontId="128" fillId="5" borderId="41" xfId="0" applyFont="1" applyFill="1" applyBorder="1" applyAlignment="1">
      <alignment horizontal="left" vertical="center"/>
    </xf>
    <xf numFmtId="0" fontId="128" fillId="5" borderId="0" xfId="0" applyFont="1" applyFill="1" applyAlignment="1">
      <alignment horizontal="center" vertical="center" wrapText="1" readingOrder="1"/>
    </xf>
    <xf numFmtId="0" fontId="128" fillId="5" borderId="0" xfId="0" applyFont="1" applyFill="1" applyAlignment="1">
      <alignment horizontal="center" vertical="center" wrapText="1"/>
    </xf>
    <xf numFmtId="0" fontId="128" fillId="5" borderId="42" xfId="0" applyFont="1" applyFill="1" applyBorder="1" applyAlignment="1">
      <alignment horizontal="right" vertical="center"/>
    </xf>
    <xf numFmtId="0" fontId="129" fillId="5" borderId="41" xfId="0" applyFont="1" applyFill="1" applyBorder="1" applyAlignment="1">
      <alignment horizontal="left" vertical="center"/>
    </xf>
    <xf numFmtId="0" fontId="129" fillId="5" borderId="0" xfId="0" applyFont="1" applyFill="1" applyAlignment="1">
      <alignment horizontal="center" vertical="center" wrapText="1" readingOrder="1"/>
    </xf>
    <xf numFmtId="0" fontId="129" fillId="5" borderId="0" xfId="0" applyFont="1" applyFill="1" applyAlignment="1">
      <alignment horizontal="center" vertical="center" wrapText="1"/>
    </xf>
    <xf numFmtId="0" fontId="129" fillId="5" borderId="42" xfId="0" applyFont="1" applyFill="1" applyBorder="1" applyAlignment="1">
      <alignment horizontal="right" vertical="center"/>
    </xf>
    <xf numFmtId="0" fontId="129" fillId="5" borderId="105" xfId="0" applyFont="1" applyFill="1" applyBorder="1" applyAlignment="1">
      <alignment horizontal="left" vertical="center"/>
    </xf>
    <xf numFmtId="0" fontId="129" fillId="5" borderId="111" xfId="0" applyFont="1" applyFill="1" applyBorder="1" applyAlignment="1">
      <alignment horizontal="center" vertical="center" wrapText="1" readingOrder="1"/>
    </xf>
    <xf numFmtId="0" fontId="129" fillId="5" borderId="111" xfId="0" applyFont="1" applyFill="1" applyBorder="1" applyAlignment="1">
      <alignment horizontal="center" vertical="center" wrapText="1"/>
    </xf>
    <xf numFmtId="0" fontId="129" fillId="5" borderId="103" xfId="0" applyFont="1" applyFill="1" applyBorder="1" applyAlignment="1">
      <alignment horizontal="right" vertical="center"/>
    </xf>
    <xf numFmtId="0" fontId="130" fillId="0" borderId="0" xfId="0" applyFont="1"/>
    <xf numFmtId="0" fontId="129" fillId="5" borderId="62" xfId="0" applyFont="1" applyFill="1" applyBorder="1" applyAlignment="1">
      <alignment horizontal="center" vertical="center" wrapText="1"/>
    </xf>
    <xf numFmtId="0" fontId="129" fillId="5" borderId="8" xfId="0" applyFont="1" applyFill="1" applyBorder="1" applyAlignment="1">
      <alignment horizontal="center" vertical="center" wrapText="1"/>
    </xf>
    <xf numFmtId="0" fontId="85" fillId="4" borderId="66" xfId="0" applyFont="1" applyFill="1" applyBorder="1" applyAlignment="1">
      <alignment horizontal="center" vertical="center" wrapText="1"/>
    </xf>
    <xf numFmtId="9" fontId="121" fillId="4" borderId="67" xfId="2" applyFont="1" applyFill="1" applyBorder="1" applyAlignment="1">
      <alignment horizontal="center" vertical="center" wrapText="1"/>
    </xf>
    <xf numFmtId="9" fontId="121" fillId="2" borderId="67" xfId="2" applyFont="1" applyFill="1" applyBorder="1" applyAlignment="1">
      <alignment horizontal="center" vertical="center" wrapText="1"/>
    </xf>
    <xf numFmtId="0" fontId="131" fillId="5" borderId="57" xfId="0" applyFont="1" applyFill="1" applyBorder="1" applyAlignment="1">
      <alignment horizontal="center" vertical="center" wrapText="1"/>
    </xf>
    <xf numFmtId="0" fontId="131" fillId="5" borderId="58" xfId="0" applyFont="1" applyFill="1" applyBorder="1" applyAlignment="1">
      <alignment horizontal="center" vertical="center" wrapText="1"/>
    </xf>
    <xf numFmtId="165" fontId="86" fillId="4" borderId="0" xfId="2" applyNumberFormat="1" applyFont="1" applyFill="1" applyBorder="1" applyAlignment="1">
      <alignment horizontal="center" vertical="center" wrapText="1"/>
    </xf>
    <xf numFmtId="165" fontId="86" fillId="2" borderId="0" xfId="2" applyNumberFormat="1" applyFont="1" applyFill="1" applyBorder="1" applyAlignment="1">
      <alignment horizontal="center" vertical="center" wrapText="1"/>
    </xf>
    <xf numFmtId="165" fontId="91" fillId="4" borderId="0" xfId="2" applyNumberFormat="1" applyFont="1" applyFill="1" applyBorder="1" applyAlignment="1">
      <alignment horizontal="center" vertical="center" wrapText="1"/>
    </xf>
    <xf numFmtId="168" fontId="91" fillId="4" borderId="0" xfId="0" applyNumberFormat="1" applyFont="1" applyFill="1" applyAlignment="1">
      <alignment horizontal="center" vertical="center" wrapText="1"/>
    </xf>
    <xf numFmtId="168" fontId="125" fillId="4" borderId="0" xfId="0" applyNumberFormat="1" applyFont="1" applyFill="1" applyAlignment="1">
      <alignment horizontal="center" vertical="center" wrapText="1"/>
    </xf>
    <xf numFmtId="165" fontId="25" fillId="6" borderId="60" xfId="2" applyNumberFormat="1" applyFont="1" applyFill="1" applyBorder="1" applyAlignment="1">
      <alignment horizontal="center" vertical="center" wrapText="1"/>
    </xf>
    <xf numFmtId="0" fontId="35" fillId="0" borderId="55" xfId="0" applyFont="1" applyBorder="1" applyAlignment="1">
      <alignment vertical="center" wrapText="1"/>
    </xf>
    <xf numFmtId="0" fontId="35" fillId="0" borderId="0" xfId="0" applyFont="1" applyAlignment="1">
      <alignment vertical="center" wrapText="1"/>
    </xf>
    <xf numFmtId="1" fontId="0" fillId="0" borderId="57" xfId="0" applyNumberFormat="1" applyBorder="1" applyAlignment="1">
      <alignment horizontal="center" vertical="center"/>
    </xf>
    <xf numFmtId="0" fontId="113" fillId="4" borderId="57" xfId="0" applyFont="1" applyFill="1" applyBorder="1" applyAlignment="1">
      <alignment horizontal="center" vertical="center" wrapText="1"/>
    </xf>
    <xf numFmtId="168" fontId="132" fillId="4" borderId="0" xfId="0" applyNumberFormat="1" applyFont="1" applyFill="1" applyAlignment="1">
      <alignment horizontal="center" vertical="center" wrapText="1"/>
    </xf>
    <xf numFmtId="0" fontId="113" fillId="4" borderId="58" xfId="0" applyFont="1" applyFill="1" applyBorder="1" applyAlignment="1">
      <alignment horizontal="center" vertical="center" wrapText="1"/>
    </xf>
    <xf numFmtId="3" fontId="2" fillId="0" borderId="0" xfId="0" applyNumberFormat="1" applyFont="1" applyAlignment="1">
      <alignment horizontal="center"/>
    </xf>
    <xf numFmtId="0" fontId="42" fillId="2" borderId="116" xfId="0" applyFont="1" applyFill="1" applyBorder="1" applyAlignment="1">
      <alignment horizontal="center" vertical="center" wrapText="1" readingOrder="1"/>
    </xf>
    <xf numFmtId="0" fontId="42" fillId="2" borderId="117" xfId="0" applyFont="1" applyFill="1" applyBorder="1" applyAlignment="1">
      <alignment horizontal="center" vertical="center" wrapText="1" readingOrder="1"/>
    </xf>
    <xf numFmtId="0" fontId="33" fillId="6" borderId="118" xfId="0" applyFont="1" applyFill="1" applyBorder="1" applyAlignment="1">
      <alignment horizontal="center" vertical="center"/>
    </xf>
    <xf numFmtId="0" fontId="33" fillId="6" borderId="119" xfId="0" applyFont="1" applyFill="1" applyBorder="1" applyAlignment="1">
      <alignment horizontal="center" vertical="center"/>
    </xf>
    <xf numFmtId="0" fontId="27" fillId="4" borderId="120" xfId="0" applyFont="1" applyFill="1" applyBorder="1" applyAlignment="1">
      <alignment horizontal="center"/>
    </xf>
    <xf numFmtId="0" fontId="27" fillId="4" borderId="117" xfId="0" applyFont="1" applyFill="1" applyBorder="1" applyAlignment="1">
      <alignment horizontal="center"/>
    </xf>
    <xf numFmtId="0" fontId="27" fillId="4" borderId="114" xfId="0" applyFont="1" applyFill="1" applyBorder="1" applyAlignment="1">
      <alignment horizontal="center"/>
    </xf>
    <xf numFmtId="0" fontId="27" fillId="4" borderId="115" xfId="0" applyFont="1" applyFill="1" applyBorder="1" applyAlignment="1">
      <alignment horizontal="center"/>
    </xf>
    <xf numFmtId="0" fontId="42" fillId="2" borderId="119" xfId="0" applyFont="1" applyFill="1" applyBorder="1" applyAlignment="1">
      <alignment horizontal="center" vertical="center" wrapText="1" readingOrder="1"/>
    </xf>
    <xf numFmtId="0" fontId="42" fillId="2" borderId="118" xfId="0" applyFont="1" applyFill="1" applyBorder="1" applyAlignment="1">
      <alignment horizontal="center" vertical="center" wrapText="1" readingOrder="1"/>
    </xf>
    <xf numFmtId="0" fontId="42" fillId="2" borderId="121" xfId="0" applyFont="1" applyFill="1" applyBorder="1" applyAlignment="1">
      <alignment horizontal="center" vertical="center" wrapText="1" readingOrder="1"/>
    </xf>
    <xf numFmtId="0" fontId="27" fillId="4" borderId="122" xfId="0" applyFont="1" applyFill="1" applyBorder="1" applyAlignment="1">
      <alignment horizontal="center"/>
    </xf>
    <xf numFmtId="1" fontId="27" fillId="4" borderId="123" xfId="0" applyNumberFormat="1" applyFont="1" applyFill="1" applyBorder="1" applyAlignment="1">
      <alignment horizontal="center" vertical="center"/>
    </xf>
    <xf numFmtId="9" fontId="27" fillId="4" borderId="123" xfId="2" applyFont="1" applyFill="1" applyBorder="1" applyAlignment="1">
      <alignment horizontal="center" vertical="center"/>
    </xf>
    <xf numFmtId="0" fontId="27" fillId="4" borderId="124" xfId="0" applyFont="1" applyFill="1" applyBorder="1" applyAlignment="1">
      <alignment horizontal="center"/>
    </xf>
    <xf numFmtId="0" fontId="27" fillId="4" borderId="125" xfId="0" applyFont="1" applyFill="1" applyBorder="1" applyAlignment="1">
      <alignment horizontal="center"/>
    </xf>
    <xf numFmtId="0" fontId="27" fillId="4" borderId="53" xfId="0" applyFont="1" applyFill="1" applyBorder="1" applyAlignment="1">
      <alignment horizontal="center"/>
    </xf>
    <xf numFmtId="0" fontId="128" fillId="5" borderId="101" xfId="0" applyFont="1" applyFill="1" applyBorder="1" applyAlignment="1">
      <alignment horizontal="center" vertical="center" wrapText="1" readingOrder="1"/>
    </xf>
    <xf numFmtId="0" fontId="128" fillId="5" borderId="101" xfId="0" applyFont="1" applyFill="1" applyBorder="1" applyAlignment="1">
      <alignment horizontal="center" vertical="center" wrapText="1"/>
    </xf>
    <xf numFmtId="171" fontId="87" fillId="0" borderId="0" xfId="2" applyNumberFormat="1" applyFont="1" applyBorder="1" applyAlignment="1">
      <alignment horizontal="center" vertical="center"/>
    </xf>
    <xf numFmtId="9" fontId="87" fillId="0" borderId="102" xfId="2" applyFont="1" applyBorder="1" applyAlignment="1">
      <alignment horizontal="center" vertical="center"/>
    </xf>
    <xf numFmtId="169" fontId="28" fillId="6" borderId="44" xfId="0" applyNumberFormat="1" applyFont="1" applyFill="1" applyBorder="1" applyAlignment="1">
      <alignment horizontal="center" vertical="center"/>
    </xf>
    <xf numFmtId="165" fontId="87" fillId="0" borderId="101" xfId="2" applyNumberFormat="1" applyFont="1" applyBorder="1" applyAlignment="1">
      <alignment horizontal="center" vertical="center"/>
    </xf>
    <xf numFmtId="0" fontId="94" fillId="0" borderId="120" xfId="6" applyFont="1" applyBorder="1" applyAlignment="1">
      <alignment horizontal="center" vertical="center"/>
    </xf>
    <xf numFmtId="0" fontId="94" fillId="0" borderId="117" xfId="6" applyFont="1" applyBorder="1" applyAlignment="1">
      <alignment horizontal="center" vertical="center"/>
    </xf>
    <xf numFmtId="0" fontId="95" fillId="0" borderId="126" xfId="6" applyFont="1" applyBorder="1" applyAlignment="1">
      <alignment horizontal="left" vertical="center" wrapText="1"/>
    </xf>
    <xf numFmtId="0" fontId="100" fillId="0" borderId="127" xfId="6" applyFont="1" applyBorder="1" applyAlignment="1">
      <alignment horizontal="right" vertical="center" wrapText="1" readingOrder="2"/>
    </xf>
    <xf numFmtId="0" fontId="120" fillId="6" borderId="112" xfId="6" applyFont="1" applyFill="1" applyBorder="1" applyAlignment="1">
      <alignment horizontal="center"/>
    </xf>
    <xf numFmtId="0" fontId="120" fillId="6" borderId="52" xfId="6" applyFont="1" applyFill="1" applyBorder="1" applyAlignment="1">
      <alignment horizontal="center"/>
    </xf>
    <xf numFmtId="0" fontId="119" fillId="6" borderId="120" xfId="6" applyFont="1" applyFill="1" applyBorder="1" applyAlignment="1">
      <alignment horizontal="center" vertical="top" wrapText="1"/>
    </xf>
    <xf numFmtId="0" fontId="119" fillId="6" borderId="117" xfId="6" applyFont="1" applyFill="1" applyBorder="1" applyAlignment="1">
      <alignment horizontal="center" vertical="top"/>
    </xf>
    <xf numFmtId="0" fontId="117" fillId="2" borderId="92" xfId="6" applyFont="1" applyFill="1" applyBorder="1" applyAlignment="1">
      <alignment horizontal="center" wrapText="1"/>
    </xf>
    <xf numFmtId="0" fontId="117" fillId="2" borderId="93" xfId="6" applyFont="1" applyFill="1" applyBorder="1" applyAlignment="1">
      <alignment horizontal="center" wrapText="1"/>
    </xf>
    <xf numFmtId="0" fontId="115" fillId="2" borderId="92" xfId="6" applyFont="1" applyFill="1" applyBorder="1" applyAlignment="1">
      <alignment horizontal="center"/>
    </xf>
    <xf numFmtId="0" fontId="115" fillId="2" borderId="93" xfId="6" applyFont="1" applyFill="1" applyBorder="1" applyAlignment="1">
      <alignment horizontal="center"/>
    </xf>
    <xf numFmtId="0" fontId="116" fillId="2" borderId="89" xfId="6" applyFont="1" applyFill="1" applyBorder="1" applyAlignment="1">
      <alignment horizontal="center"/>
    </xf>
    <xf numFmtId="0" fontId="116" fillId="2" borderId="90" xfId="6" applyFont="1" applyFill="1" applyBorder="1" applyAlignment="1">
      <alignment horizontal="center"/>
    </xf>
    <xf numFmtId="0" fontId="116" fillId="2" borderId="91" xfId="6" applyFont="1" applyFill="1" applyBorder="1" applyAlignment="1">
      <alignment horizontal="center"/>
    </xf>
    <xf numFmtId="0" fontId="115" fillId="2" borderId="92" xfId="6" applyFont="1" applyFill="1" applyBorder="1" applyAlignment="1">
      <alignment horizontal="center" wrapText="1"/>
    </xf>
    <xf numFmtId="0" fontId="115" fillId="2" borderId="93" xfId="6" applyFont="1" applyFill="1" applyBorder="1" applyAlignment="1">
      <alignment horizontal="center" wrapText="1"/>
    </xf>
    <xf numFmtId="0" fontId="115" fillId="2" borderId="92" xfId="6" applyFont="1" applyFill="1" applyBorder="1" applyAlignment="1">
      <alignment horizontal="center" vertical="center"/>
    </xf>
    <xf numFmtId="0" fontId="115" fillId="2" borderId="93" xfId="6" applyFont="1" applyFill="1" applyBorder="1" applyAlignment="1">
      <alignment horizontal="center" vertical="center"/>
    </xf>
    <xf numFmtId="0" fontId="95" fillId="2" borderId="92" xfId="6" applyFont="1" applyFill="1" applyBorder="1" applyAlignment="1">
      <alignment horizontal="center"/>
    </xf>
    <xf numFmtId="0" fontId="95" fillId="2" borderId="93" xfId="6" applyFont="1" applyFill="1" applyBorder="1" applyAlignment="1">
      <alignment horizontal="center"/>
    </xf>
    <xf numFmtId="0" fontId="84" fillId="6" borderId="38" xfId="0" applyFont="1" applyFill="1" applyBorder="1" applyAlignment="1">
      <alignment horizontal="center" vertical="center"/>
    </xf>
    <xf numFmtId="0" fontId="84" fillId="6" borderId="39" xfId="0" applyFont="1" applyFill="1" applyBorder="1" applyAlignment="1">
      <alignment horizontal="center" vertical="center"/>
    </xf>
    <xf numFmtId="0" fontId="84" fillId="6" borderId="40" xfId="0" applyFont="1" applyFill="1" applyBorder="1" applyAlignment="1">
      <alignment horizontal="center" vertical="center"/>
    </xf>
    <xf numFmtId="0" fontId="84" fillId="6" borderId="41" xfId="0" applyFont="1" applyFill="1" applyBorder="1" applyAlignment="1">
      <alignment horizontal="center" vertical="center" wrapText="1"/>
    </xf>
    <xf numFmtId="0" fontId="84" fillId="6" borderId="0" xfId="0" applyFont="1" applyFill="1" applyAlignment="1">
      <alignment horizontal="center" vertical="center" wrapText="1"/>
    </xf>
    <xf numFmtId="0" fontId="84" fillId="6" borderId="42" xfId="0" applyFont="1" applyFill="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right" wrapText="1"/>
    </xf>
    <xf numFmtId="0" fontId="35" fillId="0" borderId="0" xfId="0" applyFont="1" applyAlignment="1">
      <alignment horizontal="right"/>
    </xf>
    <xf numFmtId="0" fontId="84" fillId="6" borderId="36" xfId="0" applyFont="1" applyFill="1" applyBorder="1" applyAlignment="1">
      <alignment horizontal="center" vertical="center" wrapText="1"/>
    </xf>
    <xf numFmtId="0" fontId="84" fillId="6" borderId="28" xfId="0" applyFont="1" applyFill="1" applyBorder="1" applyAlignment="1">
      <alignment horizontal="center" vertical="center" wrapText="1"/>
    </xf>
    <xf numFmtId="0" fontId="84" fillId="6" borderId="37" xfId="0" applyFont="1" applyFill="1" applyBorder="1" applyAlignment="1">
      <alignment horizontal="center" vertical="center" wrapText="1"/>
    </xf>
    <xf numFmtId="0" fontId="84" fillId="6" borderId="2" xfId="0" applyFont="1" applyFill="1" applyBorder="1" applyAlignment="1">
      <alignment horizontal="center" vertical="center" wrapText="1"/>
    </xf>
    <xf numFmtId="0" fontId="84" fillId="6" borderId="5" xfId="0" applyFont="1" applyFill="1" applyBorder="1" applyAlignment="1">
      <alignment horizontal="center" vertical="center" wrapText="1"/>
    </xf>
    <xf numFmtId="0" fontId="131" fillId="5" borderId="2" xfId="0" applyFont="1" applyFill="1" applyBorder="1" applyAlignment="1">
      <alignment horizontal="center" vertical="center"/>
    </xf>
    <xf numFmtId="0" fontId="131" fillId="5" borderId="64" xfId="0" applyFont="1" applyFill="1" applyBorder="1" applyAlignment="1">
      <alignment horizontal="center" vertical="center"/>
    </xf>
    <xf numFmtId="0" fontId="131" fillId="5" borderId="63" xfId="0" applyFont="1" applyFill="1" applyBorder="1" applyAlignment="1">
      <alignment horizontal="center" vertical="center"/>
    </xf>
    <xf numFmtId="0" fontId="131" fillId="5" borderId="65" xfId="0" applyFont="1" applyFill="1" applyBorder="1" applyAlignment="1">
      <alignment horizontal="center" vertical="center"/>
    </xf>
    <xf numFmtId="0" fontId="90" fillId="6" borderId="57" xfId="0" applyFont="1" applyFill="1" applyBorder="1" applyAlignment="1">
      <alignment horizontal="center" vertical="center" wrapText="1"/>
    </xf>
    <xf numFmtId="0" fontId="90" fillId="6" borderId="0" xfId="0" applyFont="1" applyFill="1" applyAlignment="1">
      <alignment horizontal="center" vertical="center" wrapText="1"/>
    </xf>
    <xf numFmtId="0" fontId="35" fillId="0" borderId="55" xfId="0" applyFont="1" applyBorder="1" applyAlignment="1">
      <alignment horizontal="right" vertical="center" wrapText="1"/>
    </xf>
    <xf numFmtId="0" fontId="35" fillId="0" borderId="55" xfId="0" applyFont="1" applyBorder="1" applyAlignment="1">
      <alignment horizontal="left" vertical="center" wrapText="1"/>
    </xf>
    <xf numFmtId="0" fontId="90" fillId="6" borderId="71" xfId="0" applyFont="1" applyFill="1" applyBorder="1" applyAlignment="1">
      <alignment horizontal="center" vertical="center" wrapText="1"/>
    </xf>
    <xf numFmtId="0" fontId="90" fillId="6" borderId="72" xfId="0" applyFont="1" applyFill="1" applyBorder="1" applyAlignment="1">
      <alignment horizontal="center" vertical="center" wrapText="1"/>
    </xf>
    <xf numFmtId="0" fontId="90" fillId="6" borderId="73" xfId="0" applyFont="1" applyFill="1" applyBorder="1" applyAlignment="1">
      <alignment horizontal="center" vertical="center" wrapText="1"/>
    </xf>
    <xf numFmtId="0" fontId="90" fillId="6" borderId="74" xfId="0" applyFont="1" applyFill="1" applyBorder="1" applyAlignment="1">
      <alignment horizontal="center" vertical="top" wrapText="1"/>
    </xf>
    <xf numFmtId="0" fontId="90" fillId="6" borderId="0" xfId="0" applyFont="1" applyFill="1" applyAlignment="1">
      <alignment horizontal="center" vertical="top" wrapText="1"/>
    </xf>
    <xf numFmtId="0" fontId="90" fillId="6" borderId="75" xfId="0" applyFont="1" applyFill="1" applyBorder="1" applyAlignment="1">
      <alignment horizontal="center" vertical="top" wrapText="1"/>
    </xf>
    <xf numFmtId="0" fontId="84" fillId="6" borderId="54" xfId="0" applyFont="1" applyFill="1" applyBorder="1" applyAlignment="1">
      <alignment horizontal="center" vertical="center" wrapText="1"/>
    </xf>
    <xf numFmtId="0" fontId="84" fillId="6" borderId="55" xfId="0" applyFont="1" applyFill="1" applyBorder="1" applyAlignment="1">
      <alignment horizontal="center" vertical="center" wrapText="1"/>
    </xf>
    <xf numFmtId="0" fontId="84" fillId="6" borderId="56" xfId="0" applyFont="1" applyFill="1" applyBorder="1" applyAlignment="1">
      <alignment horizontal="center" vertical="center" wrapText="1"/>
    </xf>
    <xf numFmtId="0" fontId="84" fillId="6" borderId="57" xfId="0" applyFont="1" applyFill="1" applyBorder="1" applyAlignment="1">
      <alignment horizontal="center" vertical="center" wrapText="1"/>
    </xf>
    <xf numFmtId="0" fontId="84" fillId="6" borderId="58" xfId="0" applyFont="1" applyFill="1" applyBorder="1" applyAlignment="1">
      <alignment horizontal="center" vertical="center" wrapText="1"/>
    </xf>
    <xf numFmtId="0" fontId="35" fillId="0" borderId="113" xfId="0" applyFont="1" applyBorder="1" applyAlignment="1">
      <alignment horizontal="right" vertical="center" wrapText="1"/>
    </xf>
    <xf numFmtId="0" fontId="35" fillId="0" borderId="113" xfId="0" applyFont="1" applyBorder="1" applyAlignment="1">
      <alignment horizontal="left" vertical="center" wrapText="1"/>
    </xf>
    <xf numFmtId="0" fontId="53" fillId="12" borderId="118" xfId="0" applyFont="1" applyFill="1" applyBorder="1" applyAlignment="1">
      <alignment horizontal="center" vertical="center" wrapText="1"/>
    </xf>
    <xf numFmtId="0" fontId="53" fillId="12" borderId="28" xfId="0" applyFont="1" applyFill="1" applyBorder="1" applyAlignment="1">
      <alignment horizontal="center" vertical="center" wrapText="1"/>
    </xf>
    <xf numFmtId="0" fontId="53" fillId="12" borderId="119" xfId="0" applyFont="1" applyFill="1" applyBorder="1" applyAlignment="1">
      <alignment horizontal="center" vertical="center" wrapText="1"/>
    </xf>
    <xf numFmtId="0" fontId="53" fillId="12" borderId="114" xfId="0"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115" xfId="0" applyFont="1" applyFill="1" applyBorder="1" applyAlignment="1">
      <alignment horizontal="center" vertical="center" wrapText="1"/>
    </xf>
    <xf numFmtId="0" fontId="119" fillId="13" borderId="112" xfId="0" applyFont="1" applyFill="1" applyBorder="1" applyAlignment="1">
      <alignment horizontal="center" vertical="top" wrapText="1"/>
    </xf>
    <xf numFmtId="0" fontId="119" fillId="13" borderId="113" xfId="0" applyFont="1" applyFill="1" applyBorder="1" applyAlignment="1">
      <alignment horizontal="center" vertical="top" wrapText="1"/>
    </xf>
    <xf numFmtId="0" fontId="119" fillId="13" borderId="52" xfId="0" applyFont="1" applyFill="1" applyBorder="1" applyAlignment="1">
      <alignment horizontal="center" vertical="top" wrapText="1"/>
    </xf>
    <xf numFmtId="0" fontId="119" fillId="13" borderId="120" xfId="0" applyFont="1" applyFill="1" applyBorder="1" applyAlignment="1">
      <alignment horizontal="center" vertical="top"/>
    </xf>
    <xf numFmtId="0" fontId="119" fillId="13" borderId="0" xfId="0" applyFont="1" applyFill="1" applyAlignment="1">
      <alignment horizontal="center" vertical="top"/>
    </xf>
    <xf numFmtId="0" fontId="119" fillId="13" borderId="117" xfId="0" applyFont="1" applyFill="1" applyBorder="1" applyAlignment="1">
      <alignment horizontal="center" vertical="top"/>
    </xf>
    <xf numFmtId="0" fontId="53" fillId="12" borderId="112" xfId="0" applyFont="1" applyFill="1" applyBorder="1" applyAlignment="1">
      <alignment horizontal="center" vertical="center" wrapText="1"/>
    </xf>
    <xf numFmtId="0" fontId="53" fillId="12" borderId="113" xfId="0" applyFont="1" applyFill="1" applyBorder="1" applyAlignment="1">
      <alignment horizontal="center" vertical="center" wrapText="1"/>
    </xf>
    <xf numFmtId="0" fontId="53" fillId="12" borderId="52" xfId="0" applyFont="1" applyFill="1" applyBorder="1" applyAlignment="1">
      <alignment horizontal="center" vertical="center" wrapText="1"/>
    </xf>
    <xf numFmtId="0" fontId="88" fillId="2" borderId="84" xfId="0" applyFont="1" applyFill="1" applyBorder="1" applyAlignment="1">
      <alignment horizontal="center" vertical="center" wrapText="1"/>
    </xf>
    <xf numFmtId="0" fontId="88" fillId="2" borderId="79" xfId="0" applyFont="1" applyFill="1" applyBorder="1" applyAlignment="1">
      <alignment horizontal="center" vertical="center"/>
    </xf>
    <xf numFmtId="0" fontId="88" fillId="2" borderId="85" xfId="0" applyFont="1" applyFill="1" applyBorder="1" applyAlignment="1">
      <alignment horizontal="center" vertical="center"/>
    </xf>
    <xf numFmtId="0" fontId="43" fillId="5" borderId="83" xfId="0" applyFont="1" applyFill="1" applyBorder="1" applyAlignment="1">
      <alignment horizontal="center" vertical="center"/>
    </xf>
    <xf numFmtId="0" fontId="43" fillId="5" borderId="41" xfId="0" applyFont="1" applyFill="1" applyBorder="1" applyAlignment="1">
      <alignment horizontal="center" vertical="center"/>
    </xf>
    <xf numFmtId="0" fontId="85" fillId="5" borderId="100" xfId="0" applyFont="1" applyFill="1" applyBorder="1" applyAlignment="1">
      <alignment horizontal="center" vertical="center" wrapText="1"/>
    </xf>
    <xf numFmtId="0" fontId="85" fillId="5" borderId="78" xfId="0" applyFont="1" applyFill="1" applyBorder="1" applyAlignment="1">
      <alignment horizontal="center" vertical="center" wrapText="1"/>
    </xf>
    <xf numFmtId="0" fontId="85" fillId="5" borderId="82" xfId="0" applyFont="1" applyFill="1" applyBorder="1" applyAlignment="1">
      <alignment horizontal="center" vertical="center" wrapText="1"/>
    </xf>
    <xf numFmtId="0" fontId="43" fillId="5" borderId="82" xfId="0" applyFont="1" applyFill="1" applyBorder="1" applyAlignment="1">
      <alignment horizontal="center" vertical="center"/>
    </xf>
    <xf numFmtId="0" fontId="43" fillId="5" borderId="42" xfId="0" applyFont="1" applyFill="1" applyBorder="1" applyAlignment="1">
      <alignment horizontal="center" vertical="center"/>
    </xf>
    <xf numFmtId="0" fontId="90" fillId="6" borderId="38" xfId="0" applyFont="1" applyFill="1" applyBorder="1" applyAlignment="1">
      <alignment horizontal="center" vertical="center" wrapText="1"/>
    </xf>
    <xf numFmtId="0" fontId="90" fillId="6" borderId="39" xfId="0" applyFont="1" applyFill="1" applyBorder="1" applyAlignment="1">
      <alignment horizontal="center" vertical="center" wrapText="1"/>
    </xf>
    <xf numFmtId="0" fontId="90" fillId="6" borderId="40" xfId="0" applyFont="1" applyFill="1" applyBorder="1" applyAlignment="1">
      <alignment horizontal="center" vertical="center" wrapText="1"/>
    </xf>
    <xf numFmtId="0" fontId="90" fillId="6" borderId="41" xfId="0" applyFont="1" applyFill="1" applyBorder="1" applyAlignment="1">
      <alignment horizontal="center" vertical="center"/>
    </xf>
    <xf numFmtId="0" fontId="90" fillId="6" borderId="0" xfId="0" applyFont="1" applyFill="1" applyAlignment="1">
      <alignment horizontal="center" vertical="center"/>
    </xf>
    <xf numFmtId="0" fontId="90" fillId="6" borderId="42" xfId="0" applyFont="1" applyFill="1" applyBorder="1" applyAlignment="1">
      <alignment horizontal="center" vertical="center"/>
    </xf>
    <xf numFmtId="0" fontId="43" fillId="5" borderId="88" xfId="0" applyFont="1" applyFill="1" applyBorder="1" applyAlignment="1">
      <alignment horizontal="center" vertical="center"/>
    </xf>
    <xf numFmtId="0" fontId="43" fillId="5" borderId="86" xfId="0" applyFont="1" applyFill="1" applyBorder="1" applyAlignment="1">
      <alignment horizontal="center" vertical="center"/>
    </xf>
    <xf numFmtId="0" fontId="28" fillId="6" borderId="0" xfId="0" applyFont="1" applyFill="1" applyAlignment="1">
      <alignment horizontal="center" vertical="center"/>
    </xf>
    <xf numFmtId="0" fontId="58" fillId="3" borderId="0" xfId="0" applyFont="1" applyFill="1" applyAlignment="1">
      <alignment horizontal="center" vertical="top" wrapText="1"/>
    </xf>
    <xf numFmtId="0" fontId="58" fillId="3" borderId="0" xfId="0" applyFont="1" applyFill="1" applyAlignment="1">
      <alignment horizontal="center" vertical="top"/>
    </xf>
    <xf numFmtId="0" fontId="27" fillId="0" borderId="0" xfId="0" applyFont="1" applyAlignment="1">
      <alignment horizontal="right" vertical="center"/>
    </xf>
    <xf numFmtId="0" fontId="28" fillId="6" borderId="0" xfId="0" applyFont="1" applyFill="1" applyAlignment="1">
      <alignment horizontal="center" vertical="top"/>
    </xf>
    <xf numFmtId="0" fontId="28" fillId="6" borderId="0" xfId="0" applyFont="1" applyFill="1" applyAlignment="1">
      <alignment horizontal="center" vertical="center" wrapText="1"/>
    </xf>
    <xf numFmtId="0" fontId="27" fillId="4" borderId="0" xfId="0" applyFont="1" applyFill="1" applyAlignment="1">
      <alignment horizontal="right" vertical="center"/>
    </xf>
    <xf numFmtId="0" fontId="25" fillId="6" borderId="0" xfId="0" applyFont="1" applyFill="1" applyAlignment="1">
      <alignment horizontal="center" vertical="top"/>
    </xf>
    <xf numFmtId="0" fontId="25" fillId="6" borderId="0" xfId="0" applyFont="1" applyFill="1" applyAlignment="1">
      <alignment horizontal="center" vertical="center"/>
    </xf>
    <xf numFmtId="0" fontId="57" fillId="5" borderId="9" xfId="0" applyFont="1" applyFill="1" applyBorder="1" applyAlignment="1">
      <alignment horizontal="center" vertical="center" wrapText="1"/>
    </xf>
    <xf numFmtId="0" fontId="57" fillId="5" borderId="10"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5" xfId="0" applyFont="1" applyFill="1" applyBorder="1" applyAlignment="1">
      <alignment horizontal="center" vertical="center" wrapText="1"/>
    </xf>
    <xf numFmtId="0" fontId="57" fillId="5" borderId="16" xfId="0" applyFont="1" applyFill="1" applyBorder="1" applyAlignment="1">
      <alignment horizontal="center" vertical="center" wrapText="1"/>
    </xf>
    <xf numFmtId="0" fontId="57" fillId="5" borderId="19" xfId="0" applyFont="1" applyFill="1" applyBorder="1" applyAlignment="1">
      <alignment horizontal="center" vertical="center" wrapText="1"/>
    </xf>
    <xf numFmtId="0" fontId="57" fillId="5" borderId="20" xfId="0" applyFont="1" applyFill="1" applyBorder="1" applyAlignment="1">
      <alignment horizontal="center" vertical="center" wrapText="1"/>
    </xf>
    <xf numFmtId="0" fontId="57" fillId="5" borderId="24" xfId="0" applyFont="1" applyFill="1" applyBorder="1" applyAlignment="1">
      <alignment horizontal="center" vertical="center" wrapText="1"/>
    </xf>
    <xf numFmtId="0" fontId="57" fillId="5" borderId="25" xfId="0" applyFont="1" applyFill="1" applyBorder="1" applyAlignment="1">
      <alignment horizontal="center" vertical="center" wrapText="1"/>
    </xf>
    <xf numFmtId="0" fontId="25" fillId="6" borderId="0" xfId="0" applyFont="1" applyFill="1" applyAlignment="1">
      <alignment horizontal="center"/>
    </xf>
    <xf numFmtId="0" fontId="43" fillId="2" borderId="0" xfId="0" applyFont="1" applyFill="1" applyAlignment="1">
      <alignment horizontal="center"/>
    </xf>
    <xf numFmtId="0" fontId="43" fillId="2" borderId="0" xfId="0" applyFont="1" applyFill="1" applyAlignment="1">
      <alignment horizontal="center" vertical="top" wrapText="1"/>
    </xf>
    <xf numFmtId="0" fontId="43" fillId="2" borderId="0" xfId="0" applyFont="1" applyFill="1" applyAlignment="1">
      <alignment horizontal="center" vertical="top"/>
    </xf>
    <xf numFmtId="0" fontId="25" fillId="6" borderId="4" xfId="0" applyFont="1" applyFill="1" applyBorder="1" applyAlignment="1">
      <alignment horizontal="center" vertical="top" wrapText="1"/>
    </xf>
    <xf numFmtId="0" fontId="25" fillId="6" borderId="7" xfId="0" applyFont="1" applyFill="1" applyBorder="1" applyAlignment="1">
      <alignment horizontal="center" vertical="top" wrapText="1"/>
    </xf>
    <xf numFmtId="0" fontId="25" fillId="6" borderId="7" xfId="0" applyFont="1" applyFill="1" applyBorder="1" applyAlignment="1">
      <alignment horizontal="center" vertical="top"/>
    </xf>
    <xf numFmtId="0" fontId="28" fillId="6" borderId="0" xfId="0" applyFont="1" applyFill="1" applyAlignment="1">
      <alignment horizontal="center" vertical="top" wrapText="1"/>
    </xf>
    <xf numFmtId="0" fontId="34" fillId="6" borderId="0" xfId="0" applyFont="1" applyFill="1" applyAlignment="1">
      <alignment horizontal="center" vertical="top" wrapText="1"/>
    </xf>
    <xf numFmtId="0" fontId="52" fillId="6" borderId="0" xfId="0" applyFont="1" applyFill="1" applyAlignment="1">
      <alignment horizontal="center" vertical="center" wrapText="1"/>
    </xf>
    <xf numFmtId="0" fontId="52" fillId="6" borderId="0" xfId="0" applyFont="1" applyFill="1" applyAlignment="1">
      <alignment horizontal="center" vertical="top" wrapText="1"/>
    </xf>
    <xf numFmtId="0" fontId="25" fillId="6" borderId="0" xfId="0" applyFont="1" applyFill="1" applyAlignment="1">
      <alignment horizontal="center" vertical="top" wrapText="1"/>
    </xf>
    <xf numFmtId="0" fontId="25" fillId="6" borderId="0" xfId="0" applyFont="1" applyFill="1" applyAlignment="1">
      <alignment horizontal="center" vertical="center" wrapText="1"/>
    </xf>
    <xf numFmtId="0" fontId="50" fillId="6" borderId="0" xfId="0" applyFont="1" applyFill="1" applyAlignment="1">
      <alignment horizontal="center" vertical="center"/>
    </xf>
    <xf numFmtId="0" fontId="77" fillId="2" borderId="0" xfId="0" applyFont="1" applyFill="1" applyAlignment="1">
      <alignment horizontal="center" vertical="top" wrapText="1"/>
    </xf>
    <xf numFmtId="0" fontId="77" fillId="2" borderId="0" xfId="0" applyFont="1" applyFill="1" applyAlignment="1">
      <alignment horizontal="center" vertical="top"/>
    </xf>
    <xf numFmtId="0" fontId="77" fillId="2" borderId="0" xfId="0" applyFont="1" applyFill="1" applyAlignment="1">
      <alignment horizontal="center" vertical="center"/>
    </xf>
    <xf numFmtId="0" fontId="42" fillId="10" borderId="0" xfId="3" applyFont="1" applyFill="1" applyAlignment="1">
      <alignment horizontal="center" vertical="top" wrapText="1"/>
    </xf>
    <xf numFmtId="0" fontId="78" fillId="0" borderId="0" xfId="3" applyFont="1"/>
    <xf numFmtId="0" fontId="43" fillId="4" borderId="0" xfId="0" applyFont="1" applyFill="1" applyAlignment="1">
      <alignment horizontal="center" vertical="top" wrapText="1"/>
    </xf>
    <xf numFmtId="0" fontId="59" fillId="6" borderId="4" xfId="0" applyFont="1" applyFill="1" applyBorder="1" applyAlignment="1">
      <alignment horizontal="center" vertical="top" wrapText="1"/>
    </xf>
    <xf numFmtId="0" fontId="50" fillId="6" borderId="7" xfId="0" applyFont="1" applyFill="1" applyBorder="1" applyAlignment="1">
      <alignment horizontal="center" vertical="top"/>
    </xf>
    <xf numFmtId="0" fontId="53" fillId="8" borderId="0" xfId="0" applyFont="1" applyFill="1" applyAlignment="1">
      <alignment horizontal="center" vertical="top" wrapText="1"/>
    </xf>
    <xf numFmtId="0" fontId="53" fillId="6" borderId="0" xfId="0" applyFont="1" applyFill="1" applyAlignment="1">
      <alignment horizontal="center" vertical="top" wrapText="1" readingOrder="2"/>
    </xf>
    <xf numFmtId="0" fontId="28" fillId="8" borderId="0" xfId="0" applyFont="1" applyFill="1" applyAlignment="1">
      <alignment horizontal="center" vertical="center" wrapText="1"/>
    </xf>
    <xf numFmtId="0" fontId="53" fillId="8" borderId="0" xfId="0" applyFont="1" applyFill="1" applyAlignment="1">
      <alignment horizontal="center" vertical="center" wrapText="1"/>
    </xf>
    <xf numFmtId="0" fontId="25" fillId="8" borderId="0" xfId="0" applyFont="1" applyFill="1" applyAlignment="1">
      <alignment horizontal="center" vertical="top" wrapText="1"/>
    </xf>
    <xf numFmtId="0" fontId="28" fillId="8" borderId="0" xfId="0" applyFont="1" applyFill="1" applyAlignment="1">
      <alignment horizontal="center" vertical="top" wrapText="1"/>
    </xf>
    <xf numFmtId="0" fontId="70" fillId="11" borderId="0" xfId="3" applyFont="1" applyFill="1" applyAlignment="1">
      <alignment horizontal="center" vertical="top" wrapText="1"/>
    </xf>
    <xf numFmtId="0" fontId="61" fillId="0" borderId="0" xfId="3" applyFont="1"/>
    <xf numFmtId="0" fontId="70" fillId="9" borderId="0" xfId="3" applyFont="1" applyFill="1" applyAlignment="1">
      <alignment horizontal="center" vertical="top" wrapText="1" readingOrder="2"/>
    </xf>
    <xf numFmtId="0" fontId="68" fillId="11" borderId="0" xfId="3" applyFont="1" applyFill="1" applyAlignment="1">
      <alignment horizontal="center" vertical="top" wrapText="1"/>
    </xf>
    <xf numFmtId="0" fontId="41" fillId="4" borderId="0" xfId="0" applyFont="1" applyFill="1" applyAlignment="1">
      <alignment horizontal="right" vertical="center"/>
    </xf>
    <xf numFmtId="0" fontId="25" fillId="6" borderId="4" xfId="0" applyFont="1" applyFill="1" applyBorder="1" applyAlignment="1">
      <alignment horizontal="center" vertical="center" wrapText="1"/>
    </xf>
    <xf numFmtId="0" fontId="50" fillId="6" borderId="7" xfId="0" applyFont="1" applyFill="1" applyBorder="1" applyAlignment="1">
      <alignment horizontal="center" vertical="center"/>
    </xf>
    <xf numFmtId="0" fontId="48" fillId="2" borderId="36" xfId="0" applyFont="1" applyFill="1" applyBorder="1" applyAlignment="1">
      <alignment horizontal="right" vertical="center" wrapText="1"/>
    </xf>
    <xf numFmtId="0" fontId="48" fillId="2" borderId="28" xfId="0" applyFont="1" applyFill="1" applyBorder="1" applyAlignment="1">
      <alignment horizontal="right" vertical="center" wrapText="1"/>
    </xf>
    <xf numFmtId="0" fontId="48" fillId="2" borderId="28" xfId="0" applyFont="1" applyFill="1" applyBorder="1" applyAlignment="1">
      <alignment horizontal="left" vertical="center" wrapText="1"/>
    </xf>
    <xf numFmtId="0" fontId="48" fillId="2" borderId="37" xfId="0" applyFont="1" applyFill="1" applyBorder="1" applyAlignment="1">
      <alignment horizontal="left" vertical="center" wrapText="1"/>
    </xf>
    <xf numFmtId="0" fontId="48" fillId="2" borderId="32" xfId="0" applyFont="1" applyFill="1" applyBorder="1" applyAlignment="1">
      <alignment horizontal="right" vertical="center" wrapText="1"/>
    </xf>
    <xf numFmtId="0" fontId="48" fillId="2" borderId="33" xfId="0" applyFont="1" applyFill="1" applyBorder="1" applyAlignment="1">
      <alignment horizontal="right" vertical="center" wrapText="1"/>
    </xf>
    <xf numFmtId="0" fontId="48" fillId="2" borderId="33" xfId="0" applyFont="1" applyFill="1" applyBorder="1" applyAlignment="1">
      <alignment horizontal="left" vertical="center" wrapText="1"/>
    </xf>
    <xf numFmtId="0" fontId="48" fillId="2" borderId="34" xfId="0" applyFont="1" applyFill="1" applyBorder="1" applyAlignment="1">
      <alignment horizontal="left" vertical="center" wrapText="1"/>
    </xf>
    <xf numFmtId="0" fontId="48" fillId="2" borderId="2" xfId="0" applyFont="1" applyFill="1" applyBorder="1" applyAlignment="1">
      <alignment horizontal="right" vertical="center" wrapText="1"/>
    </xf>
    <xf numFmtId="0" fontId="48" fillId="2" borderId="0" xfId="0" applyFont="1" applyFill="1" applyAlignment="1">
      <alignment horizontal="right" vertical="center" wrapText="1"/>
    </xf>
    <xf numFmtId="0" fontId="48" fillId="2" borderId="0" xfId="0" applyFont="1" applyFill="1" applyAlignment="1">
      <alignment horizontal="left" vertical="center" wrapText="1"/>
    </xf>
    <xf numFmtId="0" fontId="48" fillId="2" borderId="5" xfId="0" applyFont="1" applyFill="1" applyBorder="1" applyAlignment="1">
      <alignment horizontal="left" vertical="center" wrapText="1"/>
    </xf>
    <xf numFmtId="0" fontId="27" fillId="0" borderId="0" xfId="0" applyFont="1" applyAlignment="1">
      <alignment horizontal="right"/>
    </xf>
    <xf numFmtId="0" fontId="0" fillId="0" borderId="0" xfId="0" applyAlignment="1">
      <alignment horizontal="right"/>
    </xf>
    <xf numFmtId="0" fontId="115" fillId="2" borderId="0" xfId="6" applyFont="1" applyFill="1" applyBorder="1" applyAlignment="1">
      <alignment horizontal="center" wrapText="1"/>
    </xf>
    <xf numFmtId="0" fontId="117" fillId="2" borderId="0" xfId="6" applyFont="1" applyFill="1" applyBorder="1" applyAlignment="1">
      <alignment horizontal="center" wrapText="1"/>
    </xf>
    <xf numFmtId="0" fontId="95" fillId="2" borderId="0" xfId="6" applyFont="1" applyFill="1" applyBorder="1" applyAlignment="1">
      <alignment horizontal="center"/>
    </xf>
    <xf numFmtId="0" fontId="115" fillId="2" borderId="0" xfId="6" applyFont="1" applyFill="1" applyBorder="1" applyAlignment="1">
      <alignment horizontal="center"/>
    </xf>
    <xf numFmtId="0" fontId="115" fillId="2" borderId="0" xfId="6" applyFont="1" applyFill="1" applyBorder="1" applyAlignment="1">
      <alignment horizontal="center" vertical="center"/>
    </xf>
    <xf numFmtId="0" fontId="126" fillId="0" borderId="0" xfId="5" applyFont="1" applyFill="1" applyBorder="1" applyAlignment="1">
      <alignment horizontal="center" vertical="center"/>
    </xf>
    <xf numFmtId="0" fontId="126" fillId="2" borderId="0" xfId="5" applyFont="1" applyFill="1" applyBorder="1" applyAlignment="1">
      <alignment horizontal="center" vertical="center"/>
    </xf>
    <xf numFmtId="0" fontId="85" fillId="2" borderId="128" xfId="7" applyFont="1" applyFill="1" applyBorder="1" applyAlignment="1">
      <alignment horizontal="center" vertical="center"/>
    </xf>
    <xf numFmtId="0" fontId="126" fillId="2" borderId="129" xfId="5" applyFont="1" applyFill="1" applyBorder="1" applyAlignment="1">
      <alignment horizontal="center" vertical="center"/>
    </xf>
    <xf numFmtId="0" fontId="85" fillId="2" borderId="130" xfId="7" applyFont="1" applyFill="1" applyBorder="1" applyAlignment="1">
      <alignment horizontal="center" vertical="center"/>
    </xf>
  </cellXfs>
  <cellStyles count="8">
    <cellStyle name="Comma" xfId="1" builtinId="3"/>
    <cellStyle name="Hyperlink" xfId="5" builtinId="8"/>
    <cellStyle name="Hyperlink 2" xfId="7" xr:uid="{7F8CC443-1DBF-40E4-AF31-5DFDAE509FCB}"/>
    <cellStyle name="Normal" xfId="0" builtinId="0"/>
    <cellStyle name="Normal 2" xfId="3" xr:uid="{6876B5D6-C343-4E94-AE51-F978B8419CB1}"/>
    <cellStyle name="Normal 3" xfId="4" xr:uid="{35B406B4-B96E-4216-8FAE-4B34492AB026}"/>
    <cellStyle name="Normal 3 2" xfId="6" xr:uid="{4209D697-205D-4156-BA03-A4199E6FA581}"/>
    <cellStyle name="Percent" xfId="2" builtinId="5"/>
  </cellStyles>
  <dxfs count="0"/>
  <tableStyles count="0" defaultTableStyle="TableStyleMedium2" defaultPivotStyle="PivotStyleLight16"/>
  <colors>
    <mruColors>
      <color rgb="FFC00000"/>
      <color rgb="FFA49A68"/>
      <color rgb="FFAA4645"/>
      <color rgb="FFD18D8B"/>
      <color rgb="FF8A0000"/>
      <color rgb="FFAC0000"/>
      <color rgb="FFAA4643"/>
      <color rgb="FFC16563"/>
      <color rgb="FFAFABA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8447668509521417"/>
          <c:y val="0"/>
          <c:w val="0.39621734517227902"/>
          <c:h val="1"/>
        </c:manualLayout>
      </c:layout>
      <c:doughnutChart>
        <c:varyColors val="1"/>
        <c:ser>
          <c:idx val="0"/>
          <c:order val="0"/>
          <c:spPr>
            <a:scene3d>
              <a:camera prst="orthographicFront"/>
              <a:lightRig rig="threePt" dir="t"/>
            </a:scene3d>
            <a:sp3d>
              <a:bevelT w="6350" h="0"/>
            </a:sp3d>
          </c:spPr>
          <c:dPt>
            <c:idx val="0"/>
            <c:bubble3D val="0"/>
            <c:spPr>
              <a:solidFill>
                <a:schemeClr val="dk1">
                  <a:tint val="88500"/>
                </a:schemeClr>
              </a:solidFill>
              <a:ln w="19050">
                <a:solidFill>
                  <a:schemeClr val="lt1"/>
                </a:solidFill>
              </a:ln>
              <a:effectLst>
                <a:softEdge rad="0"/>
              </a:effectLst>
              <a:scene3d>
                <a:camera prst="orthographicFront"/>
                <a:lightRig rig="threePt" dir="t"/>
              </a:scene3d>
              <a:sp3d prstMaterial="softEdge">
                <a:bevelT w="0" h="6350"/>
              </a:sp3d>
            </c:spPr>
            <c:extLst>
              <c:ext xmlns:c16="http://schemas.microsoft.com/office/drawing/2014/chart" uri="{C3380CC4-5D6E-409C-BE32-E72D297353CC}">
                <c16:uniqueId val="{00000001-E58B-4761-9D46-10B692087B6B}"/>
              </c:ext>
            </c:extLst>
          </c:dPt>
          <c:dPt>
            <c:idx val="1"/>
            <c:bubble3D val="0"/>
            <c:spPr>
              <a:solidFill>
                <a:schemeClr val="dk1">
                  <a:tint val="55000"/>
                </a:schemeClr>
              </a:solidFill>
              <a:ln w="19050">
                <a:solidFill>
                  <a:schemeClr val="lt1"/>
                </a:solidFill>
              </a:ln>
              <a:effectLst/>
              <a:scene3d>
                <a:camera prst="orthographicFront"/>
                <a:lightRig rig="threePt" dir="t"/>
              </a:scene3d>
              <a:sp3d>
                <a:bevelT w="6350" h="0"/>
              </a:sp3d>
            </c:spPr>
            <c:extLst>
              <c:ext xmlns:c16="http://schemas.microsoft.com/office/drawing/2014/chart" uri="{C3380CC4-5D6E-409C-BE32-E72D297353CC}">
                <c16:uniqueId val="{00000003-E58B-4761-9D46-10B692087B6B}"/>
              </c:ext>
            </c:extLst>
          </c:dPt>
          <c:dPt>
            <c:idx val="2"/>
            <c:bubble3D val="0"/>
            <c:spPr>
              <a:noFill/>
              <a:ln w="19050">
                <a:solidFill>
                  <a:schemeClr val="lt1"/>
                </a:solidFill>
              </a:ln>
              <a:effectLst/>
            </c:spPr>
            <c:extLst>
              <c:ext xmlns:c16="http://schemas.microsoft.com/office/drawing/2014/chart" uri="{C3380CC4-5D6E-409C-BE32-E72D297353CC}">
                <c16:uniqueId val="{00000005-E58B-4761-9D46-10B692087B6B}"/>
              </c:ext>
            </c:extLst>
          </c:dPt>
          <c:dLbls>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58B-4761-9D46-10B692087B6B}"/>
                </c:ext>
              </c:extLst>
            </c:dLbl>
            <c:dLbl>
              <c:idx val="2"/>
              <c:delete val="1"/>
              <c:extLst>
                <c:ext xmlns:c15="http://schemas.microsoft.com/office/drawing/2012/chart" uri="{CE6537A1-D6FC-4f65-9D91-7224C49458BB}"/>
                <c:ext xmlns:c16="http://schemas.microsoft.com/office/drawing/2014/chart" uri="{C3380CC4-5D6E-409C-BE32-E72D297353CC}">
                  <c16:uniqueId val="{00000005-E58B-4761-9D46-10B692087B6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'!$B$3:$B$5</c:f>
              <c:strCache>
                <c:ptCount val="3"/>
                <c:pt idx="0">
                  <c:v>التزامات القطاع الخاص</c:v>
                </c:pt>
                <c:pt idx="1">
                  <c:v>التزامات القطاع  العام</c:v>
                </c:pt>
                <c:pt idx="2">
                  <c:v>المجموع</c:v>
                </c:pt>
              </c:strCache>
            </c:strRef>
          </c:cat>
          <c:val>
            <c:numRef>
              <c:f>'2 '!$C$3:$C$5</c:f>
              <c:numCache>
                <c:formatCode>%0</c:formatCode>
                <c:ptCount val="3"/>
                <c:pt idx="0">
                  <c:v>0.1</c:v>
                </c:pt>
                <c:pt idx="1">
                  <c:v>0.9</c:v>
                </c:pt>
                <c:pt idx="2">
                  <c:v>1</c:v>
                </c:pt>
              </c:numCache>
            </c:numRef>
          </c:val>
          <c:extLst>
            <c:ext xmlns:c16="http://schemas.microsoft.com/office/drawing/2014/chart" uri="{C3380CC4-5D6E-409C-BE32-E72D297353CC}">
              <c16:uniqueId val="{00000006-E58B-4761-9D46-10B692087B6B}"/>
            </c:ext>
          </c:extLst>
        </c:ser>
        <c:dLbls>
          <c:showLegendKey val="0"/>
          <c:showVal val="0"/>
          <c:showCatName val="0"/>
          <c:showSerName val="0"/>
          <c:showPercent val="0"/>
          <c:showBubbleSize val="0"/>
          <c:showLeaderLines val="1"/>
        </c:dLbls>
        <c:firstSliceAng val="270"/>
        <c:holeSize val="30"/>
      </c:doughnutChart>
      <c:spPr>
        <a:noFill/>
        <a:ln>
          <a:noFill/>
        </a:ln>
        <a:effectLst/>
      </c:spPr>
    </c:plotArea>
    <c:legend>
      <c:legendPos val="r"/>
      <c:legendEntry>
        <c:idx val="2"/>
        <c:delete val="1"/>
      </c:legendEntry>
      <c:layout>
        <c:manualLayout>
          <c:xMode val="edge"/>
          <c:yMode val="edge"/>
          <c:x val="0.18708254612733766"/>
          <c:y val="0.54510080404212091"/>
          <c:w val="0.37589229403878471"/>
          <c:h val="0.12415319992218617"/>
        </c:manualLayout>
      </c:layout>
      <c:overlay val="0"/>
      <c:spPr>
        <a:noFill/>
        <a:ln>
          <a:noFill/>
        </a:ln>
        <a:effectLst/>
      </c:spPr>
      <c:txPr>
        <a:bodyPr rot="0" spcFirstLastPara="1" vertOverflow="ellipsis" vert="horz" wrap="square" anchor="ctr" anchorCtr="1"/>
        <a:lstStyle/>
        <a:p>
          <a:pPr rtl="1">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2592749876302918"/>
          <c:y val="0"/>
          <c:w val="0.33728679046205368"/>
          <c:h val="1"/>
        </c:manualLayout>
      </c:layout>
      <c:doughnutChart>
        <c:varyColors val="1"/>
        <c:ser>
          <c:idx val="0"/>
          <c:order val="0"/>
          <c:dPt>
            <c:idx val="0"/>
            <c:bubble3D val="0"/>
            <c:spPr>
              <a:gradFill flip="none" rotWithShape="1">
                <a:gsLst>
                  <a:gs pos="0">
                    <a:srgbClr val="FFBDBD">
                      <a:shade val="30000"/>
                      <a:satMod val="115000"/>
                    </a:srgbClr>
                  </a:gs>
                  <a:gs pos="50000">
                    <a:srgbClr val="FFBDBD">
                      <a:shade val="67500"/>
                      <a:satMod val="115000"/>
                    </a:srgbClr>
                  </a:gs>
                  <a:gs pos="100000">
                    <a:srgbClr val="FFBDBD">
                      <a:shade val="100000"/>
                      <a:satMod val="115000"/>
                    </a:srgbClr>
                  </a:gs>
                </a:gsLst>
                <a:lin ang="0" scaled="1"/>
                <a:tileRect/>
              </a:gradFill>
              <a:ln w="19050">
                <a:solidFill>
                  <a:schemeClr val="lt1"/>
                </a:solidFill>
              </a:ln>
              <a:effectLst/>
            </c:spPr>
            <c:extLst>
              <c:ext xmlns:c16="http://schemas.microsoft.com/office/drawing/2014/chart" uri="{C3380CC4-5D6E-409C-BE32-E72D297353CC}">
                <c16:uniqueId val="{00000001-03EB-4A62-AC3C-0E78109694BB}"/>
              </c:ext>
            </c:extLst>
          </c:dPt>
          <c:dPt>
            <c:idx val="1"/>
            <c:bubble3D val="0"/>
            <c:spPr>
              <a:solidFill>
                <a:srgbClr val="AA4643"/>
              </a:solidFill>
              <a:ln w="19050">
                <a:solidFill>
                  <a:schemeClr val="lt1"/>
                </a:solidFill>
              </a:ln>
              <a:effectLst/>
            </c:spPr>
            <c:extLst>
              <c:ext xmlns:c16="http://schemas.microsoft.com/office/drawing/2014/chart" uri="{C3380CC4-5D6E-409C-BE32-E72D297353CC}">
                <c16:uniqueId val="{00000003-03EB-4A62-AC3C-0E78109694BB}"/>
              </c:ext>
            </c:extLst>
          </c:dPt>
          <c:dPt>
            <c:idx val="2"/>
            <c:bubble3D val="0"/>
            <c:spPr>
              <a:noFill/>
              <a:ln w="19050">
                <a:solidFill>
                  <a:schemeClr val="lt1"/>
                </a:solidFill>
              </a:ln>
              <a:effectLst/>
            </c:spPr>
            <c:extLst>
              <c:ext xmlns:c16="http://schemas.microsoft.com/office/drawing/2014/chart" uri="{C3380CC4-5D6E-409C-BE32-E72D297353CC}">
                <c16:uniqueId val="{00000005-03EB-4A62-AC3C-0E78109694BB}"/>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3EB-4A62-AC3C-0E78109694B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'!$D$3:$D$5</c:f>
              <c:strCache>
                <c:ptCount val="3"/>
                <c:pt idx="0">
                  <c:v>التزامات القطاع الخاص</c:v>
                </c:pt>
                <c:pt idx="1">
                  <c:v>التزامات القطاع  العام</c:v>
                </c:pt>
                <c:pt idx="2">
                  <c:v>المجموع</c:v>
                </c:pt>
              </c:strCache>
            </c:strRef>
          </c:cat>
          <c:val>
            <c:numRef>
              <c:f>'2 '!$E$3:$E$5</c:f>
              <c:numCache>
                <c:formatCode>%0</c:formatCode>
                <c:ptCount val="3"/>
                <c:pt idx="0">
                  <c:v>0.7</c:v>
                </c:pt>
                <c:pt idx="1">
                  <c:v>0.3</c:v>
                </c:pt>
                <c:pt idx="2">
                  <c:v>1</c:v>
                </c:pt>
              </c:numCache>
            </c:numRef>
          </c:val>
          <c:extLst>
            <c:ext xmlns:c16="http://schemas.microsoft.com/office/drawing/2014/chart" uri="{C3380CC4-5D6E-409C-BE32-E72D297353CC}">
              <c16:uniqueId val="{00000006-03EB-4A62-AC3C-0E78109694BB}"/>
            </c:ext>
          </c:extLst>
        </c:ser>
        <c:dLbls>
          <c:showLegendKey val="0"/>
          <c:showVal val="1"/>
          <c:showCatName val="0"/>
          <c:showSerName val="0"/>
          <c:showPercent val="0"/>
          <c:showBubbleSize val="0"/>
          <c:showLeaderLines val="1"/>
        </c:dLbls>
        <c:firstSliceAng val="270"/>
        <c:holeSize val="30"/>
      </c:doughnutChart>
      <c:spPr>
        <a:noFill/>
        <a:ln>
          <a:noFill/>
        </a:ln>
        <a:effectLst/>
      </c:spPr>
    </c:plotArea>
    <c:legend>
      <c:legendPos val="b"/>
      <c:legendEntry>
        <c:idx val="2"/>
        <c:delete val="1"/>
      </c:legendEntry>
      <c:layout>
        <c:manualLayout>
          <c:xMode val="edge"/>
          <c:yMode val="edge"/>
          <c:x val="0.32239348002060492"/>
          <c:y val="0.5733609101463919"/>
          <c:w val="0.33068633944121473"/>
          <c:h val="9.4923811606882472E-2"/>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1329208848894"/>
          <c:y val="4.9971598103869384E-2"/>
          <c:w val="0.77723415823022124"/>
          <c:h val="0.78173894007271461"/>
        </c:manualLayout>
      </c:layout>
      <c:barChart>
        <c:barDir val="col"/>
        <c:grouping val="clustered"/>
        <c:varyColors val="0"/>
        <c:ser>
          <c:idx val="0"/>
          <c:order val="0"/>
          <c:tx>
            <c:strRef>
              <c:f>'10'!$F$4</c:f>
              <c:strCache>
                <c:ptCount val="1"/>
                <c:pt idx="0">
                  <c:v>الصادرات السلعية (مليون دولار)</c:v>
                </c:pt>
              </c:strCache>
            </c:strRef>
          </c:tx>
          <c:spPr>
            <a:solidFill>
              <a:schemeClr val="bg1">
                <a:lumMod val="65000"/>
              </a:schemeClr>
            </a:solidFill>
            <a:ln>
              <a:noFill/>
            </a:ln>
            <a:effectLst/>
          </c:spPr>
          <c:invertIfNegative val="0"/>
          <c:cat>
            <c:numRef>
              <c:f>'10'!$A$3:$E$3</c:f>
              <c:numCache>
                <c:formatCode>General</c:formatCode>
                <c:ptCount val="5"/>
                <c:pt idx="0">
                  <c:v>2016</c:v>
                </c:pt>
                <c:pt idx="1">
                  <c:v>2017</c:v>
                </c:pt>
                <c:pt idx="2">
                  <c:v>2018</c:v>
                </c:pt>
                <c:pt idx="3">
                  <c:v>2019</c:v>
                </c:pt>
                <c:pt idx="4">
                  <c:v>2020</c:v>
                </c:pt>
              </c:numCache>
            </c:numRef>
          </c:cat>
          <c:val>
            <c:numRef>
              <c:f>'10'!$A$4:$E$4</c:f>
              <c:numCache>
                <c:formatCode>#,##0</c:formatCode>
                <c:ptCount val="5"/>
                <c:pt idx="0">
                  <c:v>16000000</c:v>
                </c:pt>
                <c:pt idx="1">
                  <c:v>18000000</c:v>
                </c:pt>
                <c:pt idx="2">
                  <c:v>20000000</c:v>
                </c:pt>
                <c:pt idx="3">
                  <c:v>19000000</c:v>
                </c:pt>
                <c:pt idx="4">
                  <c:v>18000000</c:v>
                </c:pt>
              </c:numCache>
            </c:numRef>
          </c:val>
          <c:extLst>
            <c:ext xmlns:c16="http://schemas.microsoft.com/office/drawing/2014/chart" uri="{C3380CC4-5D6E-409C-BE32-E72D297353CC}">
              <c16:uniqueId val="{00000000-1BD2-4CB3-AD03-70D8BF68FA7E}"/>
            </c:ext>
          </c:extLst>
        </c:ser>
        <c:dLbls>
          <c:showLegendKey val="0"/>
          <c:showVal val="0"/>
          <c:showCatName val="0"/>
          <c:showSerName val="0"/>
          <c:showPercent val="0"/>
          <c:showBubbleSize val="0"/>
        </c:dLbls>
        <c:gapWidth val="39"/>
        <c:overlap val="11"/>
        <c:axId val="1341901664"/>
        <c:axId val="1341915808"/>
      </c:barChart>
      <c:lineChart>
        <c:grouping val="standard"/>
        <c:varyColors val="0"/>
        <c:ser>
          <c:idx val="1"/>
          <c:order val="1"/>
          <c:tx>
            <c:strRef>
              <c:f>'10'!$F$5</c:f>
              <c:strCache>
                <c:ptCount val="1"/>
                <c:pt idx="0">
                  <c:v>نسب التغطية لاتحاد بيرن %</c:v>
                </c:pt>
              </c:strCache>
            </c:strRef>
          </c:tx>
          <c:spPr>
            <a:ln w="28575" cap="rnd">
              <a:solidFill>
                <a:srgbClr val="BD0729"/>
              </a:solidFill>
              <a:round/>
            </a:ln>
            <a:effectLst/>
          </c:spPr>
          <c:marker>
            <c:symbol val="none"/>
          </c:marker>
          <c:dLbls>
            <c:dLbl>
              <c:idx val="0"/>
              <c:layout>
                <c:manualLayout>
                  <c:x val="-6.6666666666666693E-2"/>
                  <c:y val="2.777777777777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D2-4CB3-AD03-70D8BF68FA7E}"/>
                </c:ext>
              </c:extLst>
            </c:dLbl>
            <c:dLbl>
              <c:idx val="1"/>
              <c:layout>
                <c:manualLayout>
                  <c:x val="-5.8333333333333334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D2-4CB3-AD03-70D8BF68FA7E}"/>
                </c:ext>
              </c:extLst>
            </c:dLbl>
            <c:dLbl>
              <c:idx val="2"/>
              <c:layout>
                <c:manualLayout>
                  <c:x val="-5.8771916293245775E-2"/>
                  <c:y val="-3.5428909479957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D2-4CB3-AD03-70D8BF68FA7E}"/>
                </c:ext>
              </c:extLst>
            </c:dLbl>
            <c:dLbl>
              <c:idx val="3"/>
              <c:layout>
                <c:manualLayout>
                  <c:x val="-6.72514465047091E-2"/>
                  <c:y val="-3.9736932443415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D2-4CB3-AD03-70D8BF68FA7E}"/>
                </c:ext>
              </c:extLst>
            </c:dLbl>
            <c:dLbl>
              <c:idx val="4"/>
              <c:layout>
                <c:manualLayout>
                  <c:x val="-5.8333333333333438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D2-4CB3-AD03-70D8BF68FA7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'10'!$A$3:$E$3</c:f>
              <c:numCache>
                <c:formatCode>General</c:formatCode>
                <c:ptCount val="5"/>
                <c:pt idx="0">
                  <c:v>2016</c:v>
                </c:pt>
                <c:pt idx="1">
                  <c:v>2017</c:v>
                </c:pt>
                <c:pt idx="2">
                  <c:v>2018</c:v>
                </c:pt>
                <c:pt idx="3">
                  <c:v>2019</c:v>
                </c:pt>
                <c:pt idx="4">
                  <c:v>2020</c:v>
                </c:pt>
              </c:numCache>
            </c:numRef>
          </c:cat>
          <c:val>
            <c:numRef>
              <c:f>'10'!$A$5:$E$5</c:f>
              <c:numCache>
                <c:formatCode>0.0%</c:formatCode>
                <c:ptCount val="5"/>
                <c:pt idx="0">
                  <c:v>0.113</c:v>
                </c:pt>
                <c:pt idx="1">
                  <c:v>0.126</c:v>
                </c:pt>
                <c:pt idx="2">
                  <c:v>0.124</c:v>
                </c:pt>
                <c:pt idx="3">
                  <c:v>0.124</c:v>
                </c:pt>
                <c:pt idx="4">
                  <c:v>0.13600000000000001</c:v>
                </c:pt>
              </c:numCache>
            </c:numRef>
          </c:val>
          <c:smooth val="0"/>
          <c:extLst>
            <c:ext xmlns:c16="http://schemas.microsoft.com/office/drawing/2014/chart" uri="{C3380CC4-5D6E-409C-BE32-E72D297353CC}">
              <c16:uniqueId val="{00000001-1BD2-4CB3-AD03-70D8BF68FA7E}"/>
            </c:ext>
          </c:extLst>
        </c:ser>
        <c:dLbls>
          <c:showLegendKey val="0"/>
          <c:showVal val="0"/>
          <c:showCatName val="0"/>
          <c:showSerName val="0"/>
          <c:showPercent val="0"/>
          <c:showBubbleSize val="0"/>
        </c:dLbls>
        <c:marker val="1"/>
        <c:smooth val="0"/>
        <c:axId val="1341903744"/>
        <c:axId val="1341915392"/>
      </c:lineChart>
      <c:catAx>
        <c:axId val="134190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1341915808"/>
        <c:crosses val="autoZero"/>
        <c:auto val="1"/>
        <c:lblAlgn val="ctr"/>
        <c:lblOffset val="100"/>
        <c:noMultiLvlLbl val="0"/>
      </c:catAx>
      <c:valAx>
        <c:axId val="13419158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41901664"/>
        <c:crosses val="autoZero"/>
        <c:crossBetween val="between"/>
      </c:valAx>
      <c:valAx>
        <c:axId val="1341915392"/>
        <c:scaling>
          <c:orientation val="minMax"/>
          <c:min val="0.11000000000000001"/>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41903744"/>
        <c:crosses val="max"/>
        <c:crossBetween val="between"/>
      </c:valAx>
      <c:catAx>
        <c:axId val="1341903744"/>
        <c:scaling>
          <c:orientation val="minMax"/>
        </c:scaling>
        <c:delete val="1"/>
        <c:axPos val="b"/>
        <c:numFmt formatCode="General" sourceLinked="1"/>
        <c:majorTickMark val="out"/>
        <c:minorTickMark val="none"/>
        <c:tickLblPos val="nextTo"/>
        <c:crossAx val="1341915392"/>
        <c:crosses val="autoZero"/>
        <c:auto val="1"/>
        <c:lblAlgn val="ctr"/>
        <c:lblOffset val="100"/>
        <c:noMultiLvlLbl val="0"/>
      </c:catAx>
      <c:spPr>
        <a:noFill/>
        <a:ln>
          <a:noFill/>
        </a:ln>
        <a:effectLst/>
      </c:spPr>
    </c:plotArea>
    <c:legend>
      <c:legendPos val="b"/>
      <c:layout>
        <c:manualLayout>
          <c:xMode val="edge"/>
          <c:yMode val="edge"/>
          <c:x val="0.10373884514435695"/>
          <c:y val="0.9194755880960167"/>
          <c:w val="0.84592949165872566"/>
          <c:h val="8.0524411903983337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2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emf"/><Relationship Id="rId1" Type="http://schemas.openxmlformats.org/officeDocument/2006/relationships/image" Target="../media/image13.emf"/></Relationships>
</file>

<file path=xl/drawings/_rels/drawing2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emf"/><Relationship Id="rId1" Type="http://schemas.openxmlformats.org/officeDocument/2006/relationships/image" Target="../media/image13.emf"/><Relationship Id="rId5" Type="http://schemas.openxmlformats.org/officeDocument/2006/relationships/image" Target="../media/image19.png"/><Relationship Id="rId4"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emf"/><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4.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5.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6.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7.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8.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_rels/drawing9.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Outstanding Commitments- Total'!A1"/></Relationships>
</file>

<file path=xl/drawings/drawing1.xml><?xml version="1.0" encoding="utf-8"?>
<xdr:wsDr xmlns:xdr="http://schemas.openxmlformats.org/drawingml/2006/spreadsheetDrawing" xmlns:a="http://schemas.openxmlformats.org/drawingml/2006/main">
  <xdr:twoCellAnchor editAs="oneCell">
    <xdr:from>
      <xdr:col>2</xdr:col>
      <xdr:colOff>10067925</xdr:colOff>
      <xdr:row>1</xdr:row>
      <xdr:rowOff>47625</xdr:rowOff>
    </xdr:from>
    <xdr:to>
      <xdr:col>3</xdr:col>
      <xdr:colOff>239741</xdr:colOff>
      <xdr:row>2</xdr:row>
      <xdr:rowOff>276225</xdr:rowOff>
    </xdr:to>
    <xdr:pic>
      <xdr:nvPicPr>
        <xdr:cNvPr id="4" name="Picture 3">
          <a:extLst>
            <a:ext uri="{FF2B5EF4-FFF2-40B4-BE49-F238E27FC236}">
              <a16:creationId xmlns:a16="http://schemas.microsoft.com/office/drawing/2014/main" id="{39C017B0-FAFD-43AD-8546-A0D4D6B35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96550" y="219075"/>
          <a:ext cx="1230341" cy="76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9</xdr:row>
      <xdr:rowOff>28576</xdr:rowOff>
    </xdr:from>
    <xdr:to>
      <xdr:col>9</xdr:col>
      <xdr:colOff>685800</xdr:colOff>
      <xdr:row>22</xdr:row>
      <xdr:rowOff>66675</xdr:rowOff>
    </xdr:to>
    <xdr:graphicFrame macro="">
      <xdr:nvGraphicFramePr>
        <xdr:cNvPr id="4" name="Chart 3">
          <a:extLst>
            <a:ext uri="{FF2B5EF4-FFF2-40B4-BE49-F238E27FC236}">
              <a16:creationId xmlns:a16="http://schemas.microsoft.com/office/drawing/2014/main" id="{A2FC6305-DD4B-4676-958C-C471432BF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904875</xdr:colOff>
      <xdr:row>9</xdr:row>
      <xdr:rowOff>33338</xdr:rowOff>
    </xdr:from>
    <xdr:to>
      <xdr:col>16</xdr:col>
      <xdr:colOff>571500</xdr:colOff>
      <xdr:row>22</xdr:row>
      <xdr:rowOff>123826</xdr:rowOff>
    </xdr:to>
    <xdr:graphicFrame macro="">
      <xdr:nvGraphicFramePr>
        <xdr:cNvPr id="5" name="Chart 4">
          <a:extLst>
            <a:ext uri="{FF2B5EF4-FFF2-40B4-BE49-F238E27FC236}">
              <a16:creationId xmlns:a16="http://schemas.microsoft.com/office/drawing/2014/main" id="{D667035D-CDAA-4A3F-B131-6545F51AB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237350</xdr:colOff>
      <xdr:row>31</xdr:row>
      <xdr:rowOff>138392</xdr:rowOff>
    </xdr:from>
    <xdr:to>
      <xdr:col>6</xdr:col>
      <xdr:colOff>259575</xdr:colOff>
      <xdr:row>36</xdr:row>
      <xdr:rowOff>30442</xdr:rowOff>
    </xdr:to>
    <xdr:sp macro="" textlink="">
      <xdr:nvSpPr>
        <xdr:cNvPr id="6" name="object 22">
          <a:extLst>
            <a:ext uri="{FF2B5EF4-FFF2-40B4-BE49-F238E27FC236}">
              <a16:creationId xmlns:a16="http://schemas.microsoft.com/office/drawing/2014/main" id="{6554E544-D353-4A43-85BC-173635A5FF25}"/>
            </a:ext>
          </a:extLst>
        </xdr:cNvPr>
        <xdr:cNvSpPr/>
      </xdr:nvSpPr>
      <xdr:spPr>
        <a:xfrm flipH="1">
          <a:off x="5266550" y="6453467"/>
          <a:ext cx="1193800" cy="844550"/>
        </a:xfrm>
        <a:custGeom>
          <a:avLst/>
          <a:gdLst/>
          <a:ahLst/>
          <a:cxnLst/>
          <a:rect l="l" t="t" r="r" b="b"/>
          <a:pathLst>
            <a:path w="736600" h="844550">
              <a:moveTo>
                <a:pt x="303923" y="0"/>
              </a:moveTo>
              <a:lnTo>
                <a:pt x="343794" y="30186"/>
              </a:lnTo>
              <a:lnTo>
                <a:pt x="381970" y="62078"/>
              </a:lnTo>
              <a:lnTo>
                <a:pt x="418413" y="95604"/>
              </a:lnTo>
              <a:lnTo>
                <a:pt x="453085" y="130688"/>
              </a:lnTo>
              <a:lnTo>
                <a:pt x="485949" y="167258"/>
              </a:lnTo>
              <a:lnTo>
                <a:pt x="516967" y="205240"/>
              </a:lnTo>
              <a:lnTo>
                <a:pt x="546100" y="244561"/>
              </a:lnTo>
              <a:lnTo>
                <a:pt x="573311" y="285146"/>
              </a:lnTo>
              <a:lnTo>
                <a:pt x="598563" y="326922"/>
              </a:lnTo>
              <a:lnTo>
                <a:pt x="621817" y="369816"/>
              </a:lnTo>
              <a:lnTo>
                <a:pt x="643036" y="413753"/>
              </a:lnTo>
              <a:lnTo>
                <a:pt x="662181" y="458661"/>
              </a:lnTo>
              <a:lnTo>
                <a:pt x="679216" y="504465"/>
              </a:lnTo>
              <a:lnTo>
                <a:pt x="694102" y="551092"/>
              </a:lnTo>
              <a:lnTo>
                <a:pt x="706802" y="598469"/>
              </a:lnTo>
              <a:lnTo>
                <a:pt x="717278" y="646521"/>
              </a:lnTo>
              <a:lnTo>
                <a:pt x="725491" y="695176"/>
              </a:lnTo>
              <a:lnTo>
                <a:pt x="731404" y="744359"/>
              </a:lnTo>
              <a:lnTo>
                <a:pt x="734980" y="793997"/>
              </a:lnTo>
              <a:lnTo>
                <a:pt x="736180" y="844016"/>
              </a:lnTo>
              <a:lnTo>
                <a:pt x="216204" y="844016"/>
              </a:lnTo>
              <a:lnTo>
                <a:pt x="213816" y="794188"/>
              </a:lnTo>
              <a:lnTo>
                <a:pt x="206752" y="745269"/>
              </a:lnTo>
              <a:lnTo>
                <a:pt x="195163" y="697555"/>
              </a:lnTo>
              <a:lnTo>
                <a:pt x="179200" y="651340"/>
              </a:lnTo>
              <a:lnTo>
                <a:pt x="159013" y="606918"/>
              </a:lnTo>
              <a:lnTo>
                <a:pt x="134753" y="564584"/>
              </a:lnTo>
              <a:lnTo>
                <a:pt x="106571" y="524631"/>
              </a:lnTo>
              <a:lnTo>
                <a:pt x="74618" y="487355"/>
              </a:lnTo>
              <a:lnTo>
                <a:pt x="39044" y="453049"/>
              </a:lnTo>
              <a:lnTo>
                <a:pt x="0" y="422008"/>
              </a:lnTo>
              <a:lnTo>
                <a:pt x="303923" y="0"/>
              </a:lnTo>
              <a:close/>
            </a:path>
          </a:pathLst>
        </a:custGeom>
        <a:ln w="14871">
          <a:solidFill>
            <a:srgbClr val="FFFFFF"/>
          </a:solidFill>
        </a:ln>
      </xdr:spPr>
      <xdr:txBody>
        <a:bodyPr wrap="square" lIns="0" tIns="0" rIns="0" bIns="0" rtlCol="0"/>
        <a:lstStyle/>
        <a:p>
          <a:endParaRPr lang="en-US"/>
        </a:p>
      </xdr:txBody>
    </xdr:sp>
    <xdr:clientData/>
  </xdr:twoCellAnchor>
  <xdr:twoCellAnchor>
    <xdr:from>
      <xdr:col>6</xdr:col>
      <xdr:colOff>449974</xdr:colOff>
      <xdr:row>31</xdr:row>
      <xdr:rowOff>58701</xdr:rowOff>
    </xdr:from>
    <xdr:to>
      <xdr:col>6</xdr:col>
      <xdr:colOff>681114</xdr:colOff>
      <xdr:row>32</xdr:row>
      <xdr:rowOff>19331</xdr:rowOff>
    </xdr:to>
    <xdr:sp macro="" textlink="">
      <xdr:nvSpPr>
        <xdr:cNvPr id="7" name="object 23">
          <a:extLst>
            <a:ext uri="{FF2B5EF4-FFF2-40B4-BE49-F238E27FC236}">
              <a16:creationId xmlns:a16="http://schemas.microsoft.com/office/drawing/2014/main" id="{03531DC0-F60D-4154-B2EB-55CECB1ABCA6}"/>
            </a:ext>
          </a:extLst>
        </xdr:cNvPr>
        <xdr:cNvSpPr txBox="1"/>
      </xdr:nvSpPr>
      <xdr:spPr>
        <a:xfrm flipH="1">
          <a:off x="6650749" y="6373776"/>
          <a:ext cx="231140" cy="151130"/>
        </a:xfrm>
        <a:prstGeom prst="rect">
          <a:avLst/>
        </a:prstGeom>
      </xdr:spPr>
      <xdr:txBody>
        <a:bodyPr vert="horz" wrap="square" lIns="0" tIns="1587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5"/>
            </a:spcBef>
          </a:pPr>
          <a:r>
            <a:rPr sz="800" b="1" spc="-40">
              <a:solidFill>
                <a:srgbClr val="FFFFFF"/>
              </a:solidFill>
              <a:latin typeface="Tahoma"/>
              <a:cs typeface="Tahoma"/>
            </a:rPr>
            <a:t>7</a:t>
          </a:r>
          <a:r>
            <a:rPr sz="800" b="1" spc="-165">
              <a:solidFill>
                <a:srgbClr val="FFFFFF"/>
              </a:solidFill>
              <a:latin typeface="Tahoma"/>
              <a:cs typeface="Tahoma"/>
            </a:rPr>
            <a:t>0%</a:t>
          </a:r>
          <a:endParaRPr sz="800">
            <a:latin typeface="Tahoma"/>
            <a:cs typeface="Tahoma"/>
          </a:endParaRPr>
        </a:p>
      </xdr:txBody>
    </xdr:sp>
    <xdr:clientData/>
  </xdr:twoCellAnchor>
  <xdr:twoCellAnchor>
    <xdr:from>
      <xdr:col>5</xdr:col>
      <xdr:colOff>114503</xdr:colOff>
      <xdr:row>33</xdr:row>
      <xdr:rowOff>16357</xdr:rowOff>
    </xdr:from>
    <xdr:to>
      <xdr:col>5</xdr:col>
      <xdr:colOff>345643</xdr:colOff>
      <xdr:row>33</xdr:row>
      <xdr:rowOff>167487</xdr:rowOff>
    </xdr:to>
    <xdr:sp macro="" textlink="">
      <xdr:nvSpPr>
        <xdr:cNvPr id="8" name="object 24">
          <a:extLst>
            <a:ext uri="{FF2B5EF4-FFF2-40B4-BE49-F238E27FC236}">
              <a16:creationId xmlns:a16="http://schemas.microsoft.com/office/drawing/2014/main" id="{59741B13-3702-4B32-9C9D-37EB32DE4C1C}"/>
            </a:ext>
          </a:extLst>
        </xdr:cNvPr>
        <xdr:cNvSpPr txBox="1"/>
      </xdr:nvSpPr>
      <xdr:spPr>
        <a:xfrm flipH="1">
          <a:off x="5143703" y="6712432"/>
          <a:ext cx="231140" cy="151130"/>
        </a:xfrm>
        <a:prstGeom prst="rect">
          <a:avLst/>
        </a:prstGeom>
      </xdr:spPr>
      <xdr:txBody>
        <a:bodyPr vert="horz" wrap="square" lIns="0" tIns="1587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5"/>
            </a:spcBef>
          </a:pPr>
          <a:r>
            <a:rPr sz="800" b="1" spc="-40">
              <a:solidFill>
                <a:srgbClr val="FFFFFF"/>
              </a:solidFill>
              <a:latin typeface="Tahoma"/>
              <a:cs typeface="Tahoma"/>
            </a:rPr>
            <a:t>3</a:t>
          </a:r>
          <a:r>
            <a:rPr sz="800" b="1" spc="-165">
              <a:solidFill>
                <a:srgbClr val="FFFFFF"/>
              </a:solidFill>
              <a:latin typeface="Tahoma"/>
              <a:cs typeface="Tahoma"/>
            </a:rPr>
            <a:t>0%</a:t>
          </a:r>
          <a:endParaRPr sz="800">
            <a:latin typeface="Tahoma"/>
            <a:cs typeface="Tahom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123825</xdr:colOff>
      <xdr:row>6</xdr:row>
      <xdr:rowOff>85725</xdr:rowOff>
    </xdr:from>
    <xdr:to>
      <xdr:col>6</xdr:col>
      <xdr:colOff>9525</xdr:colOff>
      <xdr:row>7</xdr:row>
      <xdr:rowOff>0</xdr:rowOff>
    </xdr:to>
    <xdr:grpSp>
      <xdr:nvGrpSpPr>
        <xdr:cNvPr id="4135" name="Group 39">
          <a:extLst>
            <a:ext uri="{FF2B5EF4-FFF2-40B4-BE49-F238E27FC236}">
              <a16:creationId xmlns:a16="http://schemas.microsoft.com/office/drawing/2014/main" id="{00000000-0008-0000-0300-000027100000}"/>
            </a:ext>
          </a:extLst>
        </xdr:cNvPr>
        <xdr:cNvGrpSpPr>
          <a:grpSpLocks/>
        </xdr:cNvGrpSpPr>
      </xdr:nvGrpSpPr>
      <xdr:grpSpPr bwMode="auto">
        <a:xfrm flipH="1">
          <a:off x="1066800" y="1562100"/>
          <a:ext cx="2495550" cy="104775"/>
          <a:chOff x="0" y="0"/>
          <a:chExt cx="3659" cy="161"/>
        </a:xfrm>
        <a:solidFill>
          <a:srgbClr val="BD0729"/>
        </a:solidFill>
      </xdr:grpSpPr>
      <xdr:sp macro="" textlink="">
        <xdr:nvSpPr>
          <xdr:cNvPr id="4136" name="Freeform 40">
            <a:extLst>
              <a:ext uri="{FF2B5EF4-FFF2-40B4-BE49-F238E27FC236}">
                <a16:creationId xmlns:a16="http://schemas.microsoft.com/office/drawing/2014/main" id="{00000000-0008-0000-0300-000028100000}"/>
              </a:ext>
            </a:extLst>
          </xdr:cNvPr>
          <xdr:cNvSpPr>
            <a:spLocks/>
          </xdr:cNvSpPr>
        </xdr:nvSpPr>
        <xdr:spPr bwMode="auto">
          <a:xfrm>
            <a:off x="24" y="24"/>
            <a:ext cx="3611" cy="113"/>
          </a:xfrm>
          <a:custGeom>
            <a:avLst/>
            <a:gdLst>
              <a:gd name="T0" fmla="+- 0 24 24"/>
              <a:gd name="T1" fmla="*/ T0 w 3611"/>
              <a:gd name="T2" fmla="+- 0 137 24"/>
              <a:gd name="T3" fmla="*/ 137 h 113"/>
              <a:gd name="T4" fmla="+- 0 423 24"/>
              <a:gd name="T5" fmla="*/ T4 w 3611"/>
              <a:gd name="T6" fmla="+- 0 99 24"/>
              <a:gd name="T7" fmla="*/ 99 h 113"/>
              <a:gd name="T8" fmla="+- 0 822 24"/>
              <a:gd name="T9" fmla="*/ T8 w 3611"/>
              <a:gd name="T10" fmla="+- 0 90 24"/>
              <a:gd name="T11" fmla="*/ 90 h 113"/>
              <a:gd name="T12" fmla="+- 0 1231 24"/>
              <a:gd name="T13" fmla="*/ T12 w 3611"/>
              <a:gd name="T14" fmla="+- 0 80 24"/>
              <a:gd name="T15" fmla="*/ 80 h 113"/>
              <a:gd name="T16" fmla="+- 0 1630 24"/>
              <a:gd name="T17" fmla="*/ T16 w 3611"/>
              <a:gd name="T18" fmla="+- 0 90 24"/>
              <a:gd name="T19" fmla="*/ 90 h 113"/>
              <a:gd name="T20" fmla="+- 0 2029 24"/>
              <a:gd name="T21" fmla="*/ T20 w 3611"/>
              <a:gd name="T22" fmla="+- 0 24 24"/>
              <a:gd name="T23" fmla="*/ 24 h 113"/>
              <a:gd name="T24" fmla="+- 0 2428 24"/>
              <a:gd name="T25" fmla="*/ T24 w 3611"/>
              <a:gd name="T26" fmla="+- 0 71 24"/>
              <a:gd name="T27" fmla="*/ 71 h 113"/>
              <a:gd name="T28" fmla="+- 0 2837 24"/>
              <a:gd name="T29" fmla="*/ T28 w 3611"/>
              <a:gd name="T30" fmla="+- 0 34 24"/>
              <a:gd name="T31" fmla="*/ 34 h 113"/>
              <a:gd name="T32" fmla="+- 0 3235 24"/>
              <a:gd name="T33" fmla="*/ T32 w 3611"/>
              <a:gd name="T34" fmla="+- 0 62 24"/>
              <a:gd name="T35" fmla="*/ 62 h 113"/>
              <a:gd name="T36" fmla="+- 0 3634 24"/>
              <a:gd name="T37" fmla="*/ T36 w 3611"/>
              <a:gd name="T38" fmla="+- 0 43 24"/>
              <a:gd name="T39" fmla="*/ 43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11" h="113">
                <a:moveTo>
                  <a:pt x="0" y="113"/>
                </a:moveTo>
                <a:lnTo>
                  <a:pt x="399" y="75"/>
                </a:lnTo>
                <a:lnTo>
                  <a:pt x="798" y="66"/>
                </a:lnTo>
                <a:lnTo>
                  <a:pt x="1207" y="56"/>
                </a:lnTo>
                <a:lnTo>
                  <a:pt x="1606" y="66"/>
                </a:lnTo>
                <a:lnTo>
                  <a:pt x="2005" y="0"/>
                </a:lnTo>
                <a:lnTo>
                  <a:pt x="2404" y="47"/>
                </a:lnTo>
                <a:lnTo>
                  <a:pt x="2813" y="10"/>
                </a:lnTo>
                <a:lnTo>
                  <a:pt x="3211" y="38"/>
                </a:lnTo>
                <a:lnTo>
                  <a:pt x="3610" y="19"/>
                </a:lnTo>
              </a:path>
            </a:pathLst>
          </a:custGeom>
          <a:noFill/>
          <a:ln w="30702">
            <a:solidFill>
              <a:srgbClr val="00B050"/>
            </a:solidFill>
            <a:round/>
            <a:headEnd/>
            <a:tailEnd/>
          </a:ln>
        </xdr:spPr>
      </xdr:sp>
    </xdr:grpSp>
    <xdr:clientData/>
  </xdr:twoCellAnchor>
  <xdr:twoCellAnchor>
    <xdr:from>
      <xdr:col>2</xdr:col>
      <xdr:colOff>85725</xdr:colOff>
      <xdr:row>13</xdr:row>
      <xdr:rowOff>133350</xdr:rowOff>
    </xdr:from>
    <xdr:to>
      <xdr:col>5</xdr:col>
      <xdr:colOff>581025</xdr:colOff>
      <xdr:row>14</xdr:row>
      <xdr:rowOff>0</xdr:rowOff>
    </xdr:to>
    <xdr:grpSp>
      <xdr:nvGrpSpPr>
        <xdr:cNvPr id="4124" name="Group 28">
          <a:extLst>
            <a:ext uri="{FF2B5EF4-FFF2-40B4-BE49-F238E27FC236}">
              <a16:creationId xmlns:a16="http://schemas.microsoft.com/office/drawing/2014/main" id="{00000000-0008-0000-0300-00001C100000}"/>
            </a:ext>
          </a:extLst>
        </xdr:cNvPr>
        <xdr:cNvGrpSpPr>
          <a:grpSpLocks/>
        </xdr:cNvGrpSpPr>
      </xdr:nvGrpSpPr>
      <xdr:grpSpPr bwMode="auto">
        <a:xfrm flipH="1">
          <a:off x="1028700" y="2943225"/>
          <a:ext cx="2495550" cy="57150"/>
          <a:chOff x="0" y="0"/>
          <a:chExt cx="3659" cy="86"/>
        </a:xfrm>
      </xdr:grpSpPr>
      <xdr:sp macro="" textlink="">
        <xdr:nvSpPr>
          <xdr:cNvPr id="4125" name="Line 29">
            <a:extLst>
              <a:ext uri="{FF2B5EF4-FFF2-40B4-BE49-F238E27FC236}">
                <a16:creationId xmlns:a16="http://schemas.microsoft.com/office/drawing/2014/main" id="{00000000-0008-0000-0300-00001D100000}"/>
              </a:ext>
            </a:extLst>
          </xdr:cNvPr>
          <xdr:cNvSpPr>
            <a:spLocks noChangeShapeType="1"/>
          </xdr:cNvSpPr>
        </xdr:nvSpPr>
        <xdr:spPr bwMode="auto">
          <a:xfrm>
            <a:off x="0" y="43"/>
            <a:ext cx="3659" cy="0"/>
          </a:xfrm>
          <a:prstGeom prst="line">
            <a:avLst/>
          </a:prstGeom>
          <a:noFill/>
          <a:ln w="54502">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130175</xdr:colOff>
      <xdr:row>12</xdr:row>
      <xdr:rowOff>52070</xdr:rowOff>
    </xdr:from>
    <xdr:to>
      <xdr:col>5</xdr:col>
      <xdr:colOff>594360</xdr:colOff>
      <xdr:row>12</xdr:row>
      <xdr:rowOff>118110</xdr:rowOff>
    </xdr:to>
    <xdr:sp macro="" textlink="">
      <xdr:nvSpPr>
        <xdr:cNvPr id="4128" name="Freeform 32">
          <a:extLst>
            <a:ext uri="{FF2B5EF4-FFF2-40B4-BE49-F238E27FC236}">
              <a16:creationId xmlns:a16="http://schemas.microsoft.com/office/drawing/2014/main" id="{00000000-0008-0000-0300-000020100000}"/>
            </a:ext>
          </a:extLst>
        </xdr:cNvPr>
        <xdr:cNvSpPr>
          <a:spLocks/>
        </xdr:cNvSpPr>
      </xdr:nvSpPr>
      <xdr:spPr bwMode="auto">
        <a:xfrm flipH="1">
          <a:off x="1073150" y="2671445"/>
          <a:ext cx="2464435" cy="66040"/>
        </a:xfrm>
        <a:custGeom>
          <a:avLst/>
          <a:gdLst>
            <a:gd name="T0" fmla="+- 0 6733 6733"/>
            <a:gd name="T1" fmla="*/ T0 w 3611"/>
            <a:gd name="T2" fmla="+- 0 2149 2149"/>
            <a:gd name="T3" fmla="*/ 2149 h 104"/>
            <a:gd name="T4" fmla="+- 0 7132 6733"/>
            <a:gd name="T5" fmla="*/ T4 w 3611"/>
            <a:gd name="T6" fmla="+- 0 2187 2149"/>
            <a:gd name="T7" fmla="*/ 2187 h 104"/>
            <a:gd name="T8" fmla="+- 0 7530 6733"/>
            <a:gd name="T9" fmla="*/ T8 w 3611"/>
            <a:gd name="T10" fmla="+- 0 2196 2149"/>
            <a:gd name="T11" fmla="*/ 2196 h 104"/>
            <a:gd name="T12" fmla="+- 0 7939 6733"/>
            <a:gd name="T13" fmla="*/ T12 w 3611"/>
            <a:gd name="T14" fmla="+- 0 2196 2149"/>
            <a:gd name="T15" fmla="*/ 2196 h 104"/>
            <a:gd name="T16" fmla="+- 0 8338 6733"/>
            <a:gd name="T17" fmla="*/ T16 w 3611"/>
            <a:gd name="T18" fmla="+- 0 2205 2149"/>
            <a:gd name="T19" fmla="*/ 2205 h 104"/>
            <a:gd name="T20" fmla="+- 0 8737 6733"/>
            <a:gd name="T21" fmla="*/ T20 w 3611"/>
            <a:gd name="T22" fmla="+- 0 2243 2149"/>
            <a:gd name="T23" fmla="*/ 2243 h 104"/>
            <a:gd name="T24" fmla="+- 0 9136 6733"/>
            <a:gd name="T25" fmla="*/ T24 w 3611"/>
            <a:gd name="T26" fmla="+- 0 2215 2149"/>
            <a:gd name="T27" fmla="*/ 2215 h 104"/>
            <a:gd name="T28" fmla="+- 0 9545 6733"/>
            <a:gd name="T29" fmla="*/ T28 w 3611"/>
            <a:gd name="T30" fmla="+- 0 2243 2149"/>
            <a:gd name="T31" fmla="*/ 2243 h 104"/>
            <a:gd name="T32" fmla="+- 0 9944 6733"/>
            <a:gd name="T33" fmla="*/ T32 w 3611"/>
            <a:gd name="T34" fmla="+- 0 2243 2149"/>
            <a:gd name="T35" fmla="*/ 2243 h 104"/>
            <a:gd name="T36" fmla="+- 0 10343 6733"/>
            <a:gd name="T37" fmla="*/ T36 w 3611"/>
            <a:gd name="T38" fmla="+- 0 2252 2149"/>
            <a:gd name="T39" fmla="*/ 2252 h 10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11" h="104">
              <a:moveTo>
                <a:pt x="0" y="0"/>
              </a:moveTo>
              <a:lnTo>
                <a:pt x="399" y="38"/>
              </a:lnTo>
              <a:lnTo>
                <a:pt x="797" y="47"/>
              </a:lnTo>
              <a:lnTo>
                <a:pt x="1206" y="47"/>
              </a:lnTo>
              <a:lnTo>
                <a:pt x="1605" y="56"/>
              </a:lnTo>
              <a:lnTo>
                <a:pt x="2004" y="94"/>
              </a:lnTo>
              <a:lnTo>
                <a:pt x="2403" y="66"/>
              </a:lnTo>
              <a:lnTo>
                <a:pt x="2812" y="94"/>
              </a:lnTo>
              <a:lnTo>
                <a:pt x="3211" y="94"/>
              </a:lnTo>
              <a:lnTo>
                <a:pt x="3610" y="103"/>
              </a:lnTo>
            </a:path>
          </a:pathLst>
        </a:custGeom>
        <a:solidFill>
          <a:schemeClr val="bg1">
            <a:lumMod val="65000"/>
          </a:schemeClr>
        </a:solidFill>
        <a:ln w="30702">
          <a:solidFill>
            <a:schemeClr val="bg1">
              <a:lumMod val="65000"/>
            </a:schemeClr>
          </a:solidFill>
          <a:round/>
          <a:headEnd/>
          <a:tailEnd/>
        </a:ln>
      </xdr:spPr>
    </xdr:sp>
    <xdr:clientData/>
  </xdr:twoCellAnchor>
  <xdr:twoCellAnchor>
    <xdr:from>
      <xdr:col>1</xdr:col>
      <xdr:colOff>590550</xdr:colOff>
      <xdr:row>14</xdr:row>
      <xdr:rowOff>123825</xdr:rowOff>
    </xdr:from>
    <xdr:to>
      <xdr:col>6</xdr:col>
      <xdr:colOff>76200</xdr:colOff>
      <xdr:row>15</xdr:row>
      <xdr:rowOff>28575</xdr:rowOff>
    </xdr:to>
    <xdr:grpSp>
      <xdr:nvGrpSpPr>
        <xdr:cNvPr id="4121" name="Group 25">
          <a:extLst>
            <a:ext uri="{FF2B5EF4-FFF2-40B4-BE49-F238E27FC236}">
              <a16:creationId xmlns:a16="http://schemas.microsoft.com/office/drawing/2014/main" id="{00000000-0008-0000-0300-000019100000}"/>
            </a:ext>
          </a:extLst>
        </xdr:cNvPr>
        <xdr:cNvGrpSpPr>
          <a:grpSpLocks/>
        </xdr:cNvGrpSpPr>
      </xdr:nvGrpSpPr>
      <xdr:grpSpPr bwMode="auto">
        <a:xfrm flipH="1">
          <a:off x="923925" y="3124200"/>
          <a:ext cx="2705100" cy="95250"/>
          <a:chOff x="6528" y="159"/>
          <a:chExt cx="4020" cy="58"/>
        </a:xfrm>
      </xdr:grpSpPr>
      <xdr:sp macro="" textlink="">
        <xdr:nvSpPr>
          <xdr:cNvPr id="4123" name="Line 27">
            <a:extLst>
              <a:ext uri="{FF2B5EF4-FFF2-40B4-BE49-F238E27FC236}">
                <a16:creationId xmlns:a16="http://schemas.microsoft.com/office/drawing/2014/main" id="{00000000-0008-0000-0300-00001B100000}"/>
              </a:ext>
            </a:extLst>
          </xdr:cNvPr>
          <xdr:cNvSpPr>
            <a:spLocks noChangeShapeType="1"/>
          </xdr:cNvSpPr>
        </xdr:nvSpPr>
        <xdr:spPr bwMode="auto">
          <a:xfrm>
            <a:off x="6528" y="206"/>
            <a:ext cx="4019" cy="0"/>
          </a:xfrm>
          <a:prstGeom prst="line">
            <a:avLst/>
          </a:prstGeom>
          <a:noFill/>
          <a:ln w="12281">
            <a:solidFill>
              <a:srgbClr val="BD0729"/>
            </a:solidFill>
            <a:round/>
            <a:headEnd/>
            <a:tailEnd/>
          </a:ln>
          <a:extLst>
            <a:ext uri="{909E8E84-426E-40DD-AFC4-6F175D3DCCD1}">
              <a14:hiddenFill xmlns:a14="http://schemas.microsoft.com/office/drawing/2010/main">
                <a:noFill/>
              </a14:hiddenFill>
            </a:ext>
          </a:extLst>
        </xdr:spPr>
      </xdr:sp>
      <xdr:sp macro="" textlink="">
        <xdr:nvSpPr>
          <xdr:cNvPr id="4122" name="Line 26">
            <a:extLst>
              <a:ext uri="{FF2B5EF4-FFF2-40B4-BE49-F238E27FC236}">
                <a16:creationId xmlns:a16="http://schemas.microsoft.com/office/drawing/2014/main" id="{00000000-0008-0000-0300-00001A100000}"/>
              </a:ext>
            </a:extLst>
          </xdr:cNvPr>
          <xdr:cNvSpPr>
            <a:spLocks noChangeShapeType="1"/>
          </xdr:cNvSpPr>
        </xdr:nvSpPr>
        <xdr:spPr bwMode="auto">
          <a:xfrm>
            <a:off x="6708" y="187"/>
            <a:ext cx="3659" cy="0"/>
          </a:xfrm>
          <a:prstGeom prst="line">
            <a:avLst/>
          </a:prstGeom>
          <a:noFill/>
          <a:ln w="36644">
            <a:solidFill>
              <a:srgbClr val="BD0729"/>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0</xdr:colOff>
      <xdr:row>17</xdr:row>
      <xdr:rowOff>66675</xdr:rowOff>
    </xdr:from>
    <xdr:to>
      <xdr:col>2</xdr:col>
      <xdr:colOff>95250</xdr:colOff>
      <xdr:row>17</xdr:row>
      <xdr:rowOff>161925</xdr:rowOff>
    </xdr:to>
    <xdr:sp macro="" textlink="">
      <xdr:nvSpPr>
        <xdr:cNvPr id="4141" name="Rectangle 45">
          <a:extLst>
            <a:ext uri="{FF2B5EF4-FFF2-40B4-BE49-F238E27FC236}">
              <a16:creationId xmlns:a16="http://schemas.microsoft.com/office/drawing/2014/main" id="{00000000-0008-0000-0300-00002D100000}"/>
            </a:ext>
          </a:extLst>
        </xdr:cNvPr>
        <xdr:cNvSpPr>
          <a:spLocks noChangeArrowheads="1"/>
        </xdr:cNvSpPr>
      </xdr:nvSpPr>
      <xdr:spPr bwMode="auto">
        <a:xfrm flipH="1">
          <a:off x="942975" y="3638550"/>
          <a:ext cx="95250" cy="95250"/>
        </a:xfrm>
        <a:prstGeom prst="rect">
          <a:avLst/>
        </a:prstGeom>
        <a:solidFill>
          <a:srgbClr val="00B050"/>
        </a:solidFill>
        <a:ln>
          <a:noFill/>
        </a:ln>
      </xdr:spPr>
    </xdr:sp>
    <xdr:clientData/>
  </xdr:twoCellAnchor>
  <xdr:twoCellAnchor>
    <xdr:from>
      <xdr:col>2</xdr:col>
      <xdr:colOff>0</xdr:colOff>
      <xdr:row>18</xdr:row>
      <xdr:rowOff>38100</xdr:rowOff>
    </xdr:from>
    <xdr:to>
      <xdr:col>2</xdr:col>
      <xdr:colOff>95250</xdr:colOff>
      <xdr:row>18</xdr:row>
      <xdr:rowOff>133350</xdr:rowOff>
    </xdr:to>
    <xdr:sp macro="" textlink="">
      <xdr:nvSpPr>
        <xdr:cNvPr id="4142" name="Rectangle 46">
          <a:extLst>
            <a:ext uri="{FF2B5EF4-FFF2-40B4-BE49-F238E27FC236}">
              <a16:creationId xmlns:a16="http://schemas.microsoft.com/office/drawing/2014/main" id="{00000000-0008-0000-0300-00002E100000}"/>
            </a:ext>
          </a:extLst>
        </xdr:cNvPr>
        <xdr:cNvSpPr>
          <a:spLocks noChangeArrowheads="1"/>
        </xdr:cNvSpPr>
      </xdr:nvSpPr>
      <xdr:spPr bwMode="auto">
        <a:xfrm flipH="1">
          <a:off x="942975" y="3800475"/>
          <a:ext cx="95250" cy="95250"/>
        </a:xfrm>
        <a:prstGeom prst="rect">
          <a:avLst/>
        </a:prstGeom>
        <a:solidFill>
          <a:srgbClr val="BD0729"/>
        </a:solidFill>
        <a:ln>
          <a:noFill/>
        </a:ln>
      </xdr:spPr>
    </xdr:sp>
    <xdr:clientData/>
  </xdr:twoCellAnchor>
  <xdr:twoCellAnchor>
    <xdr:from>
      <xdr:col>2</xdr:col>
      <xdr:colOff>0</xdr:colOff>
      <xdr:row>19</xdr:row>
      <xdr:rowOff>66675</xdr:rowOff>
    </xdr:from>
    <xdr:to>
      <xdr:col>2</xdr:col>
      <xdr:colOff>95250</xdr:colOff>
      <xdr:row>19</xdr:row>
      <xdr:rowOff>161925</xdr:rowOff>
    </xdr:to>
    <xdr:sp macro="" textlink="">
      <xdr:nvSpPr>
        <xdr:cNvPr id="63" name="Rectangle 45">
          <a:extLst>
            <a:ext uri="{FF2B5EF4-FFF2-40B4-BE49-F238E27FC236}">
              <a16:creationId xmlns:a16="http://schemas.microsoft.com/office/drawing/2014/main" id="{00000000-0008-0000-0300-00003F000000}"/>
            </a:ext>
          </a:extLst>
        </xdr:cNvPr>
        <xdr:cNvSpPr>
          <a:spLocks noChangeArrowheads="1"/>
        </xdr:cNvSpPr>
      </xdr:nvSpPr>
      <xdr:spPr bwMode="auto">
        <a:xfrm flipH="1">
          <a:off x="942975" y="4019550"/>
          <a:ext cx="95250" cy="95250"/>
        </a:xfrm>
        <a:prstGeom prst="rect">
          <a:avLst/>
        </a:prstGeom>
        <a:solidFill>
          <a:schemeClr val="bg1">
            <a:lumMod val="65000"/>
          </a:schemeClr>
        </a:solidFill>
        <a:ln>
          <a:noFill/>
        </a:ln>
      </xdr:spPr>
    </xdr:sp>
    <xdr:clientData/>
  </xdr:twoCellAnchor>
  <xdr:twoCellAnchor>
    <xdr:from>
      <xdr:col>2</xdr:col>
      <xdr:colOff>0</xdr:colOff>
      <xdr:row>20</xdr:row>
      <xdr:rowOff>38100</xdr:rowOff>
    </xdr:from>
    <xdr:to>
      <xdr:col>2</xdr:col>
      <xdr:colOff>95250</xdr:colOff>
      <xdr:row>20</xdr:row>
      <xdr:rowOff>133350</xdr:rowOff>
    </xdr:to>
    <xdr:sp macro="" textlink="">
      <xdr:nvSpPr>
        <xdr:cNvPr id="64" name="Rectangle 46">
          <a:extLst>
            <a:ext uri="{FF2B5EF4-FFF2-40B4-BE49-F238E27FC236}">
              <a16:creationId xmlns:a16="http://schemas.microsoft.com/office/drawing/2014/main" id="{00000000-0008-0000-0300-000040000000}"/>
            </a:ext>
          </a:extLst>
        </xdr:cNvPr>
        <xdr:cNvSpPr>
          <a:spLocks noChangeArrowheads="1"/>
        </xdr:cNvSpPr>
      </xdr:nvSpPr>
      <xdr:spPr bwMode="auto">
        <a:xfrm flipH="1">
          <a:off x="942975" y="4181475"/>
          <a:ext cx="95250" cy="95250"/>
        </a:xfrm>
        <a:prstGeom prst="rect">
          <a:avLst/>
        </a:prstGeom>
        <a:solidFill>
          <a:schemeClr val="tx1"/>
        </a:solidFill>
        <a:ln>
          <a:noFill/>
        </a:ln>
      </xdr:spPr>
    </xdr:sp>
    <xdr:clientData/>
  </xdr:twoCellAnchor>
  <xdr:twoCellAnchor>
    <xdr:from>
      <xdr:col>1</xdr:col>
      <xdr:colOff>219075</xdr:colOff>
      <xdr:row>6</xdr:row>
      <xdr:rowOff>19050</xdr:rowOff>
    </xdr:from>
    <xdr:to>
      <xdr:col>2</xdr:col>
      <xdr:colOff>57151</xdr:colOff>
      <xdr:row>7</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flipH="1">
          <a:off x="552450" y="1495425"/>
          <a:ext cx="4476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rgbClr val="00B050"/>
              </a:solidFill>
              <a:cs typeface="+mj-cs"/>
            </a:rPr>
            <a:t>76%</a:t>
          </a:r>
          <a:endParaRPr lang="en-US" sz="1100" b="1">
            <a:solidFill>
              <a:srgbClr val="00B050"/>
            </a:solidFill>
            <a:cs typeface="+mj-cs"/>
          </a:endParaRPr>
        </a:p>
      </xdr:txBody>
    </xdr:sp>
    <xdr:clientData/>
  </xdr:twoCellAnchor>
  <xdr:twoCellAnchor>
    <xdr:from>
      <xdr:col>1</xdr:col>
      <xdr:colOff>114300</xdr:colOff>
      <xdr:row>11</xdr:row>
      <xdr:rowOff>95250</xdr:rowOff>
    </xdr:from>
    <xdr:to>
      <xdr:col>1</xdr:col>
      <xdr:colOff>600075</xdr:colOff>
      <xdr:row>12</xdr:row>
      <xdr:rowOff>142875</xdr:rowOff>
    </xdr:to>
    <xdr:sp macro="" textlink="">
      <xdr:nvSpPr>
        <xdr:cNvPr id="66" name="TextBox 65">
          <a:extLst>
            <a:ext uri="{FF2B5EF4-FFF2-40B4-BE49-F238E27FC236}">
              <a16:creationId xmlns:a16="http://schemas.microsoft.com/office/drawing/2014/main" id="{00000000-0008-0000-0300-000042000000}"/>
            </a:ext>
          </a:extLst>
        </xdr:cNvPr>
        <xdr:cNvSpPr txBox="1"/>
      </xdr:nvSpPr>
      <xdr:spPr>
        <a:xfrm flipH="1">
          <a:off x="447675" y="2524125"/>
          <a:ext cx="4857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ar-KW" sz="1100" b="1">
              <a:solidFill>
                <a:schemeClr val="bg1">
                  <a:lumMod val="65000"/>
                </a:schemeClr>
              </a:solidFill>
              <a:cs typeface="+mj-cs"/>
            </a:rPr>
            <a:t>16%</a:t>
          </a:r>
          <a:endParaRPr lang="en-US" sz="1100" b="1">
            <a:solidFill>
              <a:schemeClr val="bg1">
                <a:lumMod val="65000"/>
              </a:schemeClr>
            </a:solidFill>
            <a:cs typeface="+mj-cs"/>
          </a:endParaRPr>
        </a:p>
      </xdr:txBody>
    </xdr:sp>
    <xdr:clientData/>
  </xdr:twoCellAnchor>
  <xdr:twoCellAnchor>
    <xdr:from>
      <xdr:col>1</xdr:col>
      <xdr:colOff>133350</xdr:colOff>
      <xdr:row>12</xdr:row>
      <xdr:rowOff>152400</xdr:rowOff>
    </xdr:from>
    <xdr:to>
      <xdr:col>1</xdr:col>
      <xdr:colOff>514351</xdr:colOff>
      <xdr:row>14</xdr:row>
      <xdr:rowOff>9525</xdr:rowOff>
    </xdr:to>
    <xdr:sp macro="" textlink="">
      <xdr:nvSpPr>
        <xdr:cNvPr id="67" name="TextBox 66">
          <a:extLst>
            <a:ext uri="{FF2B5EF4-FFF2-40B4-BE49-F238E27FC236}">
              <a16:creationId xmlns:a16="http://schemas.microsoft.com/office/drawing/2014/main" id="{00000000-0008-0000-0300-000043000000}"/>
            </a:ext>
          </a:extLst>
        </xdr:cNvPr>
        <xdr:cNvSpPr txBox="1"/>
      </xdr:nvSpPr>
      <xdr:spPr>
        <a:xfrm flipH="1">
          <a:off x="466725" y="2771775"/>
          <a:ext cx="3810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ysClr val="windowText" lastClr="000000"/>
              </a:solidFill>
              <a:cs typeface="+mj-cs"/>
            </a:rPr>
            <a:t>7%</a:t>
          </a:r>
          <a:endParaRPr lang="en-US" sz="1100" b="1">
            <a:solidFill>
              <a:sysClr val="windowText" lastClr="000000"/>
            </a:solidFill>
            <a:cs typeface="+mj-cs"/>
          </a:endParaRPr>
        </a:p>
      </xdr:txBody>
    </xdr:sp>
    <xdr:clientData/>
  </xdr:twoCellAnchor>
  <xdr:twoCellAnchor>
    <xdr:from>
      <xdr:col>0</xdr:col>
      <xdr:colOff>190500</xdr:colOff>
      <xdr:row>14</xdr:row>
      <xdr:rowOff>0</xdr:rowOff>
    </xdr:from>
    <xdr:to>
      <xdr:col>1</xdr:col>
      <xdr:colOff>581027</xdr:colOff>
      <xdr:row>15</xdr:row>
      <xdr:rowOff>95250</xdr:rowOff>
    </xdr:to>
    <xdr:sp macro="" textlink="">
      <xdr:nvSpPr>
        <xdr:cNvPr id="68" name="TextBox 67">
          <a:extLst>
            <a:ext uri="{FF2B5EF4-FFF2-40B4-BE49-F238E27FC236}">
              <a16:creationId xmlns:a16="http://schemas.microsoft.com/office/drawing/2014/main" id="{00000000-0008-0000-0300-000044000000}"/>
            </a:ext>
          </a:extLst>
        </xdr:cNvPr>
        <xdr:cNvSpPr txBox="1"/>
      </xdr:nvSpPr>
      <xdr:spPr>
        <a:xfrm flipH="1">
          <a:off x="190500" y="3000375"/>
          <a:ext cx="723902"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n-US" sz="1100" b="1">
              <a:solidFill>
                <a:srgbClr val="BD0729"/>
              </a:solidFill>
              <a:cs typeface="+mj-cs"/>
            </a:rPr>
            <a:t>&lt;</a:t>
          </a:r>
          <a:r>
            <a:rPr lang="en-US" sz="1100" b="1" baseline="0">
              <a:solidFill>
                <a:srgbClr val="BD0729"/>
              </a:solidFill>
              <a:cs typeface="+mj-cs"/>
            </a:rPr>
            <a:t> </a:t>
          </a:r>
          <a:r>
            <a:rPr lang="ar-KW" sz="1100" b="1" baseline="0">
              <a:solidFill>
                <a:srgbClr val="BD0729"/>
              </a:solidFill>
              <a:cs typeface="+mj-cs"/>
            </a:rPr>
            <a:t>%</a:t>
          </a:r>
          <a:r>
            <a:rPr lang="en-US" sz="1100" b="1" baseline="0">
              <a:solidFill>
                <a:srgbClr val="BD0729"/>
              </a:solidFill>
              <a:cs typeface="+mj-cs"/>
            </a:rPr>
            <a:t>0.3</a:t>
          </a:r>
          <a:endParaRPr lang="en-US" sz="1100" b="1">
            <a:solidFill>
              <a:srgbClr val="BD0729"/>
            </a:solidFill>
            <a:cs typeface="+mj-cs"/>
          </a:endParaRPr>
        </a:p>
      </xdr:txBody>
    </xdr:sp>
    <xdr:clientData/>
  </xdr:twoCellAnchor>
  <xdr:twoCellAnchor>
    <xdr:from>
      <xdr:col>6</xdr:col>
      <xdr:colOff>590550</xdr:colOff>
      <xdr:row>5</xdr:row>
      <xdr:rowOff>85725</xdr:rowOff>
    </xdr:from>
    <xdr:to>
      <xdr:col>8</xdr:col>
      <xdr:colOff>0</xdr:colOff>
      <xdr:row>15</xdr:row>
      <xdr:rowOff>38100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flipH="1">
          <a:off x="4143375" y="1371600"/>
          <a:ext cx="685800" cy="18573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000" b="1" i="0" u="none" strike="noStrike">
              <a:solidFill>
                <a:schemeClr val="dk1"/>
              </a:solidFill>
              <a:effectLst/>
              <a:latin typeface="+mn-lt"/>
              <a:ea typeface="+mn-ea"/>
              <a:cs typeface="+mj-cs"/>
            </a:rPr>
            <a:t>ظل توزيع التزامات ائتمان</a:t>
          </a:r>
          <a:r>
            <a:rPr lang="ar-KW" sz="1000" b="1" i="0" u="none" strike="noStrike" baseline="0">
              <a:solidFill>
                <a:schemeClr val="dk1"/>
              </a:solidFill>
              <a:effectLst/>
              <a:latin typeface="+mn-lt"/>
              <a:ea typeface="+mn-ea"/>
              <a:cs typeface="+mj-cs"/>
            </a:rPr>
            <a:t> الصادرات قصيرة الأجل م</a:t>
          </a:r>
          <a:r>
            <a:rPr lang="ar-KW" sz="1000" b="1" i="0" u="none" strike="noStrike">
              <a:solidFill>
                <a:schemeClr val="dk1"/>
              </a:solidFill>
              <a:effectLst/>
              <a:latin typeface="+mn-lt"/>
              <a:ea typeface="+mn-ea"/>
              <a:cs typeface="+mj-cs"/>
            </a:rPr>
            <a:t>ستقرًا على مدى السنوات الخمس الماضية</a:t>
          </a:r>
          <a:r>
            <a:rPr lang="ar-KW" sz="1000" b="1">
              <a:cs typeface="+mj-cs"/>
            </a:rPr>
            <a:t> </a:t>
          </a:r>
          <a:endParaRPr lang="en-US" sz="1000" b="1">
            <a:cs typeface="+mj-cs"/>
          </a:endParaRPr>
        </a:p>
      </xdr:txBody>
    </xdr:sp>
    <xdr:clientData/>
  </xdr:twoCellAnchor>
  <xdr:twoCellAnchor>
    <xdr:from>
      <xdr:col>9</xdr:col>
      <xdr:colOff>228600</xdr:colOff>
      <xdr:row>14</xdr:row>
      <xdr:rowOff>57150</xdr:rowOff>
    </xdr:from>
    <xdr:to>
      <xdr:col>10</xdr:col>
      <xdr:colOff>161927</xdr:colOff>
      <xdr:row>15</xdr:row>
      <xdr:rowOff>152400</xdr:rowOff>
    </xdr:to>
    <xdr:sp macro="" textlink="">
      <xdr:nvSpPr>
        <xdr:cNvPr id="102" name="TextBox 101">
          <a:extLst>
            <a:ext uri="{FF2B5EF4-FFF2-40B4-BE49-F238E27FC236}">
              <a16:creationId xmlns:a16="http://schemas.microsoft.com/office/drawing/2014/main" id="{00000000-0008-0000-0300-000066000000}"/>
            </a:ext>
          </a:extLst>
        </xdr:cNvPr>
        <xdr:cNvSpPr txBox="1"/>
      </xdr:nvSpPr>
      <xdr:spPr>
        <a:xfrm flipH="1">
          <a:off x="5219700" y="3057525"/>
          <a:ext cx="619127"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rtl="1"/>
          <a:r>
            <a:rPr lang="en-US" sz="1100" b="1">
              <a:solidFill>
                <a:srgbClr val="BD0729"/>
              </a:solidFill>
              <a:latin typeface="Times New Roman" panose="02020603050405020304" pitchFamily="18" charset="0"/>
              <a:ea typeface="+mn-ea"/>
              <a:cs typeface="Times New Roman" panose="02020603050405020304" pitchFamily="18" charset="0"/>
            </a:rPr>
            <a:t>  %4</a:t>
          </a:r>
        </a:p>
      </xdr:txBody>
    </xdr:sp>
    <xdr:clientData/>
  </xdr:twoCellAnchor>
  <xdr:twoCellAnchor>
    <xdr:from>
      <xdr:col>14</xdr:col>
      <xdr:colOff>495300</xdr:colOff>
      <xdr:row>5</xdr:row>
      <xdr:rowOff>85726</xdr:rowOff>
    </xdr:from>
    <xdr:to>
      <xdr:col>16</xdr:col>
      <xdr:colOff>9525</xdr:colOff>
      <xdr:row>15</xdr:row>
      <xdr:rowOff>142876</xdr:rowOff>
    </xdr:to>
    <xdr:sp macro="" textlink="">
      <xdr:nvSpPr>
        <xdr:cNvPr id="103" name="TextBox 102">
          <a:extLst>
            <a:ext uri="{FF2B5EF4-FFF2-40B4-BE49-F238E27FC236}">
              <a16:creationId xmlns:a16="http://schemas.microsoft.com/office/drawing/2014/main" id="{00000000-0008-0000-0300-000067000000}"/>
            </a:ext>
          </a:extLst>
        </xdr:cNvPr>
        <xdr:cNvSpPr txBox="1"/>
      </xdr:nvSpPr>
      <xdr:spPr>
        <a:xfrm flipH="1">
          <a:off x="8915400" y="1371601"/>
          <a:ext cx="885825" cy="19621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800" b="1">
              <a:cs typeface="+mj-cs"/>
            </a:rPr>
            <a:t>زادت الالتزامات على مدى السنوات الأربع الماضية لائتمان الصادرات متوسطة / طويلة المدى في الدول ذات الدخل المنخفض والدول ذات الدخل المتوسط ​​الأدنى (25% في 2016 إلى 31% خلال 2020)  مستفيدة من تعطل عدد من المشاريع في</a:t>
          </a:r>
          <a:r>
            <a:rPr lang="ar-KW" sz="800" b="1" baseline="0">
              <a:cs typeface="+mj-cs"/>
            </a:rPr>
            <a:t> الدول التي في طور النمو خلال عام 2020</a:t>
          </a:r>
          <a:endParaRPr lang="en-US" sz="800" b="1">
            <a:cs typeface="+mj-cs"/>
          </a:endParaRPr>
        </a:p>
      </xdr:txBody>
    </xdr:sp>
    <xdr:clientData/>
  </xdr:twoCellAnchor>
  <xdr:twoCellAnchor>
    <xdr:from>
      <xdr:col>10</xdr:col>
      <xdr:colOff>84811</xdr:colOff>
      <xdr:row>15</xdr:row>
      <xdr:rowOff>19565</xdr:rowOff>
    </xdr:from>
    <xdr:to>
      <xdr:col>13</xdr:col>
      <xdr:colOff>588941</xdr:colOff>
      <xdr:row>15</xdr:row>
      <xdr:rowOff>109023</xdr:rowOff>
    </xdr:to>
    <xdr:sp macro="" textlink="">
      <xdr:nvSpPr>
        <xdr:cNvPr id="4166" name="Freeform 70">
          <a:extLst>
            <a:ext uri="{FF2B5EF4-FFF2-40B4-BE49-F238E27FC236}">
              <a16:creationId xmlns:a16="http://schemas.microsoft.com/office/drawing/2014/main" id="{00000000-0008-0000-0300-000046100000}"/>
            </a:ext>
          </a:extLst>
        </xdr:cNvPr>
        <xdr:cNvSpPr>
          <a:spLocks/>
        </xdr:cNvSpPr>
      </xdr:nvSpPr>
      <xdr:spPr bwMode="auto">
        <a:xfrm flipH="1">
          <a:off x="5761711" y="3210440"/>
          <a:ext cx="2561530" cy="89458"/>
        </a:xfrm>
        <a:custGeom>
          <a:avLst/>
          <a:gdLst>
            <a:gd name="T0" fmla="+- 0 6669 6669"/>
            <a:gd name="T1" fmla="*/ T0 w 3664"/>
            <a:gd name="T2" fmla="+- 0 447 309"/>
            <a:gd name="T3" fmla="*/ 447 h 139"/>
            <a:gd name="T4" fmla="+- 0 7083 6669"/>
            <a:gd name="T5" fmla="*/ T4 w 3664"/>
            <a:gd name="T6" fmla="+- 0 429 309"/>
            <a:gd name="T7" fmla="*/ 429 h 139"/>
            <a:gd name="T8" fmla="+- 0 7488 6669"/>
            <a:gd name="T9" fmla="*/ T8 w 3664"/>
            <a:gd name="T10" fmla="+- 0 429 309"/>
            <a:gd name="T11" fmla="*/ 429 h 139"/>
            <a:gd name="T12" fmla="+- 0 9108 6669"/>
            <a:gd name="T13" fmla="*/ T12 w 3664"/>
            <a:gd name="T14" fmla="+- 0 392 309"/>
            <a:gd name="T15" fmla="*/ 392 h 139"/>
            <a:gd name="T16" fmla="+- 0 9522 6669"/>
            <a:gd name="T17" fmla="*/ T16 w 3664"/>
            <a:gd name="T18" fmla="+- 0 401 309"/>
            <a:gd name="T19" fmla="*/ 401 h 139"/>
            <a:gd name="T20" fmla="+- 0 9927 6669"/>
            <a:gd name="T21" fmla="*/ T20 w 3664"/>
            <a:gd name="T22" fmla="+- 0 401 309"/>
            <a:gd name="T23" fmla="*/ 401 h 139"/>
            <a:gd name="T24" fmla="+- 0 10332 6669"/>
            <a:gd name="T25" fmla="*/ T24 w 3664"/>
            <a:gd name="T26" fmla="+- 0 309 309"/>
            <a:gd name="T27" fmla="*/ 309 h 139"/>
          </a:gdLst>
          <a:ahLst/>
          <a:cxnLst>
            <a:cxn ang="0">
              <a:pos x="T1" y="T3"/>
            </a:cxn>
            <a:cxn ang="0">
              <a:pos x="T5" y="T7"/>
            </a:cxn>
            <a:cxn ang="0">
              <a:pos x="T9" y="T11"/>
            </a:cxn>
            <a:cxn ang="0">
              <a:pos x="T13" y="T15"/>
            </a:cxn>
            <a:cxn ang="0">
              <a:pos x="T17" y="T19"/>
            </a:cxn>
            <a:cxn ang="0">
              <a:pos x="T21" y="T23"/>
            </a:cxn>
            <a:cxn ang="0">
              <a:pos x="T25" y="T27"/>
            </a:cxn>
          </a:cxnLst>
          <a:rect l="0" t="0" r="r" b="b"/>
          <a:pathLst>
            <a:path w="3664" h="139">
              <a:moveTo>
                <a:pt x="0" y="138"/>
              </a:moveTo>
              <a:lnTo>
                <a:pt x="414" y="120"/>
              </a:lnTo>
              <a:lnTo>
                <a:pt x="819" y="120"/>
              </a:lnTo>
              <a:lnTo>
                <a:pt x="2439" y="83"/>
              </a:lnTo>
              <a:lnTo>
                <a:pt x="2853" y="92"/>
              </a:lnTo>
              <a:lnTo>
                <a:pt x="3258" y="92"/>
              </a:lnTo>
              <a:lnTo>
                <a:pt x="3663" y="0"/>
              </a:lnTo>
            </a:path>
          </a:pathLst>
        </a:custGeom>
        <a:noFill/>
        <a:ln w="29227">
          <a:solidFill>
            <a:srgbClr val="BD0729"/>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94336</xdr:colOff>
      <xdr:row>10</xdr:row>
      <xdr:rowOff>183260</xdr:rowOff>
    </xdr:from>
    <xdr:to>
      <xdr:col>13</xdr:col>
      <xdr:colOff>598466</xdr:colOff>
      <xdr:row>12</xdr:row>
      <xdr:rowOff>137968</xdr:rowOff>
    </xdr:to>
    <xdr:sp macro="" textlink="">
      <xdr:nvSpPr>
        <xdr:cNvPr id="4169" name="Freeform 73">
          <a:extLst>
            <a:ext uri="{FF2B5EF4-FFF2-40B4-BE49-F238E27FC236}">
              <a16:creationId xmlns:a16="http://schemas.microsoft.com/office/drawing/2014/main" id="{00000000-0008-0000-0300-000049100000}"/>
            </a:ext>
          </a:extLst>
        </xdr:cNvPr>
        <xdr:cNvSpPr>
          <a:spLocks/>
        </xdr:cNvSpPr>
      </xdr:nvSpPr>
      <xdr:spPr bwMode="auto">
        <a:xfrm flipH="1">
          <a:off x="5771236" y="2421635"/>
          <a:ext cx="2561530" cy="335708"/>
        </a:xfrm>
        <a:custGeom>
          <a:avLst/>
          <a:gdLst>
            <a:gd name="T0" fmla="+- 0 6669 6669"/>
            <a:gd name="T1" fmla="*/ T0 w 3664"/>
            <a:gd name="T2" fmla="+- 0 822 287"/>
            <a:gd name="T3" fmla="*/ 822 h 535"/>
            <a:gd name="T4" fmla="+- 0 7083 6669"/>
            <a:gd name="T5" fmla="*/ T4 w 3664"/>
            <a:gd name="T6" fmla="+- 0 794 287"/>
            <a:gd name="T7" fmla="*/ 794 h 535"/>
            <a:gd name="T8" fmla="+- 0 7488 6669"/>
            <a:gd name="T9" fmla="*/ T8 w 3664"/>
            <a:gd name="T10" fmla="+- 0 739 287"/>
            <a:gd name="T11" fmla="*/ 739 h 535"/>
            <a:gd name="T12" fmla="+- 0 7893 6669"/>
            <a:gd name="T13" fmla="*/ T12 w 3664"/>
            <a:gd name="T14" fmla="+- 0 637 287"/>
            <a:gd name="T15" fmla="*/ 637 h 535"/>
            <a:gd name="T16" fmla="+- 0 8298 6669"/>
            <a:gd name="T17" fmla="*/ T16 w 3664"/>
            <a:gd name="T18" fmla="+- 0 554 287"/>
            <a:gd name="T19" fmla="*/ 554 h 535"/>
            <a:gd name="T20" fmla="+- 0 8703 6669"/>
            <a:gd name="T21" fmla="*/ T20 w 3664"/>
            <a:gd name="T22" fmla="+- 0 545 287"/>
            <a:gd name="T23" fmla="*/ 545 h 535"/>
            <a:gd name="T24" fmla="+- 0 9108 6669"/>
            <a:gd name="T25" fmla="*/ T24 w 3664"/>
            <a:gd name="T26" fmla="+- 0 499 287"/>
            <a:gd name="T27" fmla="*/ 499 h 535"/>
            <a:gd name="T28" fmla="+- 0 9522 6669"/>
            <a:gd name="T29" fmla="*/ T28 w 3664"/>
            <a:gd name="T30" fmla="+- 0 444 287"/>
            <a:gd name="T31" fmla="*/ 444 h 535"/>
            <a:gd name="T32" fmla="+- 0 9927 6669"/>
            <a:gd name="T33" fmla="*/ T32 w 3664"/>
            <a:gd name="T34" fmla="+- 0 342 287"/>
            <a:gd name="T35" fmla="*/ 342 h 535"/>
            <a:gd name="T36" fmla="+- 0 10332 6669"/>
            <a:gd name="T37" fmla="*/ T36 w 3664"/>
            <a:gd name="T38" fmla="+- 0 287 287"/>
            <a:gd name="T39" fmla="*/ 287 h 53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535">
              <a:moveTo>
                <a:pt x="0" y="535"/>
              </a:moveTo>
              <a:lnTo>
                <a:pt x="414" y="507"/>
              </a:lnTo>
              <a:lnTo>
                <a:pt x="819" y="452"/>
              </a:lnTo>
              <a:lnTo>
                <a:pt x="1224" y="350"/>
              </a:lnTo>
              <a:lnTo>
                <a:pt x="1629" y="267"/>
              </a:lnTo>
              <a:lnTo>
                <a:pt x="2034" y="258"/>
              </a:lnTo>
              <a:lnTo>
                <a:pt x="2439" y="212"/>
              </a:lnTo>
              <a:lnTo>
                <a:pt x="2853" y="157"/>
              </a:lnTo>
              <a:lnTo>
                <a:pt x="3258" y="55"/>
              </a:lnTo>
              <a:lnTo>
                <a:pt x="3663" y="0"/>
              </a:lnTo>
            </a:path>
          </a:pathLst>
        </a:custGeom>
        <a:noFill/>
        <a:ln w="29227">
          <a:solidFill>
            <a:sysClr val="windowText" lastClr="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65761</xdr:colOff>
      <xdr:row>8</xdr:row>
      <xdr:rowOff>90916</xdr:rowOff>
    </xdr:from>
    <xdr:to>
      <xdr:col>13</xdr:col>
      <xdr:colOff>569891</xdr:colOff>
      <xdr:row>10</xdr:row>
      <xdr:rowOff>99583</xdr:rowOff>
    </xdr:to>
    <xdr:sp macro="" textlink="">
      <xdr:nvSpPr>
        <xdr:cNvPr id="4172" name="Freeform 76">
          <a:extLst>
            <a:ext uri="{FF2B5EF4-FFF2-40B4-BE49-F238E27FC236}">
              <a16:creationId xmlns:a16="http://schemas.microsoft.com/office/drawing/2014/main" id="{00000000-0008-0000-0300-00004C100000}"/>
            </a:ext>
          </a:extLst>
        </xdr:cNvPr>
        <xdr:cNvSpPr>
          <a:spLocks/>
        </xdr:cNvSpPr>
      </xdr:nvSpPr>
      <xdr:spPr bwMode="auto">
        <a:xfrm flipH="1">
          <a:off x="5742661" y="1948291"/>
          <a:ext cx="2561530" cy="389667"/>
        </a:xfrm>
        <a:custGeom>
          <a:avLst/>
          <a:gdLst>
            <a:gd name="T0" fmla="+- 0 6669 6669"/>
            <a:gd name="T1" fmla="*/ T0 w 3664"/>
            <a:gd name="T2" fmla="+- 0 258 258"/>
            <a:gd name="T3" fmla="*/ 258 h 609"/>
            <a:gd name="T4" fmla="+- 0 7083 6669"/>
            <a:gd name="T5" fmla="*/ T4 w 3664"/>
            <a:gd name="T6" fmla="+- 0 351 258"/>
            <a:gd name="T7" fmla="*/ 351 h 609"/>
            <a:gd name="T8" fmla="+- 0 7488 6669"/>
            <a:gd name="T9" fmla="*/ T8 w 3664"/>
            <a:gd name="T10" fmla="+- 0 415 258"/>
            <a:gd name="T11" fmla="*/ 415 h 609"/>
            <a:gd name="T12" fmla="+- 0 7893 6669"/>
            <a:gd name="T13" fmla="*/ T12 w 3664"/>
            <a:gd name="T14" fmla="+- 0 424 258"/>
            <a:gd name="T15" fmla="*/ 424 h 609"/>
            <a:gd name="T16" fmla="+- 0 8298 6669"/>
            <a:gd name="T17" fmla="*/ T16 w 3664"/>
            <a:gd name="T18" fmla="+- 0 572 258"/>
            <a:gd name="T19" fmla="*/ 572 h 609"/>
            <a:gd name="T20" fmla="+- 0 8703 6669"/>
            <a:gd name="T21" fmla="*/ T20 w 3664"/>
            <a:gd name="T22" fmla="+- 0 609 258"/>
            <a:gd name="T23" fmla="*/ 609 h 609"/>
            <a:gd name="T24" fmla="+- 0 9108 6669"/>
            <a:gd name="T25" fmla="*/ T24 w 3664"/>
            <a:gd name="T26" fmla="+- 0 618 258"/>
            <a:gd name="T27" fmla="*/ 618 h 609"/>
            <a:gd name="T28" fmla="+- 0 9522 6669"/>
            <a:gd name="T29" fmla="*/ T28 w 3664"/>
            <a:gd name="T30" fmla="+- 0 673 258"/>
            <a:gd name="T31" fmla="*/ 673 h 609"/>
            <a:gd name="T32" fmla="+- 0 9927 6669"/>
            <a:gd name="T33" fmla="*/ T32 w 3664"/>
            <a:gd name="T34" fmla="+- 0 775 258"/>
            <a:gd name="T35" fmla="*/ 775 h 609"/>
            <a:gd name="T36" fmla="+- 0 10332 6669"/>
            <a:gd name="T37" fmla="*/ T36 w 3664"/>
            <a:gd name="T38" fmla="+- 0 867 258"/>
            <a:gd name="T39" fmla="*/ 867 h 60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609">
              <a:moveTo>
                <a:pt x="0" y="0"/>
              </a:moveTo>
              <a:lnTo>
                <a:pt x="414" y="93"/>
              </a:lnTo>
              <a:lnTo>
                <a:pt x="819" y="157"/>
              </a:lnTo>
              <a:lnTo>
                <a:pt x="1224" y="166"/>
              </a:lnTo>
              <a:lnTo>
                <a:pt x="1629" y="314"/>
              </a:lnTo>
              <a:lnTo>
                <a:pt x="2034" y="351"/>
              </a:lnTo>
              <a:lnTo>
                <a:pt x="2439" y="360"/>
              </a:lnTo>
              <a:lnTo>
                <a:pt x="2853" y="415"/>
              </a:lnTo>
              <a:lnTo>
                <a:pt x="3258" y="517"/>
              </a:lnTo>
              <a:lnTo>
                <a:pt x="3663" y="609"/>
              </a:lnTo>
            </a:path>
          </a:pathLst>
        </a:custGeom>
        <a:solidFill>
          <a:srgbClr val="E4E1D2"/>
        </a:solidFill>
        <a:ln w="29227">
          <a:solidFill>
            <a:schemeClr val="bg1">
              <a:lumMod val="65000"/>
            </a:schemeClr>
          </a:solidFill>
          <a:prstDash val="solid"/>
          <a:round/>
          <a:headEnd/>
          <a:tailEnd/>
        </a:ln>
      </xdr:spPr>
      <xdr:txBody>
        <a:bodyPr/>
        <a:lstStyle/>
        <a:p>
          <a:endParaRPr lang="en-US"/>
        </a:p>
      </xdr:txBody>
    </xdr:sp>
    <xdr:clientData/>
  </xdr:twoCellAnchor>
  <xdr:twoCellAnchor>
    <xdr:from>
      <xdr:col>10</xdr:col>
      <xdr:colOff>84811</xdr:colOff>
      <xdr:row>7</xdr:row>
      <xdr:rowOff>42528</xdr:rowOff>
    </xdr:from>
    <xdr:to>
      <xdr:col>13</xdr:col>
      <xdr:colOff>588941</xdr:colOff>
      <xdr:row>7</xdr:row>
      <xdr:rowOff>109870</xdr:rowOff>
    </xdr:to>
    <xdr:sp macro="" textlink="">
      <xdr:nvSpPr>
        <xdr:cNvPr id="4175" name="Freeform 79">
          <a:extLst>
            <a:ext uri="{FF2B5EF4-FFF2-40B4-BE49-F238E27FC236}">
              <a16:creationId xmlns:a16="http://schemas.microsoft.com/office/drawing/2014/main" id="{00000000-0008-0000-0300-00004F100000}"/>
            </a:ext>
          </a:extLst>
        </xdr:cNvPr>
        <xdr:cNvSpPr>
          <a:spLocks/>
        </xdr:cNvSpPr>
      </xdr:nvSpPr>
      <xdr:spPr bwMode="auto">
        <a:xfrm flipH="1">
          <a:off x="5761711" y="1709403"/>
          <a:ext cx="2561530" cy="67342"/>
        </a:xfrm>
        <a:custGeom>
          <a:avLst/>
          <a:gdLst>
            <a:gd name="T0" fmla="+- 0 6669 6669"/>
            <a:gd name="T1" fmla="*/ T0 w 3664"/>
            <a:gd name="T2" fmla="+- 0 261 215"/>
            <a:gd name="T3" fmla="*/ 261 h 111"/>
            <a:gd name="T4" fmla="+- 0 7083 6669"/>
            <a:gd name="T5" fmla="*/ T4 w 3664"/>
            <a:gd name="T6" fmla="+- 0 215 215"/>
            <a:gd name="T7" fmla="*/ 215 h 111"/>
            <a:gd name="T8" fmla="+- 0 7488 6669"/>
            <a:gd name="T9" fmla="*/ T8 w 3664"/>
            <a:gd name="T10" fmla="+- 0 215 215"/>
            <a:gd name="T11" fmla="*/ 215 h 111"/>
            <a:gd name="T12" fmla="+- 0 7893 6669"/>
            <a:gd name="T13" fmla="*/ T12 w 3664"/>
            <a:gd name="T14" fmla="+- 0 307 215"/>
            <a:gd name="T15" fmla="*/ 307 h 111"/>
            <a:gd name="T16" fmla="+- 0 8298 6669"/>
            <a:gd name="T17" fmla="*/ T16 w 3664"/>
            <a:gd name="T18" fmla="+- 0 252 215"/>
            <a:gd name="T19" fmla="*/ 252 h 111"/>
            <a:gd name="T20" fmla="+- 0 8703 6669"/>
            <a:gd name="T21" fmla="*/ T20 w 3664"/>
            <a:gd name="T22" fmla="+- 0 234 215"/>
            <a:gd name="T23" fmla="*/ 234 h 111"/>
            <a:gd name="T24" fmla="+- 0 9108 6669"/>
            <a:gd name="T25" fmla="*/ T24 w 3664"/>
            <a:gd name="T26" fmla="+- 0 280 215"/>
            <a:gd name="T27" fmla="*/ 280 h 111"/>
            <a:gd name="T28" fmla="+- 0 9522 6669"/>
            <a:gd name="T29" fmla="*/ T28 w 3664"/>
            <a:gd name="T30" fmla="+- 0 261 215"/>
            <a:gd name="T31" fmla="*/ 261 h 111"/>
            <a:gd name="T32" fmla="+- 0 9927 6669"/>
            <a:gd name="T33" fmla="*/ T32 w 3664"/>
            <a:gd name="T34" fmla="+- 0 280 215"/>
            <a:gd name="T35" fmla="*/ 280 h 111"/>
            <a:gd name="T36" fmla="+- 0 10332 6669"/>
            <a:gd name="T37" fmla="*/ T36 w 3664"/>
            <a:gd name="T38" fmla="+- 0 326 215"/>
            <a:gd name="T39" fmla="*/ 326 h 11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111">
              <a:moveTo>
                <a:pt x="0" y="46"/>
              </a:moveTo>
              <a:lnTo>
                <a:pt x="414" y="0"/>
              </a:lnTo>
              <a:lnTo>
                <a:pt x="819" y="0"/>
              </a:lnTo>
              <a:lnTo>
                <a:pt x="1224" y="92"/>
              </a:lnTo>
              <a:lnTo>
                <a:pt x="1629" y="37"/>
              </a:lnTo>
              <a:lnTo>
                <a:pt x="2034" y="19"/>
              </a:lnTo>
              <a:lnTo>
                <a:pt x="2439" y="65"/>
              </a:lnTo>
              <a:lnTo>
                <a:pt x="2853" y="46"/>
              </a:lnTo>
              <a:lnTo>
                <a:pt x="3258" y="65"/>
              </a:lnTo>
              <a:lnTo>
                <a:pt x="3663" y="111"/>
              </a:lnTo>
            </a:path>
          </a:pathLst>
        </a:custGeom>
        <a:noFill/>
        <a:ln w="29227">
          <a:solidFill>
            <a:srgbClr val="00B05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17</xdr:row>
      <xdr:rowOff>66675</xdr:rowOff>
    </xdr:from>
    <xdr:to>
      <xdr:col>10</xdr:col>
      <xdr:colOff>95250</xdr:colOff>
      <xdr:row>17</xdr:row>
      <xdr:rowOff>161925</xdr:rowOff>
    </xdr:to>
    <xdr:sp macro="" textlink="">
      <xdr:nvSpPr>
        <xdr:cNvPr id="120" name="Rectangle 45">
          <a:extLst>
            <a:ext uri="{FF2B5EF4-FFF2-40B4-BE49-F238E27FC236}">
              <a16:creationId xmlns:a16="http://schemas.microsoft.com/office/drawing/2014/main" id="{00000000-0008-0000-0300-000078000000}"/>
            </a:ext>
          </a:extLst>
        </xdr:cNvPr>
        <xdr:cNvSpPr>
          <a:spLocks noChangeArrowheads="1"/>
        </xdr:cNvSpPr>
      </xdr:nvSpPr>
      <xdr:spPr bwMode="auto">
        <a:xfrm flipH="1">
          <a:off x="5676900" y="3638550"/>
          <a:ext cx="95250" cy="95250"/>
        </a:xfrm>
        <a:prstGeom prst="rect">
          <a:avLst/>
        </a:prstGeom>
        <a:solidFill>
          <a:srgbClr val="00B050"/>
        </a:solidFill>
        <a:ln>
          <a:noFill/>
        </a:ln>
      </xdr:spPr>
    </xdr:sp>
    <xdr:clientData/>
  </xdr:twoCellAnchor>
  <xdr:twoCellAnchor>
    <xdr:from>
      <xdr:col>10</xdr:col>
      <xdr:colOff>0</xdr:colOff>
      <xdr:row>18</xdr:row>
      <xdr:rowOff>38100</xdr:rowOff>
    </xdr:from>
    <xdr:to>
      <xdr:col>10</xdr:col>
      <xdr:colOff>95250</xdr:colOff>
      <xdr:row>18</xdr:row>
      <xdr:rowOff>133350</xdr:rowOff>
    </xdr:to>
    <xdr:sp macro="" textlink="">
      <xdr:nvSpPr>
        <xdr:cNvPr id="121" name="Rectangle 46">
          <a:extLst>
            <a:ext uri="{FF2B5EF4-FFF2-40B4-BE49-F238E27FC236}">
              <a16:creationId xmlns:a16="http://schemas.microsoft.com/office/drawing/2014/main" id="{00000000-0008-0000-0300-000079000000}"/>
            </a:ext>
          </a:extLst>
        </xdr:cNvPr>
        <xdr:cNvSpPr>
          <a:spLocks noChangeArrowheads="1"/>
        </xdr:cNvSpPr>
      </xdr:nvSpPr>
      <xdr:spPr bwMode="auto">
        <a:xfrm flipH="1">
          <a:off x="5676900" y="3800475"/>
          <a:ext cx="95250" cy="95250"/>
        </a:xfrm>
        <a:prstGeom prst="rect">
          <a:avLst/>
        </a:prstGeom>
        <a:solidFill>
          <a:srgbClr val="BD0729"/>
        </a:solidFill>
        <a:ln>
          <a:noFill/>
        </a:ln>
      </xdr:spPr>
    </xdr:sp>
    <xdr:clientData/>
  </xdr:twoCellAnchor>
  <xdr:twoCellAnchor>
    <xdr:from>
      <xdr:col>10</xdr:col>
      <xdr:colOff>0</xdr:colOff>
      <xdr:row>19</xdr:row>
      <xdr:rowOff>66675</xdr:rowOff>
    </xdr:from>
    <xdr:to>
      <xdr:col>10</xdr:col>
      <xdr:colOff>95250</xdr:colOff>
      <xdr:row>19</xdr:row>
      <xdr:rowOff>161925</xdr:rowOff>
    </xdr:to>
    <xdr:sp macro="" textlink="">
      <xdr:nvSpPr>
        <xdr:cNvPr id="122" name="Rectangle 45">
          <a:extLst>
            <a:ext uri="{FF2B5EF4-FFF2-40B4-BE49-F238E27FC236}">
              <a16:creationId xmlns:a16="http://schemas.microsoft.com/office/drawing/2014/main" id="{00000000-0008-0000-0300-00007A000000}"/>
            </a:ext>
          </a:extLst>
        </xdr:cNvPr>
        <xdr:cNvSpPr>
          <a:spLocks noChangeArrowheads="1"/>
        </xdr:cNvSpPr>
      </xdr:nvSpPr>
      <xdr:spPr bwMode="auto">
        <a:xfrm flipH="1">
          <a:off x="5676900" y="4019550"/>
          <a:ext cx="95250" cy="95250"/>
        </a:xfrm>
        <a:prstGeom prst="rect">
          <a:avLst/>
        </a:prstGeom>
        <a:solidFill>
          <a:schemeClr val="bg1">
            <a:lumMod val="65000"/>
          </a:schemeClr>
        </a:solidFill>
        <a:ln>
          <a:noFill/>
        </a:ln>
      </xdr:spPr>
    </xdr:sp>
    <xdr:clientData/>
  </xdr:twoCellAnchor>
  <xdr:twoCellAnchor>
    <xdr:from>
      <xdr:col>10</xdr:col>
      <xdr:colOff>0</xdr:colOff>
      <xdr:row>20</xdr:row>
      <xdr:rowOff>38100</xdr:rowOff>
    </xdr:from>
    <xdr:to>
      <xdr:col>10</xdr:col>
      <xdr:colOff>95250</xdr:colOff>
      <xdr:row>20</xdr:row>
      <xdr:rowOff>133350</xdr:rowOff>
    </xdr:to>
    <xdr:sp macro="" textlink="">
      <xdr:nvSpPr>
        <xdr:cNvPr id="123" name="Rectangle 46">
          <a:extLst>
            <a:ext uri="{FF2B5EF4-FFF2-40B4-BE49-F238E27FC236}">
              <a16:creationId xmlns:a16="http://schemas.microsoft.com/office/drawing/2014/main" id="{00000000-0008-0000-0300-00007B000000}"/>
            </a:ext>
          </a:extLst>
        </xdr:cNvPr>
        <xdr:cNvSpPr>
          <a:spLocks noChangeArrowheads="1"/>
        </xdr:cNvSpPr>
      </xdr:nvSpPr>
      <xdr:spPr bwMode="auto">
        <a:xfrm flipH="1">
          <a:off x="5676900" y="4181475"/>
          <a:ext cx="95250" cy="95250"/>
        </a:xfrm>
        <a:prstGeom prst="rect">
          <a:avLst/>
        </a:prstGeom>
        <a:solidFill>
          <a:schemeClr val="tx1"/>
        </a:solidFill>
        <a:ln>
          <a:noFill/>
        </a:ln>
      </xdr:spPr>
    </xdr:sp>
    <xdr:clientData/>
  </xdr:twoCellAnchor>
  <xdr:twoCellAnchor>
    <xdr:from>
      <xdr:col>9</xdr:col>
      <xdr:colOff>171449</xdr:colOff>
      <xdr:row>6</xdr:row>
      <xdr:rowOff>152400</xdr:rowOff>
    </xdr:from>
    <xdr:to>
      <xdr:col>10</xdr:col>
      <xdr:colOff>95249</xdr:colOff>
      <xdr:row>8</xdr:row>
      <xdr:rowOff>9525</xdr:rowOff>
    </xdr:to>
    <xdr:sp macro="" textlink="">
      <xdr:nvSpPr>
        <xdr:cNvPr id="53" name="TextBox 52">
          <a:extLst>
            <a:ext uri="{FF2B5EF4-FFF2-40B4-BE49-F238E27FC236}">
              <a16:creationId xmlns:a16="http://schemas.microsoft.com/office/drawing/2014/main" id="{F8EE5E15-B50B-41EA-84FB-8E49FDEE97C1}"/>
            </a:ext>
          </a:extLst>
        </xdr:cNvPr>
        <xdr:cNvSpPr txBox="1"/>
      </xdr:nvSpPr>
      <xdr:spPr>
        <a:xfrm flipH="1">
          <a:off x="5162549" y="1628775"/>
          <a:ext cx="609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rgbClr val="00B050"/>
              </a:solidFill>
              <a:latin typeface="+mn-lt"/>
              <a:ea typeface="+mn-ea"/>
              <a:cs typeface="+mj-cs"/>
            </a:rPr>
            <a:t>40</a:t>
          </a:r>
          <a:r>
            <a:rPr lang="ar-KW" sz="1100" b="1">
              <a:solidFill>
                <a:srgbClr val="00B050"/>
              </a:solidFill>
              <a:cs typeface="+mj-cs"/>
            </a:rPr>
            <a:t>%</a:t>
          </a:r>
          <a:endParaRPr lang="en-US" sz="1100" b="1">
            <a:solidFill>
              <a:srgbClr val="00B050"/>
            </a:solidFill>
            <a:cs typeface="+mj-cs"/>
          </a:endParaRPr>
        </a:p>
      </xdr:txBody>
    </xdr:sp>
    <xdr:clientData/>
  </xdr:twoCellAnchor>
  <xdr:twoCellAnchor>
    <xdr:from>
      <xdr:col>9</xdr:col>
      <xdr:colOff>114300</xdr:colOff>
      <xdr:row>9</xdr:row>
      <xdr:rowOff>180975</xdr:rowOff>
    </xdr:from>
    <xdr:to>
      <xdr:col>10</xdr:col>
      <xdr:colOff>38100</xdr:colOff>
      <xdr:row>11</xdr:row>
      <xdr:rowOff>38100</xdr:rowOff>
    </xdr:to>
    <xdr:sp macro="" textlink="">
      <xdr:nvSpPr>
        <xdr:cNvPr id="57" name="TextBox 56">
          <a:extLst>
            <a:ext uri="{FF2B5EF4-FFF2-40B4-BE49-F238E27FC236}">
              <a16:creationId xmlns:a16="http://schemas.microsoft.com/office/drawing/2014/main" id="{1E34375F-8A9F-42FC-94BF-39BD54331634}"/>
            </a:ext>
          </a:extLst>
        </xdr:cNvPr>
        <xdr:cNvSpPr txBox="1"/>
      </xdr:nvSpPr>
      <xdr:spPr>
        <a:xfrm flipH="1">
          <a:off x="5105400" y="2228850"/>
          <a:ext cx="609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chemeClr val="bg1">
                  <a:lumMod val="65000"/>
                </a:schemeClr>
              </a:solidFill>
              <a:latin typeface="+mn-lt"/>
              <a:ea typeface="+mn-ea"/>
              <a:cs typeface="+mj-cs"/>
            </a:rPr>
            <a:t>25</a:t>
          </a:r>
          <a:r>
            <a:rPr lang="ar-KW" sz="1100" b="1">
              <a:solidFill>
                <a:schemeClr val="bg1">
                  <a:lumMod val="65000"/>
                </a:schemeClr>
              </a:solidFill>
              <a:cs typeface="+mj-cs"/>
            </a:rPr>
            <a:t>%</a:t>
          </a:r>
          <a:endParaRPr lang="en-US" sz="1100" b="1">
            <a:solidFill>
              <a:schemeClr val="bg1">
                <a:lumMod val="65000"/>
              </a:schemeClr>
            </a:solidFill>
            <a:cs typeface="+mj-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17</xdr:row>
      <xdr:rowOff>66675</xdr:rowOff>
    </xdr:from>
    <xdr:to>
      <xdr:col>1</xdr:col>
      <xdr:colOff>114300</xdr:colOff>
      <xdr:row>17</xdr:row>
      <xdr:rowOff>161925</xdr:rowOff>
    </xdr:to>
    <xdr:sp macro="" textlink="">
      <xdr:nvSpPr>
        <xdr:cNvPr id="6152" name="Rectangle 8">
          <a:extLst>
            <a:ext uri="{FF2B5EF4-FFF2-40B4-BE49-F238E27FC236}">
              <a16:creationId xmlns:a16="http://schemas.microsoft.com/office/drawing/2014/main" id="{00000000-0008-0000-0500-000008180000}"/>
            </a:ext>
          </a:extLst>
        </xdr:cNvPr>
        <xdr:cNvSpPr>
          <a:spLocks noChangeArrowheads="1"/>
        </xdr:cNvSpPr>
      </xdr:nvSpPr>
      <xdr:spPr bwMode="auto">
        <a:xfrm flipH="1">
          <a:off x="628650" y="3981450"/>
          <a:ext cx="95250" cy="95250"/>
        </a:xfrm>
        <a:prstGeom prst="rect">
          <a:avLst/>
        </a:prstGeom>
        <a:solidFill>
          <a:schemeClr val="bg1">
            <a:lumMod val="50000"/>
          </a:schemeClr>
        </a:solidFill>
        <a:ln>
          <a:noFill/>
        </a:ln>
      </xdr:spPr>
    </xdr:sp>
    <xdr:clientData/>
  </xdr:twoCellAnchor>
  <xdr:twoCellAnchor>
    <xdr:from>
      <xdr:col>5</xdr:col>
      <xdr:colOff>95250</xdr:colOff>
      <xdr:row>16</xdr:row>
      <xdr:rowOff>57150</xdr:rowOff>
    </xdr:from>
    <xdr:to>
      <xdr:col>5</xdr:col>
      <xdr:colOff>190500</xdr:colOff>
      <xdr:row>16</xdr:row>
      <xdr:rowOff>152400</xdr:rowOff>
    </xdr:to>
    <xdr:sp macro="" textlink="">
      <xdr:nvSpPr>
        <xdr:cNvPr id="6151" name="Rectangle 7">
          <a:extLst>
            <a:ext uri="{FF2B5EF4-FFF2-40B4-BE49-F238E27FC236}">
              <a16:creationId xmlns:a16="http://schemas.microsoft.com/office/drawing/2014/main" id="{00000000-0008-0000-0500-000007180000}"/>
            </a:ext>
          </a:extLst>
        </xdr:cNvPr>
        <xdr:cNvSpPr>
          <a:spLocks noChangeArrowheads="1"/>
        </xdr:cNvSpPr>
      </xdr:nvSpPr>
      <xdr:spPr bwMode="auto">
        <a:xfrm flipH="1">
          <a:off x="3733800" y="3781425"/>
          <a:ext cx="95250" cy="95250"/>
        </a:xfrm>
        <a:prstGeom prst="rect">
          <a:avLst/>
        </a:prstGeom>
        <a:solidFill>
          <a:srgbClr val="AA4643"/>
        </a:solidFill>
        <a:ln>
          <a:noFill/>
        </a:ln>
      </xdr:spPr>
    </xdr:sp>
    <xdr:clientData/>
  </xdr:twoCellAnchor>
  <xdr:twoCellAnchor>
    <xdr:from>
      <xdr:col>5</xdr:col>
      <xdr:colOff>95250</xdr:colOff>
      <xdr:row>17</xdr:row>
      <xdr:rowOff>66675</xdr:rowOff>
    </xdr:from>
    <xdr:to>
      <xdr:col>5</xdr:col>
      <xdr:colOff>190500</xdr:colOff>
      <xdr:row>17</xdr:row>
      <xdr:rowOff>161925</xdr:rowOff>
    </xdr:to>
    <xdr:sp macro="" textlink="">
      <xdr:nvSpPr>
        <xdr:cNvPr id="6150" name="Rectangle 6">
          <a:extLst>
            <a:ext uri="{FF2B5EF4-FFF2-40B4-BE49-F238E27FC236}">
              <a16:creationId xmlns:a16="http://schemas.microsoft.com/office/drawing/2014/main" id="{00000000-0008-0000-0500-000006180000}"/>
            </a:ext>
          </a:extLst>
        </xdr:cNvPr>
        <xdr:cNvSpPr>
          <a:spLocks noChangeArrowheads="1"/>
        </xdr:cNvSpPr>
      </xdr:nvSpPr>
      <xdr:spPr bwMode="auto">
        <a:xfrm flipH="1">
          <a:off x="3733800" y="3981450"/>
          <a:ext cx="95250" cy="95250"/>
        </a:xfrm>
        <a:prstGeom prst="rect">
          <a:avLst/>
        </a:prstGeom>
        <a:solidFill>
          <a:schemeClr val="accent1">
            <a:lumMod val="50000"/>
          </a:schemeClr>
        </a:solidFill>
        <a:ln>
          <a:noFill/>
        </a:ln>
      </xdr:spPr>
    </xdr:sp>
    <xdr:clientData/>
  </xdr:twoCellAnchor>
  <xdr:twoCellAnchor>
    <xdr:from>
      <xdr:col>1</xdr:col>
      <xdr:colOff>19050</xdr:colOff>
      <xdr:row>16</xdr:row>
      <xdr:rowOff>57150</xdr:rowOff>
    </xdr:from>
    <xdr:to>
      <xdr:col>1</xdr:col>
      <xdr:colOff>114300</xdr:colOff>
      <xdr:row>16</xdr:row>
      <xdr:rowOff>152400</xdr:rowOff>
    </xdr:to>
    <xdr:sp macro="" textlink="">
      <xdr:nvSpPr>
        <xdr:cNvPr id="6153" name="Rectangle 9">
          <a:extLst>
            <a:ext uri="{FF2B5EF4-FFF2-40B4-BE49-F238E27FC236}">
              <a16:creationId xmlns:a16="http://schemas.microsoft.com/office/drawing/2014/main" id="{00000000-0008-0000-0500-000009180000}"/>
            </a:ext>
          </a:extLst>
        </xdr:cNvPr>
        <xdr:cNvSpPr>
          <a:spLocks noChangeArrowheads="1"/>
        </xdr:cNvSpPr>
      </xdr:nvSpPr>
      <xdr:spPr bwMode="auto">
        <a:xfrm flipH="1">
          <a:off x="628650" y="3781425"/>
          <a:ext cx="95250" cy="95250"/>
        </a:xfrm>
        <a:prstGeom prst="rect">
          <a:avLst/>
        </a:prstGeom>
        <a:solidFill>
          <a:srgbClr val="75CFE7"/>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xdr:row>
      <xdr:rowOff>0</xdr:rowOff>
    </xdr:from>
    <xdr:to>
      <xdr:col>10</xdr:col>
      <xdr:colOff>99060</xdr:colOff>
      <xdr:row>15</xdr:row>
      <xdr:rowOff>148191</xdr:rowOff>
    </xdr:to>
    <xdr:sp macro="" textlink="">
      <xdr:nvSpPr>
        <xdr:cNvPr id="94" name="object 28">
          <a:extLst>
            <a:ext uri="{FF2B5EF4-FFF2-40B4-BE49-F238E27FC236}">
              <a16:creationId xmlns:a16="http://schemas.microsoft.com/office/drawing/2014/main" id="{DD18C737-406B-4BA7-B90D-1DA498DF835C}"/>
            </a:ext>
          </a:extLst>
        </xdr:cNvPr>
        <xdr:cNvSpPr txBox="1"/>
      </xdr:nvSpPr>
      <xdr:spPr>
        <a:xfrm flipH="1">
          <a:off x="609600" y="1428750"/>
          <a:ext cx="6176010" cy="2253216"/>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20"/>
            </a:spcBef>
          </a:pPr>
          <a:endParaRPr sz="1850">
            <a:latin typeface="Tahoma"/>
            <a:cs typeface="Tahoma"/>
          </a:endParaRPr>
        </a:p>
        <a:p>
          <a:pPr marR="5528310" algn="r">
            <a:lnSpc>
              <a:spcPct val="100000"/>
            </a:lnSpc>
          </a:pPr>
          <a:r>
            <a:rPr sz="1000" b="1" spc="20">
              <a:solidFill>
                <a:schemeClr val="tx1">
                  <a:lumMod val="65000"/>
                  <a:lumOff val="35000"/>
                </a:schemeClr>
              </a:solidFill>
              <a:latin typeface="Times New Roman" panose="02020603050405020304" pitchFamily="18" charset="0"/>
              <a:cs typeface="Times New Roman" panose="02020603050405020304" pitchFamily="18" charset="0"/>
            </a:rPr>
            <a:t>1</a:t>
          </a:r>
          <a:r>
            <a:rPr sz="1000" b="1" spc="-95">
              <a:solidFill>
                <a:schemeClr val="tx1">
                  <a:lumMod val="65000"/>
                  <a:lumOff val="35000"/>
                </a:schemeClr>
              </a:solidFill>
              <a:latin typeface="Times New Roman" panose="02020603050405020304" pitchFamily="18" charset="0"/>
              <a:cs typeface="Times New Roman" panose="02020603050405020304" pitchFamily="18" charset="0"/>
            </a:rPr>
            <a:t>,</a:t>
          </a:r>
          <a:r>
            <a:rPr sz="1000" b="1" spc="20">
              <a:solidFill>
                <a:schemeClr val="tx1">
                  <a:lumMod val="65000"/>
                  <a:lumOff val="35000"/>
                </a:schemeClr>
              </a:solidFill>
              <a:latin typeface="Times New Roman" panose="02020603050405020304" pitchFamily="18" charset="0"/>
              <a:cs typeface="Times New Roman" panose="02020603050405020304" pitchFamily="18" charset="0"/>
            </a:rPr>
            <a:t>4</a:t>
          </a:r>
          <a:r>
            <a:rPr sz="1000" b="1" spc="35">
              <a:solidFill>
                <a:schemeClr val="tx1">
                  <a:lumMod val="65000"/>
                  <a:lumOff val="35000"/>
                </a:schemeClr>
              </a:solidFill>
              <a:latin typeface="Times New Roman" panose="02020603050405020304" pitchFamily="18" charset="0"/>
              <a:cs typeface="Times New Roman" panose="02020603050405020304" pitchFamily="18" charset="0"/>
            </a:rPr>
            <a:t>0</a:t>
          </a:r>
          <a:r>
            <a:rPr sz="1000" b="1" spc="25">
              <a:solidFill>
                <a:schemeClr val="tx1">
                  <a:lumMod val="65000"/>
                  <a:lumOff val="35000"/>
                </a:schemeClr>
              </a:solidFill>
              <a:latin typeface="Times New Roman" panose="02020603050405020304" pitchFamily="18" charset="0"/>
              <a:cs typeface="Times New Roman" panose="02020603050405020304" pitchFamily="18" charset="0"/>
            </a:rPr>
            <a:t>0</a:t>
          </a:r>
          <a:endParaRPr sz="1000" b="1">
            <a:solidFill>
              <a:schemeClr val="tx1">
                <a:lumMod val="65000"/>
                <a:lumOff val="35000"/>
              </a:schemeClr>
            </a:solidFill>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1</a:t>
          </a:r>
          <a:r>
            <a:rPr sz="1000" b="1" spc="-95">
              <a:solidFill>
                <a:srgbClr val="5B5958"/>
              </a:solidFill>
              <a:latin typeface="Times New Roman" panose="02020603050405020304" pitchFamily="18" charset="0"/>
              <a:cs typeface="Times New Roman" panose="02020603050405020304" pitchFamily="18" charset="0"/>
            </a:rPr>
            <a:t>,</a:t>
          </a:r>
          <a:r>
            <a:rPr sz="1000" b="1" spc="20">
              <a:solidFill>
                <a:srgbClr val="5B5958"/>
              </a:solidFill>
              <a:latin typeface="Times New Roman" panose="02020603050405020304" pitchFamily="18" charset="0"/>
              <a:cs typeface="Times New Roman" panose="02020603050405020304" pitchFamily="18" charset="0"/>
            </a:rPr>
            <a:t>2</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1</a:t>
          </a:r>
          <a:r>
            <a:rPr sz="1000" b="1" spc="-95">
              <a:solidFill>
                <a:srgbClr val="5B5958"/>
              </a:solidFill>
              <a:latin typeface="Times New Roman" panose="02020603050405020304" pitchFamily="18" charset="0"/>
              <a:cs typeface="Times New Roman" panose="02020603050405020304" pitchFamily="18" charset="0"/>
            </a:rPr>
            <a:t>,</a:t>
          </a:r>
          <a:r>
            <a:rPr sz="1000" b="1" spc="20">
              <a:solidFill>
                <a:srgbClr val="5B5958"/>
              </a:solidFill>
              <a:latin typeface="Times New Roman" panose="02020603050405020304" pitchFamily="18" charset="0"/>
              <a:cs typeface="Times New Roman" panose="02020603050405020304" pitchFamily="18" charset="0"/>
            </a:rPr>
            <a:t>0</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8</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6</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0"/>
            </a:spcBef>
          </a:pPr>
          <a:r>
            <a:rPr sz="1000" b="1" spc="20">
              <a:solidFill>
                <a:srgbClr val="5B5958"/>
              </a:solidFill>
              <a:latin typeface="Times New Roman" panose="02020603050405020304" pitchFamily="18" charset="0"/>
              <a:cs typeface="Times New Roman" panose="02020603050405020304" pitchFamily="18" charset="0"/>
            </a:rPr>
            <a:t>4</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2</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L="546735">
            <a:lnSpc>
              <a:spcPct val="100000"/>
            </a:lnSpc>
            <a:spcBef>
              <a:spcPts val="625"/>
            </a:spcBef>
          </a:pPr>
          <a:r>
            <a:rPr sz="1000" b="1" spc="-20">
              <a:solidFill>
                <a:srgbClr val="5B5958"/>
              </a:solidFill>
              <a:latin typeface="Tahoma"/>
              <a:cs typeface="Tahoma"/>
            </a:rPr>
            <a:t>-</a:t>
          </a:r>
          <a:endParaRPr sz="1000" b="1">
            <a:latin typeface="Tahoma"/>
            <a:cs typeface="Tahoma"/>
          </a:endParaRPr>
        </a:p>
        <a:p>
          <a:pPr marL="634365">
            <a:lnSpc>
              <a:spcPct val="100000"/>
            </a:lnSpc>
            <a:spcBef>
              <a:spcPts val="105"/>
            </a:spcBef>
          </a:pPr>
          <a:r>
            <a:rPr sz="1000" b="1" spc="25">
              <a:solidFill>
                <a:srgbClr val="5B5958"/>
              </a:solidFill>
              <a:latin typeface="Times New Roman" panose="02020603050405020304" pitchFamily="18" charset="0"/>
              <a:cs typeface="Times New Roman" panose="02020603050405020304" pitchFamily="18" charset="0"/>
            </a:rPr>
            <a:t>2005</a:t>
          </a:r>
          <a:r>
            <a:rPr sz="1000" spc="135">
              <a:solidFill>
                <a:srgbClr val="5B5958"/>
              </a:solidFill>
              <a:latin typeface="Times New Roman" panose="02020603050405020304" pitchFamily="18" charset="0"/>
              <a:cs typeface="Times New Roman" panose="02020603050405020304" pitchFamily="18" charset="0"/>
            </a:rPr>
            <a:t> </a:t>
          </a:r>
          <a:r>
            <a:rPr lang="en-US" sz="1000" spc="135">
              <a:solidFill>
                <a:srgbClr val="5B5958"/>
              </a:solidFill>
              <a:latin typeface="Times New Roman" panose="02020603050405020304" pitchFamily="18" charset="0"/>
              <a:cs typeface="Times New Roman" panose="02020603050405020304" pitchFamily="18" charset="0"/>
            </a:rPr>
            <a:t>                                                                                                    </a:t>
          </a:r>
          <a:r>
            <a:rPr sz="1000" b="1" spc="25">
              <a:solidFill>
                <a:srgbClr val="5B5958"/>
              </a:solidFill>
              <a:latin typeface="Times New Roman" panose="02020603050405020304" pitchFamily="18" charset="0"/>
              <a:cs typeface="Times New Roman" panose="02020603050405020304" pitchFamily="18" charset="0"/>
            </a:rPr>
            <a:t>2020</a:t>
          </a:r>
          <a:endParaRPr sz="1000" b="1">
            <a:latin typeface="Times New Roman" panose="02020603050405020304" pitchFamily="18" charset="0"/>
            <a:cs typeface="Times New Roman" panose="02020603050405020304" pitchFamily="18" charset="0"/>
          </a:endParaRPr>
        </a:p>
      </xdr:txBody>
    </xdr:sp>
    <xdr:clientData/>
  </xdr:twoCellAnchor>
  <xdr:twoCellAnchor>
    <xdr:from>
      <xdr:col>1</xdr:col>
      <xdr:colOff>114300</xdr:colOff>
      <xdr:row>6</xdr:row>
      <xdr:rowOff>47625</xdr:rowOff>
    </xdr:from>
    <xdr:to>
      <xdr:col>9</xdr:col>
      <xdr:colOff>0</xdr:colOff>
      <xdr:row>14</xdr:row>
      <xdr:rowOff>104775</xdr:rowOff>
    </xdr:to>
    <xdr:grpSp>
      <xdr:nvGrpSpPr>
        <xdr:cNvPr id="5184" name="Group 64">
          <a:extLst>
            <a:ext uri="{FF2B5EF4-FFF2-40B4-BE49-F238E27FC236}">
              <a16:creationId xmlns:a16="http://schemas.microsoft.com/office/drawing/2014/main" id="{A8A9173C-A444-4A7B-BDFB-B6F6E2562232}"/>
            </a:ext>
          </a:extLst>
        </xdr:cNvPr>
        <xdr:cNvGrpSpPr>
          <a:grpSpLocks/>
        </xdr:cNvGrpSpPr>
      </xdr:nvGrpSpPr>
      <xdr:grpSpPr bwMode="auto">
        <a:xfrm flipH="1">
          <a:off x="723900" y="1857375"/>
          <a:ext cx="5353050" cy="1590675"/>
          <a:chOff x="2059" y="89"/>
          <a:chExt cx="8246" cy="2356"/>
        </a:xfrm>
      </xdr:grpSpPr>
      <xdr:sp macro="" textlink="">
        <xdr:nvSpPr>
          <xdr:cNvPr id="5185" name="Line 65">
            <a:extLst>
              <a:ext uri="{FF2B5EF4-FFF2-40B4-BE49-F238E27FC236}">
                <a16:creationId xmlns:a16="http://schemas.microsoft.com/office/drawing/2014/main" id="{055CA488-DD89-4DDC-99FC-5DC3EDB4EAAA}"/>
              </a:ext>
            </a:extLst>
          </xdr:cNvPr>
          <xdr:cNvSpPr>
            <a:spLocks noChangeShapeType="1"/>
          </xdr:cNvSpPr>
        </xdr:nvSpPr>
        <xdr:spPr bwMode="auto">
          <a:xfrm>
            <a:off x="2059" y="2445"/>
            <a:ext cx="8246" cy="0"/>
          </a:xfrm>
          <a:prstGeom prst="line">
            <a:avLst/>
          </a:prstGeom>
          <a:noFill/>
          <a:ln w="9500">
            <a:solidFill>
              <a:srgbClr val="5B5958"/>
            </a:solidFill>
            <a:round/>
            <a:headEnd/>
            <a:tailEnd/>
          </a:ln>
          <a:extLst>
            <a:ext uri="{909E8E84-426E-40DD-AFC4-6F175D3DCCD1}">
              <a14:hiddenFill xmlns:a14="http://schemas.microsoft.com/office/drawing/2010/main">
                <a:noFill/>
              </a14:hiddenFill>
            </a:ext>
          </a:extLst>
        </xdr:spPr>
      </xdr:sp>
      <xdr:pic>
        <xdr:nvPicPr>
          <xdr:cNvPr id="97" name="Picture 96">
            <a:extLst>
              <a:ext uri="{FF2B5EF4-FFF2-40B4-BE49-F238E27FC236}">
                <a16:creationId xmlns:a16="http://schemas.microsoft.com/office/drawing/2014/main" id="{E424F4F3-C4B4-4F23-A8A8-E82182C2A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 y="697"/>
            <a:ext cx="285" cy="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87" name="Freeform 67">
            <a:extLst>
              <a:ext uri="{FF2B5EF4-FFF2-40B4-BE49-F238E27FC236}">
                <a16:creationId xmlns:a16="http://schemas.microsoft.com/office/drawing/2014/main" id="{DA163AEE-1A34-4E7F-8266-93294DD1BF3A}"/>
              </a:ext>
            </a:extLst>
          </xdr:cNvPr>
          <xdr:cNvSpPr>
            <a:spLocks/>
          </xdr:cNvSpPr>
        </xdr:nvSpPr>
        <xdr:spPr bwMode="auto">
          <a:xfrm>
            <a:off x="2060" y="1013"/>
            <a:ext cx="6047" cy="579"/>
          </a:xfrm>
          <a:custGeom>
            <a:avLst/>
            <a:gdLst>
              <a:gd name="T0" fmla="+- 0 2060 2060"/>
              <a:gd name="T1" fmla="*/ T0 w 6047"/>
              <a:gd name="T2" fmla="+- 0 1592 1014"/>
              <a:gd name="T3" fmla="*/ 1592 h 579"/>
              <a:gd name="T4" fmla="+- 0 2609 2060"/>
              <a:gd name="T5" fmla="*/ T4 w 6047"/>
              <a:gd name="T6" fmla="+- 0 1338 1014"/>
              <a:gd name="T7" fmla="*/ 1338 h 579"/>
              <a:gd name="T8" fmla="+- 0 3160 2060"/>
              <a:gd name="T9" fmla="*/ T8 w 6047"/>
              <a:gd name="T10" fmla="+- 0 1064 1014"/>
              <a:gd name="T11" fmla="*/ 1064 h 579"/>
              <a:gd name="T12" fmla="+- 0 3709 2060"/>
              <a:gd name="T13" fmla="*/ T12 w 6047"/>
              <a:gd name="T14" fmla="+- 0 1067 1014"/>
              <a:gd name="T15" fmla="*/ 1067 h 579"/>
              <a:gd name="T16" fmla="+- 0 4258 2060"/>
              <a:gd name="T17" fmla="*/ T16 w 6047"/>
              <a:gd name="T18" fmla="+- 0 1359 1014"/>
              <a:gd name="T19" fmla="*/ 1359 h 579"/>
              <a:gd name="T20" fmla="+- 0 4809 2060"/>
              <a:gd name="T21" fmla="*/ T20 w 6047"/>
              <a:gd name="T22" fmla="+- 0 1328 1014"/>
              <a:gd name="T23" fmla="*/ 1328 h 579"/>
              <a:gd name="T24" fmla="+- 0 5358 2060"/>
              <a:gd name="T25" fmla="*/ T24 w 6047"/>
              <a:gd name="T26" fmla="+- 0 1187 1014"/>
              <a:gd name="T27" fmla="*/ 1187 h 579"/>
              <a:gd name="T28" fmla="+- 0 5906 2060"/>
              <a:gd name="T29" fmla="*/ T28 w 6047"/>
              <a:gd name="T30" fmla="+- 0 1124 1014"/>
              <a:gd name="T31" fmla="*/ 1124 h 579"/>
              <a:gd name="T32" fmla="+- 0 6458 2060"/>
              <a:gd name="T33" fmla="*/ T32 w 6047"/>
              <a:gd name="T34" fmla="+- 0 1014 1014"/>
              <a:gd name="T35" fmla="*/ 1014 h 579"/>
              <a:gd name="T36" fmla="+- 0 7006 2060"/>
              <a:gd name="T37" fmla="*/ T36 w 6047"/>
              <a:gd name="T38" fmla="+- 0 1055 1014"/>
              <a:gd name="T39" fmla="*/ 1055 h 579"/>
              <a:gd name="T40" fmla="+- 0 7558 2060"/>
              <a:gd name="T41" fmla="*/ T40 w 6047"/>
              <a:gd name="T42" fmla="+- 0 1148 1014"/>
              <a:gd name="T43" fmla="*/ 1148 h 579"/>
              <a:gd name="T44" fmla="+- 0 8106 2060"/>
              <a:gd name="T45" fmla="*/ T44 w 6047"/>
              <a:gd name="T46" fmla="+- 0 1107 1014"/>
              <a:gd name="T47" fmla="*/ 1107 h 5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6047" h="579">
                <a:moveTo>
                  <a:pt x="0" y="578"/>
                </a:moveTo>
                <a:lnTo>
                  <a:pt x="549" y="324"/>
                </a:lnTo>
                <a:lnTo>
                  <a:pt x="1100" y="50"/>
                </a:lnTo>
                <a:lnTo>
                  <a:pt x="1649" y="53"/>
                </a:lnTo>
                <a:lnTo>
                  <a:pt x="2198" y="345"/>
                </a:lnTo>
                <a:lnTo>
                  <a:pt x="2749" y="314"/>
                </a:lnTo>
                <a:lnTo>
                  <a:pt x="3298" y="173"/>
                </a:lnTo>
                <a:lnTo>
                  <a:pt x="3846" y="110"/>
                </a:lnTo>
                <a:lnTo>
                  <a:pt x="4398" y="0"/>
                </a:lnTo>
                <a:lnTo>
                  <a:pt x="4946" y="41"/>
                </a:lnTo>
                <a:lnTo>
                  <a:pt x="5498" y="134"/>
                </a:lnTo>
                <a:lnTo>
                  <a:pt x="6046" y="93"/>
                </a:lnTo>
              </a:path>
            </a:pathLst>
          </a:custGeom>
          <a:solidFill>
            <a:srgbClr val="FFFFFF"/>
          </a:solidFill>
          <a:ln w="28486">
            <a:solidFill>
              <a:srgbClr val="AA4643"/>
            </a:solidFill>
            <a:prstDash val="solid"/>
            <a:round/>
            <a:headEnd/>
            <a:tailEnd/>
          </a:ln>
        </xdr:spPr>
        <xdr:txBody>
          <a:bodyPr/>
          <a:lstStyle/>
          <a:p>
            <a:endParaRPr lang="en-US"/>
          </a:p>
        </xdr:txBody>
      </xdr:sp>
      <xdr:pic>
        <xdr:nvPicPr>
          <xdr:cNvPr id="99" name="Picture 98">
            <a:extLst>
              <a:ext uri="{FF2B5EF4-FFF2-40B4-BE49-F238E27FC236}">
                <a16:creationId xmlns:a16="http://schemas.microsoft.com/office/drawing/2014/main" id="{A4AAB4ED-14D1-4A25-AE1B-4585C22FDB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0" y="1809"/>
            <a:ext cx="207"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89" name="Freeform 69">
            <a:extLst>
              <a:ext uri="{FF2B5EF4-FFF2-40B4-BE49-F238E27FC236}">
                <a16:creationId xmlns:a16="http://schemas.microsoft.com/office/drawing/2014/main" id="{924EBF10-98F6-4F4A-88B5-C49F96A9F392}"/>
              </a:ext>
            </a:extLst>
          </xdr:cNvPr>
          <xdr:cNvSpPr>
            <a:spLocks/>
          </xdr:cNvSpPr>
        </xdr:nvSpPr>
        <xdr:spPr bwMode="auto">
          <a:xfrm>
            <a:off x="2060" y="1873"/>
            <a:ext cx="6047" cy="425"/>
          </a:xfrm>
          <a:custGeom>
            <a:avLst/>
            <a:gdLst>
              <a:gd name="T0" fmla="+- 0 2060 2060"/>
              <a:gd name="T1" fmla="*/ T0 w 6047"/>
              <a:gd name="T2" fmla="+- 0 2298 1873"/>
              <a:gd name="T3" fmla="*/ 2298 h 425"/>
              <a:gd name="T4" fmla="+- 0 2609 2060"/>
              <a:gd name="T5" fmla="*/ T4 w 6047"/>
              <a:gd name="T6" fmla="+- 0 2257 1873"/>
              <a:gd name="T7" fmla="*/ 2257 h 425"/>
              <a:gd name="T8" fmla="+- 0 3160 2060"/>
              <a:gd name="T9" fmla="*/ T8 w 6047"/>
              <a:gd name="T10" fmla="+- 0 2178 1873"/>
              <a:gd name="T11" fmla="*/ 2178 h 425"/>
              <a:gd name="T12" fmla="+- 0 3709 2060"/>
              <a:gd name="T13" fmla="*/ T12 w 6047"/>
              <a:gd name="T14" fmla="+- 0 2163 1873"/>
              <a:gd name="T15" fmla="*/ 2163 h 425"/>
              <a:gd name="T16" fmla="+- 0 4258 2060"/>
              <a:gd name="T17" fmla="*/ T16 w 6047"/>
              <a:gd name="T18" fmla="+- 0 2125 1873"/>
              <a:gd name="T19" fmla="*/ 2125 h 425"/>
              <a:gd name="T20" fmla="+- 0 4809 2060"/>
              <a:gd name="T21" fmla="*/ T20 w 6047"/>
              <a:gd name="T22" fmla="+- 0 2029 1873"/>
              <a:gd name="T23" fmla="*/ 2029 h 425"/>
              <a:gd name="T24" fmla="+- 0 5358 2060"/>
              <a:gd name="T25" fmla="*/ T24 w 6047"/>
              <a:gd name="T26" fmla="+- 0 2084 1873"/>
              <a:gd name="T27" fmla="*/ 2084 h 425"/>
              <a:gd name="T28" fmla="+- 0 5906 2060"/>
              <a:gd name="T29" fmla="*/ T28 w 6047"/>
              <a:gd name="T30" fmla="+- 0 1873 1873"/>
              <a:gd name="T31" fmla="*/ 1873 h 425"/>
              <a:gd name="T32" fmla="+- 0 6458 2060"/>
              <a:gd name="T33" fmla="*/ T32 w 6047"/>
              <a:gd name="T34" fmla="+- 0 1873 1873"/>
              <a:gd name="T35" fmla="*/ 1873 h 425"/>
              <a:gd name="T36" fmla="+- 0 7006 2060"/>
              <a:gd name="T37" fmla="*/ T36 w 6047"/>
              <a:gd name="T38" fmla="+- 0 1904 1873"/>
              <a:gd name="T39" fmla="*/ 1904 h 425"/>
              <a:gd name="T40" fmla="+- 0 7558 2060"/>
              <a:gd name="T41" fmla="*/ T40 w 6047"/>
              <a:gd name="T42" fmla="+- 0 1931 1873"/>
              <a:gd name="T43" fmla="*/ 1931 h 425"/>
              <a:gd name="T44" fmla="+- 0 8106 2060"/>
              <a:gd name="T45" fmla="*/ T44 w 6047"/>
              <a:gd name="T46" fmla="+- 0 1926 1873"/>
              <a:gd name="T47" fmla="*/ 1926 h 4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6047" h="425">
                <a:moveTo>
                  <a:pt x="0" y="425"/>
                </a:moveTo>
                <a:lnTo>
                  <a:pt x="549" y="384"/>
                </a:lnTo>
                <a:lnTo>
                  <a:pt x="1100" y="305"/>
                </a:lnTo>
                <a:lnTo>
                  <a:pt x="1649" y="290"/>
                </a:lnTo>
                <a:lnTo>
                  <a:pt x="2198" y="252"/>
                </a:lnTo>
                <a:lnTo>
                  <a:pt x="2749" y="156"/>
                </a:lnTo>
                <a:lnTo>
                  <a:pt x="3298" y="211"/>
                </a:lnTo>
                <a:lnTo>
                  <a:pt x="3846" y="0"/>
                </a:lnTo>
                <a:lnTo>
                  <a:pt x="4398" y="0"/>
                </a:lnTo>
                <a:lnTo>
                  <a:pt x="4946" y="31"/>
                </a:lnTo>
                <a:lnTo>
                  <a:pt x="5498" y="58"/>
                </a:lnTo>
                <a:lnTo>
                  <a:pt x="6046" y="53"/>
                </a:lnTo>
              </a:path>
            </a:pathLst>
          </a:custGeom>
          <a:noFill/>
          <a:ln w="28486">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pic>
        <xdr:nvPicPr>
          <xdr:cNvPr id="101" name="Picture 100">
            <a:extLst>
              <a:ext uri="{FF2B5EF4-FFF2-40B4-BE49-F238E27FC236}">
                <a16:creationId xmlns:a16="http://schemas.microsoft.com/office/drawing/2014/main" id="{0079C123-27F8-444F-8693-DB44B1CC56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67" y="1582"/>
            <a:ext cx="207"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91" name="Freeform 71">
            <a:extLst>
              <a:ext uri="{FF2B5EF4-FFF2-40B4-BE49-F238E27FC236}">
                <a16:creationId xmlns:a16="http://schemas.microsoft.com/office/drawing/2014/main" id="{406DA965-AA75-4110-A569-A72B205123D8}"/>
              </a:ext>
            </a:extLst>
          </xdr:cNvPr>
          <xdr:cNvSpPr>
            <a:spLocks/>
          </xdr:cNvSpPr>
        </xdr:nvSpPr>
        <xdr:spPr bwMode="auto">
          <a:xfrm>
            <a:off x="8655" y="1462"/>
            <a:ext cx="1649" cy="142"/>
          </a:xfrm>
          <a:custGeom>
            <a:avLst/>
            <a:gdLst>
              <a:gd name="T0" fmla="+- 0 8655 8655"/>
              <a:gd name="T1" fmla="*/ T0 w 1649"/>
              <a:gd name="T2" fmla="+- 0 1604 1463"/>
              <a:gd name="T3" fmla="*/ 1604 h 142"/>
              <a:gd name="T4" fmla="+- 0 9206 8655"/>
              <a:gd name="T5" fmla="*/ T4 w 1649"/>
              <a:gd name="T6" fmla="+- 0 1573 1463"/>
              <a:gd name="T7" fmla="*/ 1573 h 142"/>
              <a:gd name="T8" fmla="+- 0 9755 8655"/>
              <a:gd name="T9" fmla="*/ T8 w 1649"/>
              <a:gd name="T10" fmla="+- 0 1544 1463"/>
              <a:gd name="T11" fmla="*/ 1544 h 142"/>
              <a:gd name="T12" fmla="+- 0 10304 8655"/>
              <a:gd name="T13" fmla="*/ T12 w 1649"/>
              <a:gd name="T14" fmla="+- 0 1463 1463"/>
              <a:gd name="T15" fmla="*/ 1463 h 142"/>
            </a:gdLst>
            <a:ahLst/>
            <a:cxnLst>
              <a:cxn ang="0">
                <a:pos x="T1" y="T3"/>
              </a:cxn>
              <a:cxn ang="0">
                <a:pos x="T5" y="T7"/>
              </a:cxn>
              <a:cxn ang="0">
                <a:pos x="T9" y="T11"/>
              </a:cxn>
              <a:cxn ang="0">
                <a:pos x="T13" y="T15"/>
              </a:cxn>
            </a:cxnLst>
            <a:rect l="0" t="0" r="r" b="b"/>
            <a:pathLst>
              <a:path w="1649" h="142">
                <a:moveTo>
                  <a:pt x="0" y="141"/>
                </a:moveTo>
                <a:lnTo>
                  <a:pt x="551" y="110"/>
                </a:lnTo>
                <a:lnTo>
                  <a:pt x="1100" y="81"/>
                </a:lnTo>
                <a:lnTo>
                  <a:pt x="1649" y="0"/>
                </a:lnTo>
              </a:path>
            </a:pathLst>
          </a:custGeom>
          <a:noFill/>
          <a:ln w="28486">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2" name="Freeform 72">
            <a:extLst>
              <a:ext uri="{FF2B5EF4-FFF2-40B4-BE49-F238E27FC236}">
                <a16:creationId xmlns:a16="http://schemas.microsoft.com/office/drawing/2014/main" id="{CC26CB20-2C9D-48CB-AA5C-6505CDB784CC}"/>
              </a:ext>
            </a:extLst>
          </xdr:cNvPr>
          <xdr:cNvSpPr>
            <a:spLocks/>
          </xdr:cNvSpPr>
        </xdr:nvSpPr>
        <xdr:spPr bwMode="auto">
          <a:xfrm>
            <a:off x="2060" y="845"/>
            <a:ext cx="8244" cy="975"/>
          </a:xfrm>
          <a:custGeom>
            <a:avLst/>
            <a:gdLst>
              <a:gd name="T0" fmla="+- 0 2060 2060"/>
              <a:gd name="T1" fmla="*/ T0 w 8244"/>
              <a:gd name="T2" fmla="+- 0 1820 846"/>
              <a:gd name="T3" fmla="*/ 1820 h 975"/>
              <a:gd name="T4" fmla="+- 0 2609 2060"/>
              <a:gd name="T5" fmla="*/ T4 w 8244"/>
              <a:gd name="T6" fmla="+- 0 1693 846"/>
              <a:gd name="T7" fmla="*/ 1693 h 975"/>
              <a:gd name="T8" fmla="+- 0 3160 2060"/>
              <a:gd name="T9" fmla="*/ T8 w 8244"/>
              <a:gd name="T10" fmla="+- 0 1537 846"/>
              <a:gd name="T11" fmla="*/ 1537 h 975"/>
              <a:gd name="T12" fmla="+- 0 3709 2060"/>
              <a:gd name="T13" fmla="*/ T12 w 8244"/>
              <a:gd name="T14" fmla="+- 0 1465 846"/>
              <a:gd name="T15" fmla="*/ 1465 h 975"/>
              <a:gd name="T16" fmla="+- 0 4258 2060"/>
              <a:gd name="T17" fmla="*/ T16 w 8244"/>
              <a:gd name="T18" fmla="+- 0 1323 846"/>
              <a:gd name="T19" fmla="*/ 1323 h 975"/>
              <a:gd name="T20" fmla="+- 0 4809 2060"/>
              <a:gd name="T21" fmla="*/ T20 w 8244"/>
              <a:gd name="T22" fmla="+- 0 1311 846"/>
              <a:gd name="T23" fmla="*/ 1311 h 975"/>
              <a:gd name="T24" fmla="+- 0 5358 2060"/>
              <a:gd name="T25" fmla="*/ T24 w 8244"/>
              <a:gd name="T26" fmla="+- 0 1184 846"/>
              <a:gd name="T27" fmla="*/ 1184 h 975"/>
              <a:gd name="T28" fmla="+- 0 5906 2060"/>
              <a:gd name="T29" fmla="*/ T28 w 8244"/>
              <a:gd name="T30" fmla="+- 0 1081 846"/>
              <a:gd name="T31" fmla="*/ 1081 h 975"/>
              <a:gd name="T32" fmla="+- 0 6458 2060"/>
              <a:gd name="T33" fmla="*/ T32 w 8244"/>
              <a:gd name="T34" fmla="+- 0 1014 846"/>
              <a:gd name="T35" fmla="*/ 1014 h 975"/>
              <a:gd name="T36" fmla="+- 0 7006 2060"/>
              <a:gd name="T37" fmla="*/ T36 w 8244"/>
              <a:gd name="T38" fmla="+- 0 1031 846"/>
              <a:gd name="T39" fmla="*/ 1031 h 975"/>
              <a:gd name="T40" fmla="+- 0 7558 2060"/>
              <a:gd name="T41" fmla="*/ T40 w 8244"/>
              <a:gd name="T42" fmla="+- 0 1023 846"/>
              <a:gd name="T43" fmla="*/ 1023 h 975"/>
              <a:gd name="T44" fmla="+- 0 8106 2060"/>
              <a:gd name="T45" fmla="*/ T44 w 8244"/>
              <a:gd name="T46" fmla="+- 0 956 846"/>
              <a:gd name="T47" fmla="*/ 956 h 975"/>
              <a:gd name="T48" fmla="+- 0 8655 2060"/>
              <a:gd name="T49" fmla="*/ T48 w 8244"/>
              <a:gd name="T50" fmla="+- 0 848 846"/>
              <a:gd name="T51" fmla="*/ 848 h 975"/>
              <a:gd name="T52" fmla="+- 0 9206 2060"/>
              <a:gd name="T53" fmla="*/ T52 w 8244"/>
              <a:gd name="T54" fmla="+- 0 846 846"/>
              <a:gd name="T55" fmla="*/ 846 h 975"/>
              <a:gd name="T56" fmla="+- 0 9755 2060"/>
              <a:gd name="T57" fmla="*/ T56 w 8244"/>
              <a:gd name="T58" fmla="+- 0 915 846"/>
              <a:gd name="T59" fmla="*/ 915 h 975"/>
              <a:gd name="T60" fmla="+- 0 10304 2060"/>
              <a:gd name="T61" fmla="*/ T60 w 8244"/>
              <a:gd name="T62" fmla="+- 0 875 846"/>
              <a:gd name="T63" fmla="*/ 875 h 97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8244" h="975">
                <a:moveTo>
                  <a:pt x="0" y="974"/>
                </a:moveTo>
                <a:lnTo>
                  <a:pt x="549" y="847"/>
                </a:lnTo>
                <a:lnTo>
                  <a:pt x="1100" y="691"/>
                </a:lnTo>
                <a:lnTo>
                  <a:pt x="1649" y="619"/>
                </a:lnTo>
                <a:lnTo>
                  <a:pt x="2198" y="477"/>
                </a:lnTo>
                <a:lnTo>
                  <a:pt x="2749" y="465"/>
                </a:lnTo>
                <a:lnTo>
                  <a:pt x="3298" y="338"/>
                </a:lnTo>
                <a:lnTo>
                  <a:pt x="3846" y="235"/>
                </a:lnTo>
                <a:lnTo>
                  <a:pt x="4398" y="168"/>
                </a:lnTo>
                <a:lnTo>
                  <a:pt x="4946" y="185"/>
                </a:lnTo>
                <a:lnTo>
                  <a:pt x="5498" y="177"/>
                </a:lnTo>
                <a:lnTo>
                  <a:pt x="6046" y="110"/>
                </a:lnTo>
                <a:lnTo>
                  <a:pt x="6595" y="2"/>
                </a:lnTo>
                <a:lnTo>
                  <a:pt x="7146" y="0"/>
                </a:lnTo>
                <a:lnTo>
                  <a:pt x="7695" y="69"/>
                </a:lnTo>
                <a:lnTo>
                  <a:pt x="8244" y="29"/>
                </a:lnTo>
              </a:path>
            </a:pathLst>
          </a:custGeom>
          <a:solidFill>
            <a:srgbClr val="FFFFFF"/>
          </a:solidFill>
          <a:ln w="28486">
            <a:solidFill>
              <a:schemeClr val="bg1">
                <a:lumMod val="50000"/>
              </a:schemeClr>
            </a:solidFill>
            <a:prstDash val="solid"/>
            <a:round/>
            <a:headEnd/>
            <a:tailEnd/>
          </a:ln>
        </xdr:spPr>
      </xdr:sp>
      <xdr:sp macro="" textlink="">
        <xdr:nvSpPr>
          <xdr:cNvPr id="5193" name="Freeform 73">
            <a:extLst>
              <a:ext uri="{FF2B5EF4-FFF2-40B4-BE49-F238E27FC236}">
                <a16:creationId xmlns:a16="http://schemas.microsoft.com/office/drawing/2014/main" id="{710F1AF3-17F1-46D9-96FD-CFC7093C641B}"/>
              </a:ext>
            </a:extLst>
          </xdr:cNvPr>
          <xdr:cNvSpPr>
            <a:spLocks/>
          </xdr:cNvSpPr>
        </xdr:nvSpPr>
        <xdr:spPr bwMode="auto">
          <a:xfrm>
            <a:off x="8655" y="89"/>
            <a:ext cx="1649" cy="116"/>
          </a:xfrm>
          <a:custGeom>
            <a:avLst/>
            <a:gdLst>
              <a:gd name="T0" fmla="+- 0 8655 8655"/>
              <a:gd name="T1" fmla="*/ T0 w 1649"/>
              <a:gd name="T2" fmla="+- 0 205 90"/>
              <a:gd name="T3" fmla="*/ 205 h 116"/>
              <a:gd name="T4" fmla="+- 0 9206 8655"/>
              <a:gd name="T5" fmla="*/ T4 w 1649"/>
              <a:gd name="T6" fmla="+- 0 159 90"/>
              <a:gd name="T7" fmla="*/ 159 h 116"/>
              <a:gd name="T8" fmla="+- 0 9755 8655"/>
              <a:gd name="T9" fmla="*/ T8 w 1649"/>
              <a:gd name="T10" fmla="+- 0 90 90"/>
              <a:gd name="T11" fmla="*/ 90 h 116"/>
              <a:gd name="T12" fmla="+- 0 10304 8655"/>
              <a:gd name="T13" fmla="*/ T12 w 1649"/>
              <a:gd name="T14" fmla="+- 0 121 90"/>
              <a:gd name="T15" fmla="*/ 121 h 116"/>
            </a:gdLst>
            <a:ahLst/>
            <a:cxnLst>
              <a:cxn ang="0">
                <a:pos x="T1" y="T3"/>
              </a:cxn>
              <a:cxn ang="0">
                <a:pos x="T5" y="T7"/>
              </a:cxn>
              <a:cxn ang="0">
                <a:pos x="T9" y="T11"/>
              </a:cxn>
              <a:cxn ang="0">
                <a:pos x="T13" y="T15"/>
              </a:cxn>
            </a:cxnLst>
            <a:rect l="0" t="0" r="r" b="b"/>
            <a:pathLst>
              <a:path w="1649" h="116">
                <a:moveTo>
                  <a:pt x="0" y="115"/>
                </a:moveTo>
                <a:lnTo>
                  <a:pt x="551" y="69"/>
                </a:lnTo>
                <a:lnTo>
                  <a:pt x="1100" y="0"/>
                </a:lnTo>
                <a:lnTo>
                  <a:pt x="1649" y="31"/>
                </a:lnTo>
              </a:path>
            </a:pathLst>
          </a:custGeom>
          <a:noFill/>
          <a:ln w="28486">
            <a:solidFill>
              <a:srgbClr val="AA4643"/>
            </a:solidFill>
            <a:prstDash val="solid"/>
            <a:round/>
            <a:headEnd/>
            <a:tailEnd/>
          </a:ln>
          <a:extLst>
            <a:ext uri="{909E8E84-426E-40DD-AFC4-6F175D3DCCD1}">
              <a14:hiddenFill xmlns:a14="http://schemas.microsoft.com/office/drawing/2010/main">
                <a:solidFill>
                  <a:srgbClr val="FFFFFF"/>
                </a:solidFill>
              </a14:hiddenFill>
            </a:ext>
          </a:extLst>
        </xdr:spPr>
      </xdr:sp>
      <xdr:pic>
        <xdr:nvPicPr>
          <xdr:cNvPr id="105" name="Picture 104">
            <a:extLst>
              <a:ext uri="{FF2B5EF4-FFF2-40B4-BE49-F238E27FC236}">
                <a16:creationId xmlns:a16="http://schemas.microsoft.com/office/drawing/2014/main" id="{FF58108D-6D20-4F37-812A-BC9B872241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61" y="236"/>
            <a:ext cx="285" cy="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95" name="Freeform 75">
            <a:extLst>
              <a:ext uri="{FF2B5EF4-FFF2-40B4-BE49-F238E27FC236}">
                <a16:creationId xmlns:a16="http://schemas.microsoft.com/office/drawing/2014/main" id="{53D8FC94-D485-4A72-934B-F9E03F53E588}"/>
              </a:ext>
            </a:extLst>
          </xdr:cNvPr>
          <xdr:cNvSpPr>
            <a:spLocks/>
          </xdr:cNvSpPr>
        </xdr:nvSpPr>
        <xdr:spPr bwMode="auto">
          <a:xfrm>
            <a:off x="8390" y="1718"/>
            <a:ext cx="52" cy="52"/>
          </a:xfrm>
          <a:custGeom>
            <a:avLst/>
            <a:gdLst>
              <a:gd name="T0" fmla="+- 0 8415 8390"/>
              <a:gd name="T1" fmla="*/ T0 w 52"/>
              <a:gd name="T2" fmla="+- 0 1719 1719"/>
              <a:gd name="T3" fmla="*/ 1719 h 52"/>
              <a:gd name="T4" fmla="+- 0 8394 8390"/>
              <a:gd name="T5" fmla="*/ T4 w 52"/>
              <a:gd name="T6" fmla="+- 0 1731 1719"/>
              <a:gd name="T7" fmla="*/ 1731 h 52"/>
              <a:gd name="T8" fmla="+- 0 8390 8390"/>
              <a:gd name="T9" fmla="*/ T8 w 52"/>
              <a:gd name="T10" fmla="+- 0 1745 1719"/>
              <a:gd name="T11" fmla="*/ 1745 h 52"/>
              <a:gd name="T12" fmla="+- 0 8403 8390"/>
              <a:gd name="T13" fmla="*/ T12 w 52"/>
              <a:gd name="T14" fmla="+- 0 1767 1719"/>
              <a:gd name="T15" fmla="*/ 1767 h 52"/>
              <a:gd name="T16" fmla="+- 0 8417 8390"/>
              <a:gd name="T17" fmla="*/ T16 w 52"/>
              <a:gd name="T18" fmla="+- 0 1770 1719"/>
              <a:gd name="T19" fmla="*/ 1770 h 52"/>
              <a:gd name="T20" fmla="+- 0 8438 8390"/>
              <a:gd name="T21" fmla="*/ T20 w 52"/>
              <a:gd name="T22" fmla="+- 0 1758 1719"/>
              <a:gd name="T23" fmla="*/ 1758 h 52"/>
              <a:gd name="T24" fmla="+- 0 8442 8390"/>
              <a:gd name="T25" fmla="*/ T24 w 52"/>
              <a:gd name="T26" fmla="+- 0 1744 1719"/>
              <a:gd name="T27" fmla="*/ 1744 h 52"/>
              <a:gd name="T28" fmla="+- 0 8429 8390"/>
              <a:gd name="T29" fmla="*/ T28 w 52"/>
              <a:gd name="T30" fmla="+- 0 1722 1719"/>
              <a:gd name="T31" fmla="*/ 1722 h 52"/>
              <a:gd name="T32" fmla="+- 0 8415 8390"/>
              <a:gd name="T33" fmla="*/ T32 w 52"/>
              <a:gd name="T34" fmla="+- 0 1719 1719"/>
              <a:gd name="T35" fmla="*/ 1719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2" h="52">
                <a:moveTo>
                  <a:pt x="25" y="0"/>
                </a:moveTo>
                <a:lnTo>
                  <a:pt x="4" y="12"/>
                </a:lnTo>
                <a:lnTo>
                  <a:pt x="0" y="26"/>
                </a:lnTo>
                <a:lnTo>
                  <a:pt x="13" y="48"/>
                </a:lnTo>
                <a:lnTo>
                  <a:pt x="27" y="51"/>
                </a:lnTo>
                <a:lnTo>
                  <a:pt x="48" y="39"/>
                </a:lnTo>
                <a:lnTo>
                  <a:pt x="52" y="25"/>
                </a:lnTo>
                <a:lnTo>
                  <a:pt x="39" y="3"/>
                </a:lnTo>
                <a:lnTo>
                  <a:pt x="25" y="0"/>
                </a:lnTo>
                <a:close/>
              </a:path>
            </a:pathLst>
          </a:custGeom>
          <a:solidFill>
            <a:srgbClr val="77CFE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196" name="Freeform 76">
            <a:extLst>
              <a:ext uri="{FF2B5EF4-FFF2-40B4-BE49-F238E27FC236}">
                <a16:creationId xmlns:a16="http://schemas.microsoft.com/office/drawing/2014/main" id="{D25C3B40-ACD6-4848-BD4C-E1BA6DF9816B}"/>
              </a:ext>
            </a:extLst>
          </xdr:cNvPr>
          <xdr:cNvSpPr>
            <a:spLocks/>
          </xdr:cNvSpPr>
        </xdr:nvSpPr>
        <xdr:spPr bwMode="auto">
          <a:xfrm>
            <a:off x="8390" y="1718"/>
            <a:ext cx="52" cy="52"/>
          </a:xfrm>
          <a:custGeom>
            <a:avLst/>
            <a:gdLst>
              <a:gd name="T0" fmla="+- 0 8427 8390"/>
              <a:gd name="T1" fmla="*/ T0 w 52"/>
              <a:gd name="T2" fmla="+- 0 1764 1719"/>
              <a:gd name="T3" fmla="*/ 1764 h 52"/>
              <a:gd name="T4" fmla="+- 0 8438 8390"/>
              <a:gd name="T5" fmla="*/ T4 w 52"/>
              <a:gd name="T6" fmla="+- 0 1758 1719"/>
              <a:gd name="T7" fmla="*/ 1758 h 52"/>
              <a:gd name="T8" fmla="+- 0 8442 8390"/>
              <a:gd name="T9" fmla="*/ T8 w 52"/>
              <a:gd name="T10" fmla="+- 0 1744 1719"/>
              <a:gd name="T11" fmla="*/ 1744 h 52"/>
              <a:gd name="T12" fmla="+- 0 8435 8390"/>
              <a:gd name="T13" fmla="*/ T12 w 52"/>
              <a:gd name="T14" fmla="+- 0 1733 1719"/>
              <a:gd name="T15" fmla="*/ 1733 h 52"/>
              <a:gd name="T16" fmla="+- 0 8429 8390"/>
              <a:gd name="T17" fmla="*/ T16 w 52"/>
              <a:gd name="T18" fmla="+- 0 1722 1719"/>
              <a:gd name="T19" fmla="*/ 1722 h 52"/>
              <a:gd name="T20" fmla="+- 0 8415 8390"/>
              <a:gd name="T21" fmla="*/ T20 w 52"/>
              <a:gd name="T22" fmla="+- 0 1719 1719"/>
              <a:gd name="T23" fmla="*/ 1719 h 52"/>
              <a:gd name="T24" fmla="+- 0 8405 8390"/>
              <a:gd name="T25" fmla="*/ T24 w 52"/>
              <a:gd name="T26" fmla="+- 0 1725 1719"/>
              <a:gd name="T27" fmla="*/ 1725 h 52"/>
              <a:gd name="T28" fmla="+- 0 8394 8390"/>
              <a:gd name="T29" fmla="*/ T28 w 52"/>
              <a:gd name="T30" fmla="+- 0 1731 1719"/>
              <a:gd name="T31" fmla="*/ 1731 h 52"/>
              <a:gd name="T32" fmla="+- 0 8390 8390"/>
              <a:gd name="T33" fmla="*/ T32 w 52"/>
              <a:gd name="T34" fmla="+- 0 1745 1719"/>
              <a:gd name="T35" fmla="*/ 1745 h 52"/>
              <a:gd name="T36" fmla="+- 0 8397 8390"/>
              <a:gd name="T37" fmla="*/ T36 w 52"/>
              <a:gd name="T38" fmla="+- 0 1756 1719"/>
              <a:gd name="T39" fmla="*/ 1756 h 52"/>
              <a:gd name="T40" fmla="+- 0 8403 8390"/>
              <a:gd name="T41" fmla="*/ T40 w 52"/>
              <a:gd name="T42" fmla="+- 0 1767 1719"/>
              <a:gd name="T43" fmla="*/ 1767 h 52"/>
              <a:gd name="T44" fmla="+- 0 8417 8390"/>
              <a:gd name="T45" fmla="*/ T44 w 52"/>
              <a:gd name="T46" fmla="+- 0 1770 1719"/>
              <a:gd name="T47" fmla="*/ 1770 h 52"/>
              <a:gd name="T48" fmla="+- 0 8427 8390"/>
              <a:gd name="T49" fmla="*/ T48 w 52"/>
              <a:gd name="T50" fmla="+- 0 1764 1719"/>
              <a:gd name="T51" fmla="*/ 1764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2" h="52">
                <a:moveTo>
                  <a:pt x="37" y="45"/>
                </a:moveTo>
                <a:lnTo>
                  <a:pt x="48" y="39"/>
                </a:lnTo>
                <a:lnTo>
                  <a:pt x="52" y="25"/>
                </a:lnTo>
                <a:lnTo>
                  <a:pt x="45" y="14"/>
                </a:lnTo>
                <a:lnTo>
                  <a:pt x="39" y="3"/>
                </a:lnTo>
                <a:lnTo>
                  <a:pt x="25" y="0"/>
                </a:lnTo>
                <a:lnTo>
                  <a:pt x="15" y="6"/>
                </a:lnTo>
                <a:lnTo>
                  <a:pt x="4" y="12"/>
                </a:lnTo>
                <a:lnTo>
                  <a:pt x="0" y="26"/>
                </a:lnTo>
                <a:lnTo>
                  <a:pt x="7" y="37"/>
                </a:lnTo>
                <a:lnTo>
                  <a:pt x="13" y="48"/>
                </a:lnTo>
                <a:lnTo>
                  <a:pt x="27" y="51"/>
                </a:lnTo>
                <a:lnTo>
                  <a:pt x="37" y="45"/>
                </a:lnTo>
                <a:close/>
              </a:path>
            </a:pathLst>
          </a:custGeom>
          <a:noFill/>
          <a:ln w="191">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7" name="Freeform 77">
            <a:extLst>
              <a:ext uri="{FF2B5EF4-FFF2-40B4-BE49-F238E27FC236}">
                <a16:creationId xmlns:a16="http://schemas.microsoft.com/office/drawing/2014/main" id="{7F0EC392-A161-4507-8C8A-3B1E29F98D8C}"/>
              </a:ext>
            </a:extLst>
          </xdr:cNvPr>
          <xdr:cNvSpPr>
            <a:spLocks/>
          </xdr:cNvSpPr>
        </xdr:nvSpPr>
        <xdr:spPr bwMode="auto">
          <a:xfrm>
            <a:off x="8313" y="1764"/>
            <a:ext cx="51" cy="52"/>
          </a:xfrm>
          <a:custGeom>
            <a:avLst/>
            <a:gdLst>
              <a:gd name="T0" fmla="+- 0 8338 8313"/>
              <a:gd name="T1" fmla="*/ T0 w 51"/>
              <a:gd name="T2" fmla="+- 0 1764 1764"/>
              <a:gd name="T3" fmla="*/ 1764 h 52"/>
              <a:gd name="T4" fmla="+- 0 8317 8313"/>
              <a:gd name="T5" fmla="*/ T4 w 51"/>
              <a:gd name="T6" fmla="+- 0 1777 1764"/>
              <a:gd name="T7" fmla="*/ 1777 h 52"/>
              <a:gd name="T8" fmla="+- 0 8313 8313"/>
              <a:gd name="T9" fmla="*/ T8 w 51"/>
              <a:gd name="T10" fmla="+- 0 1791 1764"/>
              <a:gd name="T11" fmla="*/ 1791 h 52"/>
              <a:gd name="T12" fmla="+- 0 8326 8313"/>
              <a:gd name="T13" fmla="*/ T12 w 51"/>
              <a:gd name="T14" fmla="+- 0 1812 1764"/>
              <a:gd name="T15" fmla="*/ 1812 h 52"/>
              <a:gd name="T16" fmla="+- 0 8339 8313"/>
              <a:gd name="T17" fmla="*/ T16 w 51"/>
              <a:gd name="T18" fmla="+- 0 1816 1764"/>
              <a:gd name="T19" fmla="*/ 1816 h 52"/>
              <a:gd name="T20" fmla="+- 0 8361 8313"/>
              <a:gd name="T21" fmla="*/ T20 w 51"/>
              <a:gd name="T22" fmla="+- 0 1803 1764"/>
              <a:gd name="T23" fmla="*/ 1803 h 52"/>
              <a:gd name="T24" fmla="+- 0 8364 8313"/>
              <a:gd name="T25" fmla="*/ T24 w 51"/>
              <a:gd name="T26" fmla="+- 0 1789 1764"/>
              <a:gd name="T27" fmla="*/ 1789 h 52"/>
              <a:gd name="T28" fmla="+- 0 8358 8313"/>
              <a:gd name="T29" fmla="*/ T28 w 51"/>
              <a:gd name="T30" fmla="+- 0 1779 1764"/>
              <a:gd name="T31" fmla="*/ 1779 h 52"/>
              <a:gd name="T32" fmla="+- 0 8352 8313"/>
              <a:gd name="T33" fmla="*/ T32 w 51"/>
              <a:gd name="T34" fmla="+- 0 1768 1764"/>
              <a:gd name="T35" fmla="*/ 1768 h 52"/>
              <a:gd name="T36" fmla="+- 0 8338 8313"/>
              <a:gd name="T37" fmla="*/ T36 w 51"/>
              <a:gd name="T38" fmla="+- 0 1764 1764"/>
              <a:gd name="T39" fmla="*/ 1764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51" h="52">
                <a:moveTo>
                  <a:pt x="25" y="0"/>
                </a:moveTo>
                <a:lnTo>
                  <a:pt x="4" y="13"/>
                </a:lnTo>
                <a:lnTo>
                  <a:pt x="0" y="27"/>
                </a:lnTo>
                <a:lnTo>
                  <a:pt x="13" y="48"/>
                </a:lnTo>
                <a:lnTo>
                  <a:pt x="26" y="52"/>
                </a:lnTo>
                <a:lnTo>
                  <a:pt x="48" y="39"/>
                </a:lnTo>
                <a:lnTo>
                  <a:pt x="51" y="25"/>
                </a:lnTo>
                <a:lnTo>
                  <a:pt x="45" y="15"/>
                </a:lnTo>
                <a:lnTo>
                  <a:pt x="39" y="4"/>
                </a:lnTo>
                <a:lnTo>
                  <a:pt x="25" y="0"/>
                </a:lnTo>
                <a:close/>
              </a:path>
            </a:pathLst>
          </a:custGeom>
          <a:solidFill>
            <a:srgbClr val="77CFE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198" name="Freeform 78">
            <a:extLst>
              <a:ext uri="{FF2B5EF4-FFF2-40B4-BE49-F238E27FC236}">
                <a16:creationId xmlns:a16="http://schemas.microsoft.com/office/drawing/2014/main" id="{5A159B58-3A6B-404B-A25F-AF7E36F695B9}"/>
              </a:ext>
            </a:extLst>
          </xdr:cNvPr>
          <xdr:cNvSpPr>
            <a:spLocks/>
          </xdr:cNvSpPr>
        </xdr:nvSpPr>
        <xdr:spPr bwMode="auto">
          <a:xfrm>
            <a:off x="8313" y="1764"/>
            <a:ext cx="51" cy="52"/>
          </a:xfrm>
          <a:custGeom>
            <a:avLst/>
            <a:gdLst>
              <a:gd name="T0" fmla="+- 0 8350 8313"/>
              <a:gd name="T1" fmla="*/ T0 w 51"/>
              <a:gd name="T2" fmla="+- 0 1809 1764"/>
              <a:gd name="T3" fmla="*/ 1809 h 52"/>
              <a:gd name="T4" fmla="+- 0 8361 8313"/>
              <a:gd name="T5" fmla="*/ T4 w 51"/>
              <a:gd name="T6" fmla="+- 0 1803 1764"/>
              <a:gd name="T7" fmla="*/ 1803 h 52"/>
              <a:gd name="T8" fmla="+- 0 8364 8313"/>
              <a:gd name="T9" fmla="*/ T8 w 51"/>
              <a:gd name="T10" fmla="+- 0 1789 1764"/>
              <a:gd name="T11" fmla="*/ 1789 h 52"/>
              <a:gd name="T12" fmla="+- 0 8358 8313"/>
              <a:gd name="T13" fmla="*/ T12 w 51"/>
              <a:gd name="T14" fmla="+- 0 1779 1764"/>
              <a:gd name="T15" fmla="*/ 1779 h 52"/>
              <a:gd name="T16" fmla="+- 0 8352 8313"/>
              <a:gd name="T17" fmla="*/ T16 w 51"/>
              <a:gd name="T18" fmla="+- 0 1768 1764"/>
              <a:gd name="T19" fmla="*/ 1768 h 52"/>
              <a:gd name="T20" fmla="+- 0 8338 8313"/>
              <a:gd name="T21" fmla="*/ T20 w 51"/>
              <a:gd name="T22" fmla="+- 0 1764 1764"/>
              <a:gd name="T23" fmla="*/ 1764 h 52"/>
              <a:gd name="T24" fmla="+- 0 8327 8313"/>
              <a:gd name="T25" fmla="*/ T24 w 51"/>
              <a:gd name="T26" fmla="+- 0 1770 1764"/>
              <a:gd name="T27" fmla="*/ 1770 h 52"/>
              <a:gd name="T28" fmla="+- 0 8317 8313"/>
              <a:gd name="T29" fmla="*/ T28 w 51"/>
              <a:gd name="T30" fmla="+- 0 1777 1764"/>
              <a:gd name="T31" fmla="*/ 1777 h 52"/>
              <a:gd name="T32" fmla="+- 0 8313 8313"/>
              <a:gd name="T33" fmla="*/ T32 w 51"/>
              <a:gd name="T34" fmla="+- 0 1791 1764"/>
              <a:gd name="T35" fmla="*/ 1791 h 52"/>
              <a:gd name="T36" fmla="+- 0 8319 8313"/>
              <a:gd name="T37" fmla="*/ T36 w 51"/>
              <a:gd name="T38" fmla="+- 0 1801 1764"/>
              <a:gd name="T39" fmla="*/ 1801 h 52"/>
              <a:gd name="T40" fmla="+- 0 8326 8313"/>
              <a:gd name="T41" fmla="*/ T40 w 51"/>
              <a:gd name="T42" fmla="+- 0 1812 1764"/>
              <a:gd name="T43" fmla="*/ 1812 h 52"/>
              <a:gd name="T44" fmla="+- 0 8339 8313"/>
              <a:gd name="T45" fmla="*/ T44 w 51"/>
              <a:gd name="T46" fmla="+- 0 1816 1764"/>
              <a:gd name="T47" fmla="*/ 1816 h 52"/>
              <a:gd name="T48" fmla="+- 0 8350 8313"/>
              <a:gd name="T49" fmla="*/ T48 w 51"/>
              <a:gd name="T50" fmla="+- 0 1809 1764"/>
              <a:gd name="T51" fmla="*/ 1809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1" h="52">
                <a:moveTo>
                  <a:pt x="37" y="45"/>
                </a:moveTo>
                <a:lnTo>
                  <a:pt x="48" y="39"/>
                </a:lnTo>
                <a:lnTo>
                  <a:pt x="51" y="25"/>
                </a:lnTo>
                <a:lnTo>
                  <a:pt x="45" y="15"/>
                </a:lnTo>
                <a:lnTo>
                  <a:pt x="39" y="4"/>
                </a:lnTo>
                <a:lnTo>
                  <a:pt x="25" y="0"/>
                </a:lnTo>
                <a:lnTo>
                  <a:pt x="14" y="6"/>
                </a:lnTo>
                <a:lnTo>
                  <a:pt x="4" y="13"/>
                </a:lnTo>
                <a:lnTo>
                  <a:pt x="0" y="27"/>
                </a:lnTo>
                <a:lnTo>
                  <a:pt x="6" y="37"/>
                </a:lnTo>
                <a:lnTo>
                  <a:pt x="13" y="48"/>
                </a:lnTo>
                <a:lnTo>
                  <a:pt x="26" y="52"/>
                </a:lnTo>
                <a:lnTo>
                  <a:pt x="37" y="45"/>
                </a:lnTo>
                <a:close/>
              </a:path>
            </a:pathLst>
          </a:custGeom>
          <a:noFill/>
          <a:ln w="191">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9" name="Freeform 79">
            <a:extLst>
              <a:ext uri="{FF2B5EF4-FFF2-40B4-BE49-F238E27FC236}">
                <a16:creationId xmlns:a16="http://schemas.microsoft.com/office/drawing/2014/main" id="{19AE0635-0B8F-446C-94A6-D2B70B4B9643}"/>
              </a:ext>
            </a:extLst>
          </xdr:cNvPr>
          <xdr:cNvSpPr>
            <a:spLocks/>
          </xdr:cNvSpPr>
        </xdr:nvSpPr>
        <xdr:spPr bwMode="auto">
          <a:xfrm>
            <a:off x="2060" y="2223"/>
            <a:ext cx="8244" cy="154"/>
          </a:xfrm>
          <a:custGeom>
            <a:avLst/>
            <a:gdLst>
              <a:gd name="T0" fmla="+- 0 2060 2060"/>
              <a:gd name="T1" fmla="*/ T0 w 8244"/>
              <a:gd name="T2" fmla="+- 0 2377 2223"/>
              <a:gd name="T3" fmla="*/ 2377 h 154"/>
              <a:gd name="T4" fmla="+- 0 2609 2060"/>
              <a:gd name="T5" fmla="*/ T4 w 8244"/>
              <a:gd name="T6" fmla="+- 0 2363 2223"/>
              <a:gd name="T7" fmla="*/ 2363 h 154"/>
              <a:gd name="T8" fmla="+- 0 3160 2060"/>
              <a:gd name="T9" fmla="*/ T8 w 8244"/>
              <a:gd name="T10" fmla="+- 0 2334 2223"/>
              <a:gd name="T11" fmla="*/ 2334 h 154"/>
              <a:gd name="T12" fmla="+- 0 3709 2060"/>
              <a:gd name="T13" fmla="*/ T12 w 8244"/>
              <a:gd name="T14" fmla="+- 0 2339 2223"/>
              <a:gd name="T15" fmla="*/ 2339 h 154"/>
              <a:gd name="T16" fmla="+- 0 4258 2060"/>
              <a:gd name="T17" fmla="*/ T16 w 8244"/>
              <a:gd name="T18" fmla="+- 0 2367 2223"/>
              <a:gd name="T19" fmla="*/ 2367 h 154"/>
              <a:gd name="T20" fmla="+- 0 4809 2060"/>
              <a:gd name="T21" fmla="*/ T20 w 8244"/>
              <a:gd name="T22" fmla="+- 0 2355 2223"/>
              <a:gd name="T23" fmla="*/ 2355 h 154"/>
              <a:gd name="T24" fmla="+- 0 5358 2060"/>
              <a:gd name="T25" fmla="*/ T24 w 8244"/>
              <a:gd name="T26" fmla="+- 0 2355 2223"/>
              <a:gd name="T27" fmla="*/ 2355 h 154"/>
              <a:gd name="T28" fmla="+- 0 5906 2060"/>
              <a:gd name="T29" fmla="*/ T28 w 8244"/>
              <a:gd name="T30" fmla="+- 0 2341 2223"/>
              <a:gd name="T31" fmla="*/ 2341 h 154"/>
              <a:gd name="T32" fmla="+- 0 6458 2060"/>
              <a:gd name="T33" fmla="*/ T32 w 8244"/>
              <a:gd name="T34" fmla="+- 0 2339 2223"/>
              <a:gd name="T35" fmla="*/ 2339 h 154"/>
              <a:gd name="T36" fmla="+- 0 7006 2060"/>
              <a:gd name="T37" fmla="*/ T36 w 8244"/>
              <a:gd name="T38" fmla="+- 0 2336 2223"/>
              <a:gd name="T39" fmla="*/ 2336 h 154"/>
              <a:gd name="T40" fmla="+- 0 7558 2060"/>
              <a:gd name="T41" fmla="*/ T40 w 8244"/>
              <a:gd name="T42" fmla="+- 0 2315 2223"/>
              <a:gd name="T43" fmla="*/ 2315 h 154"/>
              <a:gd name="T44" fmla="+- 0 8106 2060"/>
              <a:gd name="T45" fmla="*/ T44 w 8244"/>
              <a:gd name="T46" fmla="+- 0 2243 2223"/>
              <a:gd name="T47" fmla="*/ 2243 h 154"/>
              <a:gd name="T48" fmla="+- 0 8655 2060"/>
              <a:gd name="T49" fmla="*/ T48 w 8244"/>
              <a:gd name="T50" fmla="+- 0 2240 2223"/>
              <a:gd name="T51" fmla="*/ 2240 h 154"/>
              <a:gd name="T52" fmla="+- 0 9206 2060"/>
              <a:gd name="T53" fmla="*/ T52 w 8244"/>
              <a:gd name="T54" fmla="+- 0 2223 2223"/>
              <a:gd name="T55" fmla="*/ 2223 h 154"/>
              <a:gd name="T56" fmla="+- 0 9755 2060"/>
              <a:gd name="T57" fmla="*/ T56 w 8244"/>
              <a:gd name="T58" fmla="+- 0 2255 2223"/>
              <a:gd name="T59" fmla="*/ 2255 h 154"/>
              <a:gd name="T60" fmla="+- 0 10304 2060"/>
              <a:gd name="T61" fmla="*/ T60 w 8244"/>
              <a:gd name="T62" fmla="+- 0 2269 2223"/>
              <a:gd name="T63" fmla="*/ 2269 h 1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8244" h="154">
                <a:moveTo>
                  <a:pt x="0" y="154"/>
                </a:moveTo>
                <a:lnTo>
                  <a:pt x="549" y="140"/>
                </a:lnTo>
                <a:lnTo>
                  <a:pt x="1100" y="111"/>
                </a:lnTo>
                <a:lnTo>
                  <a:pt x="1649" y="116"/>
                </a:lnTo>
                <a:lnTo>
                  <a:pt x="2198" y="144"/>
                </a:lnTo>
                <a:lnTo>
                  <a:pt x="2749" y="132"/>
                </a:lnTo>
                <a:lnTo>
                  <a:pt x="3298" y="132"/>
                </a:lnTo>
                <a:lnTo>
                  <a:pt x="3846" y="118"/>
                </a:lnTo>
                <a:lnTo>
                  <a:pt x="4398" y="116"/>
                </a:lnTo>
                <a:lnTo>
                  <a:pt x="4946" y="113"/>
                </a:lnTo>
                <a:lnTo>
                  <a:pt x="5498" y="92"/>
                </a:lnTo>
                <a:lnTo>
                  <a:pt x="6046" y="20"/>
                </a:lnTo>
                <a:lnTo>
                  <a:pt x="6595" y="17"/>
                </a:lnTo>
                <a:lnTo>
                  <a:pt x="7146" y="0"/>
                </a:lnTo>
                <a:lnTo>
                  <a:pt x="7695" y="32"/>
                </a:lnTo>
                <a:lnTo>
                  <a:pt x="8244" y="46"/>
                </a:lnTo>
              </a:path>
            </a:pathLst>
          </a:custGeom>
          <a:noFill/>
          <a:ln w="28486">
            <a:solidFill>
              <a:schemeClr val="accent1">
                <a:lumMod val="50000"/>
              </a:schemeClr>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57150</xdr:colOff>
      <xdr:row>4</xdr:row>
      <xdr:rowOff>28575</xdr:rowOff>
    </xdr:from>
    <xdr:to>
      <xdr:col>7</xdr:col>
      <xdr:colOff>19049</xdr:colOff>
      <xdr:row>14</xdr:row>
      <xdr:rowOff>0</xdr:rowOff>
    </xdr:to>
    <xdr:grpSp>
      <xdr:nvGrpSpPr>
        <xdr:cNvPr id="7169" name="Group 1">
          <a:extLst>
            <a:ext uri="{FF2B5EF4-FFF2-40B4-BE49-F238E27FC236}">
              <a16:creationId xmlns:a16="http://schemas.microsoft.com/office/drawing/2014/main" id="{00000000-0008-0000-0600-0000011C0000}"/>
            </a:ext>
          </a:extLst>
        </xdr:cNvPr>
        <xdr:cNvGrpSpPr>
          <a:grpSpLocks/>
        </xdr:cNvGrpSpPr>
      </xdr:nvGrpSpPr>
      <xdr:grpSpPr bwMode="auto">
        <a:xfrm flipH="1">
          <a:off x="666750" y="1371600"/>
          <a:ext cx="6134099" cy="1590675"/>
          <a:chOff x="6715" y="56"/>
          <a:chExt cx="3888" cy="3008"/>
        </a:xfrm>
        <a:solidFill>
          <a:srgbClr val="7B6F45"/>
        </a:solidFill>
      </xdr:grpSpPr>
      <xdr:sp macro="" textlink="">
        <xdr:nvSpPr>
          <xdr:cNvPr id="7170" name="AutoShape 2">
            <a:extLst>
              <a:ext uri="{FF2B5EF4-FFF2-40B4-BE49-F238E27FC236}">
                <a16:creationId xmlns:a16="http://schemas.microsoft.com/office/drawing/2014/main" id="{00000000-0008-0000-0600-0000021C0000}"/>
              </a:ext>
            </a:extLst>
          </xdr:cNvPr>
          <xdr:cNvSpPr>
            <a:spLocks/>
          </xdr:cNvSpPr>
        </xdr:nvSpPr>
        <xdr:spPr bwMode="auto">
          <a:xfrm>
            <a:off x="6773" y="56"/>
            <a:ext cx="3771" cy="3001"/>
          </a:xfrm>
          <a:custGeom>
            <a:avLst/>
            <a:gdLst>
              <a:gd name="T0" fmla="+- 0 6773 6773"/>
              <a:gd name="T1" fmla="*/ T0 w 3771"/>
              <a:gd name="T2" fmla="+- 0 2791 56"/>
              <a:gd name="T3" fmla="*/ 2791 h 3001"/>
              <a:gd name="T4" fmla="+- 0 6919 6773"/>
              <a:gd name="T5" fmla="*/ T4 w 3771"/>
              <a:gd name="T6" fmla="+- 0 3056 56"/>
              <a:gd name="T7" fmla="*/ 3056 h 3001"/>
              <a:gd name="T8" fmla="+- 0 7182 6773"/>
              <a:gd name="T9" fmla="*/ T8 w 3771"/>
              <a:gd name="T10" fmla="+- 0 2713 56"/>
              <a:gd name="T11" fmla="*/ 2713 h 3001"/>
              <a:gd name="T12" fmla="+- 0 7029 6773"/>
              <a:gd name="T13" fmla="*/ T12 w 3771"/>
              <a:gd name="T14" fmla="+- 0 3056 56"/>
              <a:gd name="T15" fmla="*/ 3056 h 3001"/>
              <a:gd name="T16" fmla="+- 0 7182 6773"/>
              <a:gd name="T17" fmla="*/ T16 w 3771"/>
              <a:gd name="T18" fmla="+- 0 2713 56"/>
              <a:gd name="T19" fmla="*/ 2713 h 3001"/>
              <a:gd name="T20" fmla="+- 0 7285 6773"/>
              <a:gd name="T21" fmla="*/ T20 w 3771"/>
              <a:gd name="T22" fmla="+- 0 2577 56"/>
              <a:gd name="T23" fmla="*/ 2577 h 3001"/>
              <a:gd name="T24" fmla="+- 0 7438 6773"/>
              <a:gd name="T25" fmla="*/ T24 w 3771"/>
              <a:gd name="T26" fmla="+- 0 3056 56"/>
              <a:gd name="T27" fmla="*/ 3056 h 3001"/>
              <a:gd name="T28" fmla="+- 0 7701 6773"/>
              <a:gd name="T29" fmla="*/ T28 w 3771"/>
              <a:gd name="T30" fmla="+- 0 2634 56"/>
              <a:gd name="T31" fmla="*/ 2634 h 3001"/>
              <a:gd name="T32" fmla="+- 0 7548 6773"/>
              <a:gd name="T33" fmla="*/ T32 w 3771"/>
              <a:gd name="T34" fmla="+- 0 3056 56"/>
              <a:gd name="T35" fmla="*/ 3056 h 3001"/>
              <a:gd name="T36" fmla="+- 0 7701 6773"/>
              <a:gd name="T37" fmla="*/ T36 w 3771"/>
              <a:gd name="T38" fmla="+- 0 2634 56"/>
              <a:gd name="T39" fmla="*/ 2634 h 3001"/>
              <a:gd name="T40" fmla="+- 0 7804 6773"/>
              <a:gd name="T41" fmla="*/ T40 w 3771"/>
              <a:gd name="T42" fmla="+- 0 2534 56"/>
              <a:gd name="T43" fmla="*/ 2534 h 3001"/>
              <a:gd name="T44" fmla="+- 0 7957 6773"/>
              <a:gd name="T45" fmla="*/ T44 w 3771"/>
              <a:gd name="T46" fmla="+- 0 3056 56"/>
              <a:gd name="T47" fmla="*/ 3056 h 3001"/>
              <a:gd name="T48" fmla="+- 0 8213 6773"/>
              <a:gd name="T49" fmla="*/ T48 w 3771"/>
              <a:gd name="T50" fmla="+- 0 2398 56"/>
              <a:gd name="T51" fmla="*/ 2398 h 3001"/>
              <a:gd name="T52" fmla="+- 0 8067 6773"/>
              <a:gd name="T53" fmla="*/ T52 w 3771"/>
              <a:gd name="T54" fmla="+- 0 3056 56"/>
              <a:gd name="T55" fmla="*/ 3056 h 3001"/>
              <a:gd name="T56" fmla="+- 0 8213 6773"/>
              <a:gd name="T57" fmla="*/ T56 w 3771"/>
              <a:gd name="T58" fmla="+- 0 2398 56"/>
              <a:gd name="T59" fmla="*/ 2398 h 3001"/>
              <a:gd name="T60" fmla="+- 0 8322 6773"/>
              <a:gd name="T61" fmla="*/ T60 w 3771"/>
              <a:gd name="T62" fmla="+- 0 1739 56"/>
              <a:gd name="T63" fmla="*/ 1739 h 3001"/>
              <a:gd name="T64" fmla="+- 0 8476 6773"/>
              <a:gd name="T65" fmla="*/ T64 w 3771"/>
              <a:gd name="T66" fmla="+- 0 3056 56"/>
              <a:gd name="T67" fmla="*/ 3056 h 3001"/>
              <a:gd name="T68" fmla="+- 0 8732 6773"/>
              <a:gd name="T69" fmla="*/ T68 w 3771"/>
              <a:gd name="T70" fmla="+- 0 1324 56"/>
              <a:gd name="T71" fmla="*/ 1324 h 3001"/>
              <a:gd name="T72" fmla="+- 0 8578 6773"/>
              <a:gd name="T73" fmla="*/ T72 w 3771"/>
              <a:gd name="T74" fmla="+- 0 3056 56"/>
              <a:gd name="T75" fmla="*/ 3056 h 3001"/>
              <a:gd name="T76" fmla="+- 0 8732 6773"/>
              <a:gd name="T77" fmla="*/ T76 w 3771"/>
              <a:gd name="T78" fmla="+- 0 1324 56"/>
              <a:gd name="T79" fmla="*/ 1324 h 3001"/>
              <a:gd name="T80" fmla="+- 0 8841 6773"/>
              <a:gd name="T81" fmla="*/ T80 w 3771"/>
              <a:gd name="T82" fmla="+- 0 880 56"/>
              <a:gd name="T83" fmla="*/ 880 h 3001"/>
              <a:gd name="T84" fmla="+- 0 8995 6773"/>
              <a:gd name="T85" fmla="*/ T84 w 3771"/>
              <a:gd name="T86" fmla="+- 0 3056 56"/>
              <a:gd name="T87" fmla="*/ 3056 h 3001"/>
              <a:gd name="T88" fmla="+- 0 9250 6773"/>
              <a:gd name="T89" fmla="*/ T88 w 3771"/>
              <a:gd name="T90" fmla="+- 0 908 56"/>
              <a:gd name="T91" fmla="*/ 908 h 3001"/>
              <a:gd name="T92" fmla="+- 0 9097 6773"/>
              <a:gd name="T93" fmla="*/ T92 w 3771"/>
              <a:gd name="T94" fmla="+- 0 3056 56"/>
              <a:gd name="T95" fmla="*/ 3056 h 3001"/>
              <a:gd name="T96" fmla="+- 0 9250 6773"/>
              <a:gd name="T97" fmla="*/ T96 w 3771"/>
              <a:gd name="T98" fmla="+- 0 908 56"/>
              <a:gd name="T99" fmla="*/ 908 h 3001"/>
              <a:gd name="T100" fmla="+- 0 9360 6773"/>
              <a:gd name="T101" fmla="*/ T100 w 3771"/>
              <a:gd name="T102" fmla="+- 0 694 56"/>
              <a:gd name="T103" fmla="*/ 694 h 3001"/>
              <a:gd name="T104" fmla="+- 0 9513 6773"/>
              <a:gd name="T105" fmla="*/ T104 w 3771"/>
              <a:gd name="T106" fmla="+- 0 3056 56"/>
              <a:gd name="T107" fmla="*/ 3056 h 3001"/>
              <a:gd name="T108" fmla="+- 0 9769 6773"/>
              <a:gd name="T109" fmla="*/ T108 w 3771"/>
              <a:gd name="T110" fmla="+- 0 865 56"/>
              <a:gd name="T111" fmla="*/ 865 h 3001"/>
              <a:gd name="T112" fmla="+- 0 9616 6773"/>
              <a:gd name="T113" fmla="*/ T112 w 3771"/>
              <a:gd name="T114" fmla="+- 0 3056 56"/>
              <a:gd name="T115" fmla="*/ 3056 h 3001"/>
              <a:gd name="T116" fmla="+- 0 9769 6773"/>
              <a:gd name="T117" fmla="*/ T116 w 3771"/>
              <a:gd name="T118" fmla="+- 0 865 56"/>
              <a:gd name="T119" fmla="*/ 865 h 3001"/>
              <a:gd name="T120" fmla="+- 0 9879 6773"/>
              <a:gd name="T121" fmla="*/ T120 w 3771"/>
              <a:gd name="T122" fmla="+- 0 565 56"/>
              <a:gd name="T123" fmla="*/ 565 h 3001"/>
              <a:gd name="T124" fmla="+- 0 10025 6773"/>
              <a:gd name="T125" fmla="*/ T124 w 3771"/>
              <a:gd name="T126" fmla="+- 0 3056 56"/>
              <a:gd name="T127" fmla="*/ 3056 h 3001"/>
              <a:gd name="T128" fmla="+- 0 10288 6773"/>
              <a:gd name="T129" fmla="*/ T128 w 3771"/>
              <a:gd name="T130" fmla="+- 0 421 56"/>
              <a:gd name="T131" fmla="*/ 421 h 3001"/>
              <a:gd name="T132" fmla="+- 0 10135 6773"/>
              <a:gd name="T133" fmla="*/ T132 w 3771"/>
              <a:gd name="T134" fmla="+- 0 3056 56"/>
              <a:gd name="T135" fmla="*/ 3056 h 3001"/>
              <a:gd name="T136" fmla="+- 0 10288 6773"/>
              <a:gd name="T137" fmla="*/ T136 w 3771"/>
              <a:gd name="T138" fmla="+- 0 421 56"/>
              <a:gd name="T139" fmla="*/ 421 h 3001"/>
              <a:gd name="T140" fmla="+- 0 10390 6773"/>
              <a:gd name="T141" fmla="*/ T140 w 3771"/>
              <a:gd name="T142" fmla="+- 0 56 56"/>
              <a:gd name="T143" fmla="*/ 56 h 3001"/>
              <a:gd name="T144" fmla="+- 0 10544 6773"/>
              <a:gd name="T145" fmla="*/ T144 w 3771"/>
              <a:gd name="T146" fmla="+- 0 3056 56"/>
              <a:gd name="T147" fmla="*/ 3056 h 30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Lst>
            <a:rect l="0" t="0" r="r" b="b"/>
            <a:pathLst>
              <a:path w="3771" h="3001">
                <a:moveTo>
                  <a:pt x="146" y="2735"/>
                </a:moveTo>
                <a:lnTo>
                  <a:pt x="0" y="2735"/>
                </a:lnTo>
                <a:lnTo>
                  <a:pt x="0" y="3000"/>
                </a:lnTo>
                <a:lnTo>
                  <a:pt x="146" y="3000"/>
                </a:lnTo>
                <a:lnTo>
                  <a:pt x="146" y="2735"/>
                </a:lnTo>
                <a:moveTo>
                  <a:pt x="409" y="2657"/>
                </a:moveTo>
                <a:lnTo>
                  <a:pt x="256" y="2657"/>
                </a:lnTo>
                <a:lnTo>
                  <a:pt x="256" y="3000"/>
                </a:lnTo>
                <a:lnTo>
                  <a:pt x="409" y="3000"/>
                </a:lnTo>
                <a:lnTo>
                  <a:pt x="409" y="2657"/>
                </a:lnTo>
                <a:moveTo>
                  <a:pt x="665" y="2521"/>
                </a:moveTo>
                <a:lnTo>
                  <a:pt x="512" y="2521"/>
                </a:lnTo>
                <a:lnTo>
                  <a:pt x="512" y="3000"/>
                </a:lnTo>
                <a:lnTo>
                  <a:pt x="665" y="3000"/>
                </a:lnTo>
                <a:lnTo>
                  <a:pt x="665" y="2521"/>
                </a:lnTo>
                <a:moveTo>
                  <a:pt x="928" y="2578"/>
                </a:moveTo>
                <a:lnTo>
                  <a:pt x="775" y="2578"/>
                </a:lnTo>
                <a:lnTo>
                  <a:pt x="775" y="3000"/>
                </a:lnTo>
                <a:lnTo>
                  <a:pt x="928" y="3000"/>
                </a:lnTo>
                <a:lnTo>
                  <a:pt x="928" y="2578"/>
                </a:lnTo>
                <a:moveTo>
                  <a:pt x="1184" y="2478"/>
                </a:moveTo>
                <a:lnTo>
                  <a:pt x="1031" y="2478"/>
                </a:lnTo>
                <a:lnTo>
                  <a:pt x="1031" y="3000"/>
                </a:lnTo>
                <a:lnTo>
                  <a:pt x="1184" y="3000"/>
                </a:lnTo>
                <a:lnTo>
                  <a:pt x="1184" y="2478"/>
                </a:lnTo>
                <a:moveTo>
                  <a:pt x="1440" y="2342"/>
                </a:moveTo>
                <a:lnTo>
                  <a:pt x="1294" y="2342"/>
                </a:lnTo>
                <a:lnTo>
                  <a:pt x="1294" y="3000"/>
                </a:lnTo>
                <a:lnTo>
                  <a:pt x="1440" y="3000"/>
                </a:lnTo>
                <a:lnTo>
                  <a:pt x="1440" y="2342"/>
                </a:lnTo>
                <a:moveTo>
                  <a:pt x="1703" y="1683"/>
                </a:moveTo>
                <a:lnTo>
                  <a:pt x="1549" y="1683"/>
                </a:lnTo>
                <a:lnTo>
                  <a:pt x="1549" y="3000"/>
                </a:lnTo>
                <a:lnTo>
                  <a:pt x="1703" y="3000"/>
                </a:lnTo>
                <a:lnTo>
                  <a:pt x="1703" y="1683"/>
                </a:lnTo>
                <a:moveTo>
                  <a:pt x="1959" y="1268"/>
                </a:moveTo>
                <a:lnTo>
                  <a:pt x="1805" y="1268"/>
                </a:lnTo>
                <a:lnTo>
                  <a:pt x="1805" y="3000"/>
                </a:lnTo>
                <a:lnTo>
                  <a:pt x="1959" y="3000"/>
                </a:lnTo>
                <a:lnTo>
                  <a:pt x="1959" y="1268"/>
                </a:lnTo>
                <a:moveTo>
                  <a:pt x="2222" y="824"/>
                </a:moveTo>
                <a:lnTo>
                  <a:pt x="2068" y="824"/>
                </a:lnTo>
                <a:lnTo>
                  <a:pt x="2068" y="3000"/>
                </a:lnTo>
                <a:lnTo>
                  <a:pt x="2222" y="3000"/>
                </a:lnTo>
                <a:lnTo>
                  <a:pt x="2222" y="824"/>
                </a:lnTo>
                <a:moveTo>
                  <a:pt x="2477" y="852"/>
                </a:moveTo>
                <a:lnTo>
                  <a:pt x="2324" y="852"/>
                </a:lnTo>
                <a:lnTo>
                  <a:pt x="2324" y="3000"/>
                </a:lnTo>
                <a:lnTo>
                  <a:pt x="2477" y="3000"/>
                </a:lnTo>
                <a:lnTo>
                  <a:pt x="2477" y="852"/>
                </a:lnTo>
                <a:moveTo>
                  <a:pt x="2740" y="638"/>
                </a:moveTo>
                <a:lnTo>
                  <a:pt x="2587" y="638"/>
                </a:lnTo>
                <a:lnTo>
                  <a:pt x="2587" y="3000"/>
                </a:lnTo>
                <a:lnTo>
                  <a:pt x="2740" y="3000"/>
                </a:lnTo>
                <a:lnTo>
                  <a:pt x="2740" y="638"/>
                </a:lnTo>
                <a:moveTo>
                  <a:pt x="2996" y="809"/>
                </a:moveTo>
                <a:lnTo>
                  <a:pt x="2843" y="809"/>
                </a:lnTo>
                <a:lnTo>
                  <a:pt x="2843" y="3000"/>
                </a:lnTo>
                <a:lnTo>
                  <a:pt x="2996" y="3000"/>
                </a:lnTo>
                <a:lnTo>
                  <a:pt x="2996" y="809"/>
                </a:lnTo>
                <a:moveTo>
                  <a:pt x="3252" y="509"/>
                </a:moveTo>
                <a:lnTo>
                  <a:pt x="3106" y="509"/>
                </a:lnTo>
                <a:lnTo>
                  <a:pt x="3106" y="3000"/>
                </a:lnTo>
                <a:lnTo>
                  <a:pt x="3252" y="3000"/>
                </a:lnTo>
                <a:lnTo>
                  <a:pt x="3252" y="509"/>
                </a:lnTo>
                <a:moveTo>
                  <a:pt x="3515" y="365"/>
                </a:moveTo>
                <a:lnTo>
                  <a:pt x="3362" y="365"/>
                </a:lnTo>
                <a:lnTo>
                  <a:pt x="3362" y="3000"/>
                </a:lnTo>
                <a:lnTo>
                  <a:pt x="3515" y="3000"/>
                </a:lnTo>
                <a:lnTo>
                  <a:pt x="3515" y="365"/>
                </a:lnTo>
                <a:moveTo>
                  <a:pt x="3771" y="0"/>
                </a:moveTo>
                <a:lnTo>
                  <a:pt x="3617" y="0"/>
                </a:lnTo>
                <a:lnTo>
                  <a:pt x="3617" y="3000"/>
                </a:lnTo>
                <a:lnTo>
                  <a:pt x="3771" y="3000"/>
                </a:lnTo>
                <a:lnTo>
                  <a:pt x="3771" y="0"/>
                </a:lnTo>
              </a:path>
            </a:pathLst>
          </a:custGeom>
          <a:solidFill>
            <a:schemeClr val="bg1">
              <a:lumMod val="65000"/>
            </a:schemeClr>
          </a:solidFill>
          <a:ln w="9525">
            <a:noFill/>
            <a:round/>
            <a:headEnd/>
            <a:tailEnd/>
          </a:ln>
        </xdr:spPr>
      </xdr:sp>
      <xdr:sp macro="" textlink="">
        <xdr:nvSpPr>
          <xdr:cNvPr id="7171" name="Line 3">
            <a:extLst>
              <a:ext uri="{FF2B5EF4-FFF2-40B4-BE49-F238E27FC236}">
                <a16:creationId xmlns:a16="http://schemas.microsoft.com/office/drawing/2014/main" id="{00000000-0008-0000-0600-0000031C0000}"/>
              </a:ext>
            </a:extLst>
          </xdr:cNvPr>
          <xdr:cNvSpPr>
            <a:spLocks noChangeShapeType="1"/>
          </xdr:cNvSpPr>
        </xdr:nvSpPr>
        <xdr:spPr bwMode="auto">
          <a:xfrm>
            <a:off x="6715" y="3056"/>
            <a:ext cx="3887" cy="0"/>
          </a:xfrm>
          <a:prstGeom prst="line">
            <a:avLst/>
          </a:prstGeom>
          <a:grpFill/>
          <a:ln w="9182">
            <a:solidFill>
              <a:srgbClr val="A49A68"/>
            </a:solidFill>
            <a:round/>
            <a:headEnd/>
            <a:tailEnd/>
          </a:ln>
        </xdr:spPr>
      </xdr:sp>
    </xdr:grpSp>
    <xdr:clientData/>
  </xdr:twoCellAnchor>
  <xdr:twoCellAnchor editAs="oneCell">
    <xdr:from>
      <xdr:col>1</xdr:col>
      <xdr:colOff>171449</xdr:colOff>
      <xdr:row>14</xdr:row>
      <xdr:rowOff>57149</xdr:rowOff>
    </xdr:from>
    <xdr:to>
      <xdr:col>7</xdr:col>
      <xdr:colOff>66675</xdr:colOff>
      <xdr:row>15</xdr:row>
      <xdr:rowOff>123824</xdr:rowOff>
    </xdr:to>
    <xdr:pic>
      <xdr:nvPicPr>
        <xdr:cNvPr id="8" name="image61.png">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cstate="print"/>
        <a:stretch>
          <a:fillRect/>
        </a:stretch>
      </xdr:blipFill>
      <xdr:spPr>
        <a:xfrm>
          <a:off x="9983771625" y="3019424"/>
          <a:ext cx="6067426" cy="257175"/>
        </a:xfrm>
        <a:prstGeom prst="rect">
          <a:avLst/>
        </a:prstGeom>
      </xdr:spPr>
    </xdr:pic>
    <xdr:clientData/>
  </xdr:twoCellAnchor>
  <xdr:twoCellAnchor>
    <xdr:from>
      <xdr:col>1</xdr:col>
      <xdr:colOff>95250</xdr:colOff>
      <xdr:row>21</xdr:row>
      <xdr:rowOff>57150</xdr:rowOff>
    </xdr:from>
    <xdr:to>
      <xdr:col>6</xdr:col>
      <xdr:colOff>352425</xdr:colOff>
      <xdr:row>27</xdr:row>
      <xdr:rowOff>57150</xdr:rowOff>
    </xdr:to>
    <xdr:sp macro="" textlink="">
      <xdr:nvSpPr>
        <xdr:cNvPr id="7175" name="Freeform 7">
          <a:extLst>
            <a:ext uri="{FF2B5EF4-FFF2-40B4-BE49-F238E27FC236}">
              <a16:creationId xmlns:a16="http://schemas.microsoft.com/office/drawing/2014/main" id="{00000000-0008-0000-0600-0000071C0000}"/>
            </a:ext>
          </a:extLst>
        </xdr:cNvPr>
        <xdr:cNvSpPr>
          <a:spLocks/>
        </xdr:cNvSpPr>
      </xdr:nvSpPr>
      <xdr:spPr bwMode="auto">
        <a:xfrm flipH="1">
          <a:off x="704850" y="5038725"/>
          <a:ext cx="5400675" cy="1143000"/>
        </a:xfrm>
        <a:custGeom>
          <a:avLst/>
          <a:gdLst>
            <a:gd name="T0" fmla="+- 0 6676 6676"/>
            <a:gd name="T1" fmla="*/ T0 w 3798"/>
            <a:gd name="T2" fmla="+- 0 2326 52"/>
            <a:gd name="T3" fmla="*/ 2326 h 2275"/>
            <a:gd name="T4" fmla="+- 0 6945 6676"/>
            <a:gd name="T5" fmla="*/ T4 w 3798"/>
            <a:gd name="T6" fmla="+- 0 2297 52"/>
            <a:gd name="T7" fmla="*/ 2297 h 2275"/>
            <a:gd name="T8" fmla="+- 0 7220 6676"/>
            <a:gd name="T9" fmla="*/ T8 w 3798"/>
            <a:gd name="T10" fmla="+- 0 2188 52"/>
            <a:gd name="T11" fmla="*/ 2188 h 2275"/>
            <a:gd name="T12" fmla="+- 0 7488 6676"/>
            <a:gd name="T13" fmla="*/ T12 w 3798"/>
            <a:gd name="T14" fmla="+- 0 2312 52"/>
            <a:gd name="T15" fmla="*/ 2312 h 2275"/>
            <a:gd name="T16" fmla="+- 0 7764 6676"/>
            <a:gd name="T17" fmla="*/ T16 w 3798"/>
            <a:gd name="T18" fmla="+- 0 2261 52"/>
            <a:gd name="T19" fmla="*/ 2261 h 2275"/>
            <a:gd name="T20" fmla="+- 0 8032 6676"/>
            <a:gd name="T21" fmla="*/ T20 w 3798"/>
            <a:gd name="T22" fmla="+- 0 2130 52"/>
            <a:gd name="T23" fmla="*/ 2130 h 2275"/>
            <a:gd name="T24" fmla="+- 0 8300 6676"/>
            <a:gd name="T25" fmla="*/ T24 w 3798"/>
            <a:gd name="T26" fmla="+- 0 1520 52"/>
            <a:gd name="T27" fmla="*/ 1520 h 2275"/>
            <a:gd name="T28" fmla="+- 0 8575 6676"/>
            <a:gd name="T29" fmla="*/ T28 w 3798"/>
            <a:gd name="T30" fmla="+- 0 1229 52"/>
            <a:gd name="T31" fmla="*/ 1229 h 2275"/>
            <a:gd name="T32" fmla="+- 0 8843 6676"/>
            <a:gd name="T33" fmla="*/ T32 w 3798"/>
            <a:gd name="T34" fmla="+- 0 895 52"/>
            <a:gd name="T35" fmla="*/ 895 h 2275"/>
            <a:gd name="T36" fmla="+- 0 9119 6676"/>
            <a:gd name="T37" fmla="*/ T36 w 3798"/>
            <a:gd name="T38" fmla="+- 0 902 52"/>
            <a:gd name="T39" fmla="*/ 902 h 2275"/>
            <a:gd name="T40" fmla="+- 0 9387 6676"/>
            <a:gd name="T41" fmla="*/ T40 w 3798"/>
            <a:gd name="T42" fmla="+- 0 728 52"/>
            <a:gd name="T43" fmla="*/ 728 h 2275"/>
            <a:gd name="T44" fmla="+- 0 9662 6676"/>
            <a:gd name="T45" fmla="*/ T44 w 3798"/>
            <a:gd name="T46" fmla="+- 0 866 52"/>
            <a:gd name="T47" fmla="*/ 866 h 2275"/>
            <a:gd name="T48" fmla="+- 0 9930 6676"/>
            <a:gd name="T49" fmla="*/ T48 w 3798"/>
            <a:gd name="T50" fmla="+- 0 742 52"/>
            <a:gd name="T51" fmla="*/ 742 h 2275"/>
            <a:gd name="T52" fmla="+- 0 10198 6676"/>
            <a:gd name="T53" fmla="*/ T52 w 3798"/>
            <a:gd name="T54" fmla="+- 0 582 52"/>
            <a:gd name="T55" fmla="*/ 582 h 2275"/>
            <a:gd name="T56" fmla="+- 0 10474 6676"/>
            <a:gd name="T57" fmla="*/ T56 w 3798"/>
            <a:gd name="T58" fmla="+- 0 52 52"/>
            <a:gd name="T59" fmla="*/ 52 h 227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3798" h="2275">
              <a:moveTo>
                <a:pt x="0" y="2274"/>
              </a:moveTo>
              <a:lnTo>
                <a:pt x="269" y="2245"/>
              </a:lnTo>
              <a:lnTo>
                <a:pt x="544" y="2136"/>
              </a:lnTo>
              <a:lnTo>
                <a:pt x="812" y="2260"/>
              </a:lnTo>
              <a:lnTo>
                <a:pt x="1088" y="2209"/>
              </a:lnTo>
              <a:lnTo>
                <a:pt x="1356" y="2078"/>
              </a:lnTo>
              <a:lnTo>
                <a:pt x="1624" y="1468"/>
              </a:lnTo>
              <a:lnTo>
                <a:pt x="1899" y="1177"/>
              </a:lnTo>
              <a:lnTo>
                <a:pt x="2167" y="843"/>
              </a:lnTo>
              <a:lnTo>
                <a:pt x="2443" y="850"/>
              </a:lnTo>
              <a:lnTo>
                <a:pt x="2711" y="676"/>
              </a:lnTo>
              <a:lnTo>
                <a:pt x="2986" y="814"/>
              </a:lnTo>
              <a:lnTo>
                <a:pt x="3254" y="690"/>
              </a:lnTo>
              <a:lnTo>
                <a:pt x="3522" y="530"/>
              </a:lnTo>
              <a:lnTo>
                <a:pt x="3798" y="0"/>
              </a:lnTo>
            </a:path>
          </a:pathLst>
        </a:custGeom>
        <a:noFill/>
        <a:ln w="32682">
          <a:solidFill>
            <a:srgbClr val="AA464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29</xdr:row>
      <xdr:rowOff>57150</xdr:rowOff>
    </xdr:from>
    <xdr:to>
      <xdr:col>6</xdr:col>
      <xdr:colOff>914400</xdr:colOff>
      <xdr:row>30</xdr:row>
      <xdr:rowOff>104051</xdr:rowOff>
    </xdr:to>
    <xdr:pic>
      <xdr:nvPicPr>
        <xdr:cNvPr id="10" name="image62.pn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3952600" y="6562725"/>
          <a:ext cx="5972175" cy="237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66675</xdr:colOff>
      <xdr:row>4</xdr:row>
      <xdr:rowOff>114300</xdr:rowOff>
    </xdr:from>
    <xdr:to>
      <xdr:col>8</xdr:col>
      <xdr:colOff>47625</xdr:colOff>
      <xdr:row>13</xdr:row>
      <xdr:rowOff>187708</xdr:rowOff>
    </xdr:to>
    <xdr:grpSp>
      <xdr:nvGrpSpPr>
        <xdr:cNvPr id="8193" name="Group 1">
          <a:extLst>
            <a:ext uri="{FF2B5EF4-FFF2-40B4-BE49-F238E27FC236}">
              <a16:creationId xmlns:a16="http://schemas.microsoft.com/office/drawing/2014/main" id="{00000000-0008-0000-0700-000001200000}"/>
            </a:ext>
          </a:extLst>
        </xdr:cNvPr>
        <xdr:cNvGrpSpPr>
          <a:grpSpLocks/>
        </xdr:cNvGrpSpPr>
      </xdr:nvGrpSpPr>
      <xdr:grpSpPr bwMode="auto">
        <a:xfrm flipH="1">
          <a:off x="1243922" y="1580508"/>
          <a:ext cx="4743450" cy="2866694"/>
          <a:chOff x="2124" y="132"/>
          <a:chExt cx="3563" cy="2565"/>
        </a:xfrm>
      </xdr:grpSpPr>
      <xdr:sp macro="" textlink="">
        <xdr:nvSpPr>
          <xdr:cNvPr id="8194" name="Rectangle 2">
            <a:extLst>
              <a:ext uri="{FF2B5EF4-FFF2-40B4-BE49-F238E27FC236}">
                <a16:creationId xmlns:a16="http://schemas.microsoft.com/office/drawing/2014/main" id="{00000000-0008-0000-0700-000002200000}"/>
              </a:ext>
            </a:extLst>
          </xdr:cNvPr>
          <xdr:cNvSpPr>
            <a:spLocks noChangeArrowheads="1"/>
          </xdr:cNvSpPr>
        </xdr:nvSpPr>
        <xdr:spPr bwMode="auto">
          <a:xfrm>
            <a:off x="2217" y="2382"/>
            <a:ext cx="261" cy="3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5" name="Rectangle 3">
            <a:extLst>
              <a:ext uri="{FF2B5EF4-FFF2-40B4-BE49-F238E27FC236}">
                <a16:creationId xmlns:a16="http://schemas.microsoft.com/office/drawing/2014/main" id="{00000000-0008-0000-0700-000003200000}"/>
              </a:ext>
            </a:extLst>
          </xdr:cNvPr>
          <xdr:cNvSpPr>
            <a:spLocks noChangeArrowheads="1"/>
          </xdr:cNvSpPr>
        </xdr:nvSpPr>
        <xdr:spPr bwMode="auto">
          <a:xfrm>
            <a:off x="2217" y="132"/>
            <a:ext cx="261" cy="225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6" name="Rectangle 4">
            <a:extLst>
              <a:ext uri="{FF2B5EF4-FFF2-40B4-BE49-F238E27FC236}">
                <a16:creationId xmlns:a16="http://schemas.microsoft.com/office/drawing/2014/main" id="{00000000-0008-0000-0700-000004200000}"/>
              </a:ext>
            </a:extLst>
          </xdr:cNvPr>
          <xdr:cNvSpPr>
            <a:spLocks noChangeArrowheads="1"/>
          </xdr:cNvSpPr>
        </xdr:nvSpPr>
        <xdr:spPr bwMode="auto">
          <a:xfrm>
            <a:off x="2658" y="2289"/>
            <a:ext cx="267" cy="40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7" name="Rectangle 5">
            <a:extLst>
              <a:ext uri="{FF2B5EF4-FFF2-40B4-BE49-F238E27FC236}">
                <a16:creationId xmlns:a16="http://schemas.microsoft.com/office/drawing/2014/main" id="{00000000-0008-0000-0700-000005200000}"/>
              </a:ext>
            </a:extLst>
          </xdr:cNvPr>
          <xdr:cNvSpPr>
            <a:spLocks noChangeArrowheads="1"/>
          </xdr:cNvSpPr>
        </xdr:nvSpPr>
        <xdr:spPr bwMode="auto">
          <a:xfrm>
            <a:off x="2658" y="1768"/>
            <a:ext cx="267" cy="52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8" name="Rectangle 6">
            <a:extLst>
              <a:ext uri="{FF2B5EF4-FFF2-40B4-BE49-F238E27FC236}">
                <a16:creationId xmlns:a16="http://schemas.microsoft.com/office/drawing/2014/main" id="{00000000-0008-0000-0700-000006200000}"/>
              </a:ext>
            </a:extLst>
          </xdr:cNvPr>
          <xdr:cNvSpPr>
            <a:spLocks noChangeArrowheads="1"/>
          </xdr:cNvSpPr>
        </xdr:nvSpPr>
        <xdr:spPr bwMode="auto">
          <a:xfrm>
            <a:off x="3105" y="2469"/>
            <a:ext cx="261" cy="22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9" name="Rectangle 7">
            <a:extLst>
              <a:ext uri="{FF2B5EF4-FFF2-40B4-BE49-F238E27FC236}">
                <a16:creationId xmlns:a16="http://schemas.microsoft.com/office/drawing/2014/main" id="{00000000-0008-0000-0700-000007200000}"/>
              </a:ext>
            </a:extLst>
          </xdr:cNvPr>
          <xdr:cNvSpPr>
            <a:spLocks noChangeArrowheads="1"/>
          </xdr:cNvSpPr>
        </xdr:nvSpPr>
        <xdr:spPr bwMode="auto">
          <a:xfrm>
            <a:off x="3105" y="2035"/>
            <a:ext cx="261" cy="435"/>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0" name="Rectangle 8">
            <a:extLst>
              <a:ext uri="{FF2B5EF4-FFF2-40B4-BE49-F238E27FC236}">
                <a16:creationId xmlns:a16="http://schemas.microsoft.com/office/drawing/2014/main" id="{00000000-0008-0000-0700-000008200000}"/>
              </a:ext>
            </a:extLst>
          </xdr:cNvPr>
          <xdr:cNvSpPr>
            <a:spLocks noChangeArrowheads="1"/>
          </xdr:cNvSpPr>
        </xdr:nvSpPr>
        <xdr:spPr bwMode="auto">
          <a:xfrm>
            <a:off x="3552" y="2556"/>
            <a:ext cx="261" cy="14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1" name="Rectangle 9">
            <a:extLst>
              <a:ext uri="{FF2B5EF4-FFF2-40B4-BE49-F238E27FC236}">
                <a16:creationId xmlns:a16="http://schemas.microsoft.com/office/drawing/2014/main" id="{00000000-0008-0000-0700-000009200000}"/>
              </a:ext>
            </a:extLst>
          </xdr:cNvPr>
          <xdr:cNvSpPr>
            <a:spLocks noChangeArrowheads="1"/>
          </xdr:cNvSpPr>
        </xdr:nvSpPr>
        <xdr:spPr bwMode="auto">
          <a:xfrm>
            <a:off x="3552" y="2316"/>
            <a:ext cx="261" cy="24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2" name="Rectangle 10">
            <a:extLst>
              <a:ext uri="{FF2B5EF4-FFF2-40B4-BE49-F238E27FC236}">
                <a16:creationId xmlns:a16="http://schemas.microsoft.com/office/drawing/2014/main" id="{00000000-0008-0000-0700-00000A200000}"/>
              </a:ext>
            </a:extLst>
          </xdr:cNvPr>
          <xdr:cNvSpPr>
            <a:spLocks noChangeArrowheads="1"/>
          </xdr:cNvSpPr>
        </xdr:nvSpPr>
        <xdr:spPr bwMode="auto">
          <a:xfrm>
            <a:off x="3999" y="2583"/>
            <a:ext cx="261" cy="1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3" name="Rectangle 11">
            <a:extLst>
              <a:ext uri="{FF2B5EF4-FFF2-40B4-BE49-F238E27FC236}">
                <a16:creationId xmlns:a16="http://schemas.microsoft.com/office/drawing/2014/main" id="{00000000-0008-0000-0700-00000B200000}"/>
              </a:ext>
            </a:extLst>
          </xdr:cNvPr>
          <xdr:cNvSpPr>
            <a:spLocks noChangeArrowheads="1"/>
          </xdr:cNvSpPr>
        </xdr:nvSpPr>
        <xdr:spPr bwMode="auto">
          <a:xfrm>
            <a:off x="3999" y="2451"/>
            <a:ext cx="261" cy="147"/>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4" name="Rectangle 12">
            <a:extLst>
              <a:ext uri="{FF2B5EF4-FFF2-40B4-BE49-F238E27FC236}">
                <a16:creationId xmlns:a16="http://schemas.microsoft.com/office/drawing/2014/main" id="{00000000-0008-0000-0700-00000C200000}"/>
              </a:ext>
            </a:extLst>
          </xdr:cNvPr>
          <xdr:cNvSpPr>
            <a:spLocks noChangeArrowheads="1"/>
          </xdr:cNvSpPr>
        </xdr:nvSpPr>
        <xdr:spPr bwMode="auto">
          <a:xfrm>
            <a:off x="4439" y="2636"/>
            <a:ext cx="267" cy="6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5" name="Rectangle 13">
            <a:extLst>
              <a:ext uri="{FF2B5EF4-FFF2-40B4-BE49-F238E27FC236}">
                <a16:creationId xmlns:a16="http://schemas.microsoft.com/office/drawing/2014/main" id="{00000000-0008-0000-0700-00000D200000}"/>
              </a:ext>
            </a:extLst>
          </xdr:cNvPr>
          <xdr:cNvSpPr>
            <a:spLocks noChangeArrowheads="1"/>
          </xdr:cNvSpPr>
        </xdr:nvSpPr>
        <xdr:spPr bwMode="auto">
          <a:xfrm>
            <a:off x="4439" y="2597"/>
            <a:ext cx="267" cy="4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6" name="Rectangle 14">
            <a:extLst>
              <a:ext uri="{FF2B5EF4-FFF2-40B4-BE49-F238E27FC236}">
                <a16:creationId xmlns:a16="http://schemas.microsoft.com/office/drawing/2014/main" id="{00000000-0008-0000-0700-00000E200000}"/>
              </a:ext>
            </a:extLst>
          </xdr:cNvPr>
          <xdr:cNvSpPr>
            <a:spLocks noChangeArrowheads="1"/>
          </xdr:cNvSpPr>
        </xdr:nvSpPr>
        <xdr:spPr bwMode="auto">
          <a:xfrm>
            <a:off x="4886" y="2616"/>
            <a:ext cx="261" cy="8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7" name="Rectangle 15">
            <a:extLst>
              <a:ext uri="{FF2B5EF4-FFF2-40B4-BE49-F238E27FC236}">
                <a16:creationId xmlns:a16="http://schemas.microsoft.com/office/drawing/2014/main" id="{00000000-0008-0000-0700-00000F200000}"/>
              </a:ext>
            </a:extLst>
          </xdr:cNvPr>
          <xdr:cNvSpPr>
            <a:spLocks noChangeArrowheads="1"/>
          </xdr:cNvSpPr>
        </xdr:nvSpPr>
        <xdr:spPr bwMode="auto">
          <a:xfrm>
            <a:off x="4886" y="2556"/>
            <a:ext cx="261" cy="6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8" name="Rectangle 16">
            <a:extLst>
              <a:ext uri="{FF2B5EF4-FFF2-40B4-BE49-F238E27FC236}">
                <a16:creationId xmlns:a16="http://schemas.microsoft.com/office/drawing/2014/main" id="{00000000-0008-0000-0700-000010200000}"/>
              </a:ext>
            </a:extLst>
          </xdr:cNvPr>
          <xdr:cNvSpPr>
            <a:spLocks noChangeArrowheads="1"/>
          </xdr:cNvSpPr>
        </xdr:nvSpPr>
        <xdr:spPr bwMode="auto">
          <a:xfrm>
            <a:off x="5333" y="2603"/>
            <a:ext cx="261" cy="9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9" name="Rectangle 17">
            <a:extLst>
              <a:ext uri="{FF2B5EF4-FFF2-40B4-BE49-F238E27FC236}">
                <a16:creationId xmlns:a16="http://schemas.microsoft.com/office/drawing/2014/main" id="{00000000-0008-0000-0700-000011200000}"/>
              </a:ext>
            </a:extLst>
          </xdr:cNvPr>
          <xdr:cNvSpPr>
            <a:spLocks noChangeArrowheads="1"/>
          </xdr:cNvSpPr>
        </xdr:nvSpPr>
        <xdr:spPr bwMode="auto">
          <a:xfrm>
            <a:off x="5333" y="2549"/>
            <a:ext cx="261" cy="54"/>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10" name="Line 18">
            <a:extLst>
              <a:ext uri="{FF2B5EF4-FFF2-40B4-BE49-F238E27FC236}">
                <a16:creationId xmlns:a16="http://schemas.microsoft.com/office/drawing/2014/main" id="{00000000-0008-0000-0700-000012200000}"/>
              </a:ext>
            </a:extLst>
          </xdr:cNvPr>
          <xdr:cNvSpPr>
            <a:spLocks noChangeShapeType="1"/>
          </xdr:cNvSpPr>
        </xdr:nvSpPr>
        <xdr:spPr bwMode="auto">
          <a:xfrm>
            <a:off x="2124" y="2697"/>
            <a:ext cx="3563" cy="0"/>
          </a:xfrm>
          <a:prstGeom prst="line">
            <a:avLst/>
          </a:prstGeom>
          <a:solidFill>
            <a:srgbClr val="BD072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grpSp>
    <xdr:clientData/>
  </xdr:twoCellAnchor>
  <xdr:twoCellAnchor>
    <xdr:from>
      <xdr:col>7</xdr:col>
      <xdr:colOff>238125</xdr:colOff>
      <xdr:row>14</xdr:row>
      <xdr:rowOff>95251</xdr:rowOff>
    </xdr:from>
    <xdr:to>
      <xdr:col>8</xdr:col>
      <xdr:colOff>152399</xdr:colOff>
      <xdr:row>15</xdr:row>
      <xdr:rowOff>160534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flipH="1">
          <a:off x="5407310" y="4665111"/>
          <a:ext cx="684836" cy="375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6</xdr:col>
      <xdr:colOff>371474</xdr:colOff>
      <xdr:row>14</xdr:row>
      <xdr:rowOff>19049</xdr:rowOff>
    </xdr:from>
    <xdr:to>
      <xdr:col>7</xdr:col>
      <xdr:colOff>285748</xdr:colOff>
      <xdr:row>15</xdr:row>
      <xdr:rowOff>428089</xdr:rowOff>
    </xdr:to>
    <xdr:sp macro="" textlink="">
      <xdr:nvSpPr>
        <xdr:cNvPr id="22" name="TextBox 21">
          <a:extLst>
            <a:ext uri="{FF2B5EF4-FFF2-40B4-BE49-F238E27FC236}">
              <a16:creationId xmlns:a16="http://schemas.microsoft.com/office/drawing/2014/main" id="{00000000-0008-0000-0700-000016000000}"/>
            </a:ext>
          </a:extLst>
        </xdr:cNvPr>
        <xdr:cNvSpPr txBox="1"/>
      </xdr:nvSpPr>
      <xdr:spPr>
        <a:xfrm flipH="1">
          <a:off x="4770098" y="4588909"/>
          <a:ext cx="684835" cy="7194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5</xdr:col>
      <xdr:colOff>438149</xdr:colOff>
      <xdr:row>14</xdr:row>
      <xdr:rowOff>38100</xdr:rowOff>
    </xdr:from>
    <xdr:to>
      <xdr:col>6</xdr:col>
      <xdr:colOff>447672</xdr:colOff>
      <xdr:row>15</xdr:row>
      <xdr:rowOff>224747</xdr:rowOff>
    </xdr:to>
    <xdr:sp macro="" textlink="">
      <xdr:nvSpPr>
        <xdr:cNvPr id="23" name="TextBox 22">
          <a:extLst>
            <a:ext uri="{FF2B5EF4-FFF2-40B4-BE49-F238E27FC236}">
              <a16:creationId xmlns:a16="http://schemas.microsoft.com/office/drawing/2014/main" id="{00000000-0008-0000-0700-000017000000}"/>
            </a:ext>
          </a:extLst>
        </xdr:cNvPr>
        <xdr:cNvSpPr txBox="1"/>
      </xdr:nvSpPr>
      <xdr:spPr>
        <a:xfrm flipH="1">
          <a:off x="4066211" y="4607960"/>
          <a:ext cx="780085" cy="49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5</xdr:col>
      <xdr:colOff>149830</xdr:colOff>
      <xdr:row>14</xdr:row>
      <xdr:rowOff>38100</xdr:rowOff>
    </xdr:from>
    <xdr:to>
      <xdr:col>5</xdr:col>
      <xdr:colOff>664286</xdr:colOff>
      <xdr:row>15</xdr:row>
      <xdr:rowOff>288960</xdr:rowOff>
    </xdr:to>
    <xdr:sp macro="" textlink="">
      <xdr:nvSpPr>
        <xdr:cNvPr id="24" name="TextBox 23">
          <a:extLst>
            <a:ext uri="{FF2B5EF4-FFF2-40B4-BE49-F238E27FC236}">
              <a16:creationId xmlns:a16="http://schemas.microsoft.com/office/drawing/2014/main" id="{00000000-0008-0000-0700-000018000000}"/>
            </a:ext>
          </a:extLst>
        </xdr:cNvPr>
        <xdr:cNvSpPr txBox="1"/>
      </xdr:nvSpPr>
      <xdr:spPr>
        <a:xfrm flipH="1">
          <a:off x="3777892" y="4607960"/>
          <a:ext cx="514456" cy="56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4</xdr:col>
      <xdr:colOff>342471</xdr:colOff>
      <xdr:row>14</xdr:row>
      <xdr:rowOff>38100</xdr:rowOff>
    </xdr:from>
    <xdr:to>
      <xdr:col>5</xdr:col>
      <xdr:colOff>190383</xdr:colOff>
      <xdr:row>15</xdr:row>
      <xdr:rowOff>417386</xdr:rowOff>
    </xdr:to>
    <xdr:sp macro="" textlink="">
      <xdr:nvSpPr>
        <xdr:cNvPr id="25" name="TextBox 24">
          <a:extLst>
            <a:ext uri="{FF2B5EF4-FFF2-40B4-BE49-F238E27FC236}">
              <a16:creationId xmlns:a16="http://schemas.microsoft.com/office/drawing/2014/main" id="{00000000-0008-0000-0700-000019000000}"/>
            </a:ext>
          </a:extLst>
        </xdr:cNvPr>
        <xdr:cNvSpPr txBox="1"/>
      </xdr:nvSpPr>
      <xdr:spPr>
        <a:xfrm flipH="1">
          <a:off x="3125055" y="4607960"/>
          <a:ext cx="693390" cy="68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3</xdr:col>
      <xdr:colOff>257168</xdr:colOff>
      <xdr:row>14</xdr:row>
      <xdr:rowOff>57151</xdr:rowOff>
    </xdr:from>
    <xdr:to>
      <xdr:col>4</xdr:col>
      <xdr:colOff>266691</xdr:colOff>
      <xdr:row>16</xdr:row>
      <xdr:rowOff>1</xdr:rowOff>
    </xdr:to>
    <xdr:sp macro="" textlink="">
      <xdr:nvSpPr>
        <xdr:cNvPr id="26" name="TextBox 25">
          <a:extLst>
            <a:ext uri="{FF2B5EF4-FFF2-40B4-BE49-F238E27FC236}">
              <a16:creationId xmlns:a16="http://schemas.microsoft.com/office/drawing/2014/main" id="{00000000-0008-0000-0700-00001A000000}"/>
            </a:ext>
          </a:extLst>
        </xdr:cNvPr>
        <xdr:cNvSpPr txBox="1"/>
      </xdr:nvSpPr>
      <xdr:spPr>
        <a:xfrm flipH="1">
          <a:off x="2247786" y="4627011"/>
          <a:ext cx="801489" cy="745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أفريقيا جنوب الصحراء</a:t>
          </a:r>
          <a:endParaRPr lang="en-US" sz="1000" b="1">
            <a:cs typeface="+mj-cs"/>
          </a:endParaRPr>
        </a:p>
      </xdr:txBody>
    </xdr:sp>
    <xdr:clientData/>
  </xdr:twoCellAnchor>
  <xdr:twoCellAnchor>
    <xdr:from>
      <xdr:col>2</xdr:col>
      <xdr:colOff>492305</xdr:colOff>
      <xdr:row>14</xdr:row>
      <xdr:rowOff>47625</xdr:rowOff>
    </xdr:from>
    <xdr:to>
      <xdr:col>3</xdr:col>
      <xdr:colOff>321069</xdr:colOff>
      <xdr:row>15</xdr:row>
      <xdr:rowOff>460196</xdr:rowOff>
    </xdr:to>
    <xdr:sp macro="" textlink="">
      <xdr:nvSpPr>
        <xdr:cNvPr id="27" name="TextBox 26">
          <a:extLst>
            <a:ext uri="{FF2B5EF4-FFF2-40B4-BE49-F238E27FC236}">
              <a16:creationId xmlns:a16="http://schemas.microsoft.com/office/drawing/2014/main" id="{00000000-0008-0000-0700-00001B000000}"/>
            </a:ext>
          </a:extLst>
        </xdr:cNvPr>
        <xdr:cNvSpPr txBox="1"/>
      </xdr:nvSpPr>
      <xdr:spPr>
        <a:xfrm flipH="1">
          <a:off x="1669552" y="4617485"/>
          <a:ext cx="642135" cy="7229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t>روسيا </a:t>
          </a:r>
          <a:r>
            <a:rPr lang="ar-KW" sz="1000" b="1">
              <a:solidFill>
                <a:schemeClr val="dk1"/>
              </a:solidFill>
              <a:latin typeface="+mn-lt"/>
              <a:ea typeface="+mn-ea"/>
              <a:cs typeface="+mj-cs"/>
            </a:rPr>
            <a:t>ورابطة</a:t>
          </a:r>
          <a:r>
            <a:rPr lang="ar-KW" sz="1000" b="1"/>
            <a:t> </a:t>
          </a:r>
          <a:r>
            <a:rPr lang="ar-KW" sz="1000" b="1">
              <a:solidFill>
                <a:schemeClr val="dk1"/>
              </a:solidFill>
              <a:latin typeface="+mn-lt"/>
              <a:ea typeface="+mn-ea"/>
              <a:cs typeface="+mj-cs"/>
            </a:rPr>
            <a:t>الدول</a:t>
          </a:r>
          <a:r>
            <a:rPr lang="ar-KW" sz="1000" b="1"/>
            <a:t> المستقلة</a:t>
          </a:r>
          <a:endParaRPr lang="en-US" sz="1000" b="1"/>
        </a:p>
      </xdr:txBody>
    </xdr:sp>
    <xdr:clientData/>
  </xdr:twoCellAnchor>
  <xdr:twoCellAnchor>
    <xdr:from>
      <xdr:col>2</xdr:col>
      <xdr:colOff>38100</xdr:colOff>
      <xdr:row>14</xdr:row>
      <xdr:rowOff>47626</xdr:rowOff>
    </xdr:from>
    <xdr:to>
      <xdr:col>2</xdr:col>
      <xdr:colOff>476237</xdr:colOff>
      <xdr:row>15</xdr:row>
      <xdr:rowOff>267556</xdr:rowOff>
    </xdr:to>
    <xdr:sp macro="" textlink="">
      <xdr:nvSpPr>
        <xdr:cNvPr id="28" name="TextBox 27">
          <a:extLst>
            <a:ext uri="{FF2B5EF4-FFF2-40B4-BE49-F238E27FC236}">
              <a16:creationId xmlns:a16="http://schemas.microsoft.com/office/drawing/2014/main" id="{00000000-0008-0000-0700-00001C000000}"/>
            </a:ext>
          </a:extLst>
        </xdr:cNvPr>
        <xdr:cNvSpPr txBox="1"/>
      </xdr:nvSpPr>
      <xdr:spPr>
        <a:xfrm flipH="1">
          <a:off x="1215347" y="4617486"/>
          <a:ext cx="438137" cy="530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1"/>
          <a:r>
            <a:rPr lang="ar-KW" sz="1000" b="1">
              <a:solidFill>
                <a:schemeClr val="dk1"/>
              </a:solidFill>
              <a:latin typeface="+mn-lt"/>
              <a:ea typeface="+mn-ea"/>
              <a:cs typeface="+mj-cs"/>
            </a:rPr>
            <a:t>جنوب آسيا</a:t>
          </a:r>
          <a:endParaRPr lang="en-US" sz="1000" b="1">
            <a:solidFill>
              <a:schemeClr val="dk1"/>
            </a:solidFill>
            <a:latin typeface="+mn-lt"/>
            <a:ea typeface="+mn-ea"/>
            <a:cs typeface="+mj-cs"/>
          </a:endParaRPr>
        </a:p>
      </xdr:txBody>
    </xdr:sp>
    <xdr:clientData/>
  </xdr:twoCellAnchor>
  <xdr:twoCellAnchor>
    <xdr:from>
      <xdr:col>2</xdr:col>
      <xdr:colOff>556518</xdr:colOff>
      <xdr:row>16</xdr:row>
      <xdr:rowOff>67851</xdr:rowOff>
    </xdr:from>
    <xdr:to>
      <xdr:col>2</xdr:col>
      <xdr:colOff>663540</xdr:colOff>
      <xdr:row>16</xdr:row>
      <xdr:rowOff>171234</xdr:rowOff>
    </xdr:to>
    <xdr:sp macro="" textlink="">
      <xdr:nvSpPr>
        <xdr:cNvPr id="8212" name="Rectangle 20">
          <a:extLst>
            <a:ext uri="{FF2B5EF4-FFF2-40B4-BE49-F238E27FC236}">
              <a16:creationId xmlns:a16="http://schemas.microsoft.com/office/drawing/2014/main" id="{00000000-0008-0000-0700-000014200000}"/>
            </a:ext>
          </a:extLst>
        </xdr:cNvPr>
        <xdr:cNvSpPr>
          <a:spLocks noChangeArrowheads="1"/>
        </xdr:cNvSpPr>
      </xdr:nvSpPr>
      <xdr:spPr bwMode="auto">
        <a:xfrm flipH="1">
          <a:off x="1733765" y="5440379"/>
          <a:ext cx="107022" cy="103383"/>
        </a:xfrm>
        <a:prstGeom prst="rect">
          <a:avLst/>
        </a:prstGeom>
        <a:solidFill>
          <a:srgbClr val="AA4643"/>
        </a:solidFill>
        <a:ln>
          <a:noFill/>
        </a:ln>
      </xdr:spPr>
    </xdr:sp>
    <xdr:clientData/>
  </xdr:twoCellAnchor>
  <xdr:twoCellAnchor>
    <xdr:from>
      <xdr:col>7</xdr:col>
      <xdr:colOff>238125</xdr:colOff>
      <xdr:row>36</xdr:row>
      <xdr:rowOff>95250</xdr:rowOff>
    </xdr:from>
    <xdr:to>
      <xdr:col>8</xdr:col>
      <xdr:colOff>152399</xdr:colOff>
      <xdr:row>39</xdr:row>
      <xdr:rowOff>10702</xdr:rowOff>
    </xdr:to>
    <xdr:sp macro="" textlink="">
      <xdr:nvSpPr>
        <xdr:cNvPr id="67" name="TextBox 66">
          <a:extLst>
            <a:ext uri="{FF2B5EF4-FFF2-40B4-BE49-F238E27FC236}">
              <a16:creationId xmlns:a16="http://schemas.microsoft.com/office/drawing/2014/main" id="{00000000-0008-0000-0700-000043000000}"/>
            </a:ext>
          </a:extLst>
        </xdr:cNvPr>
        <xdr:cNvSpPr txBox="1"/>
      </xdr:nvSpPr>
      <xdr:spPr>
        <a:xfrm flipH="1">
          <a:off x="5407310" y="10251683"/>
          <a:ext cx="684836" cy="611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6</xdr:col>
      <xdr:colOff>243050</xdr:colOff>
      <xdr:row>36</xdr:row>
      <xdr:rowOff>19050</xdr:rowOff>
    </xdr:from>
    <xdr:to>
      <xdr:col>7</xdr:col>
      <xdr:colOff>246152</xdr:colOff>
      <xdr:row>38</xdr:row>
      <xdr:rowOff>243486</xdr:rowOff>
    </xdr:to>
    <xdr:sp macro="" textlink="">
      <xdr:nvSpPr>
        <xdr:cNvPr id="68" name="TextBox 67">
          <a:extLst>
            <a:ext uri="{FF2B5EF4-FFF2-40B4-BE49-F238E27FC236}">
              <a16:creationId xmlns:a16="http://schemas.microsoft.com/office/drawing/2014/main" id="{00000000-0008-0000-0700-000044000000}"/>
            </a:ext>
          </a:extLst>
        </xdr:cNvPr>
        <xdr:cNvSpPr txBox="1"/>
      </xdr:nvSpPr>
      <xdr:spPr>
        <a:xfrm flipH="1">
          <a:off x="4641674" y="10175483"/>
          <a:ext cx="773663" cy="673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5</xdr:col>
      <xdr:colOff>438149</xdr:colOff>
      <xdr:row>36</xdr:row>
      <xdr:rowOff>64212</xdr:rowOff>
    </xdr:from>
    <xdr:to>
      <xdr:col>6</xdr:col>
      <xdr:colOff>235450</xdr:colOff>
      <xdr:row>38</xdr:row>
      <xdr:rowOff>158325</xdr:rowOff>
    </xdr:to>
    <xdr:sp macro="" textlink="">
      <xdr:nvSpPr>
        <xdr:cNvPr id="69" name="TextBox 68">
          <a:extLst>
            <a:ext uri="{FF2B5EF4-FFF2-40B4-BE49-F238E27FC236}">
              <a16:creationId xmlns:a16="http://schemas.microsoft.com/office/drawing/2014/main" id="{00000000-0008-0000-0700-000045000000}"/>
            </a:ext>
          </a:extLst>
        </xdr:cNvPr>
        <xdr:cNvSpPr txBox="1"/>
      </xdr:nvSpPr>
      <xdr:spPr>
        <a:xfrm flipH="1">
          <a:off x="4066211" y="10220645"/>
          <a:ext cx="567863" cy="543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a:t>
          </a:r>
          <a:r>
            <a:rPr lang="ar-KW" sz="1000" b="1" baseline="0">
              <a:cs typeface="+mj-cs"/>
            </a:rPr>
            <a:t> </a:t>
          </a:r>
          <a:r>
            <a:rPr lang="ar-KW" sz="1000" b="1">
              <a:cs typeface="+mj-cs"/>
            </a:rPr>
            <a:t>الشمالية</a:t>
          </a:r>
          <a:endParaRPr lang="en-US" sz="1000" b="1">
            <a:cs typeface="+mj-cs"/>
          </a:endParaRPr>
        </a:p>
      </xdr:txBody>
    </xdr:sp>
    <xdr:clientData/>
  </xdr:twoCellAnchor>
  <xdr:twoCellAnchor>
    <xdr:from>
      <xdr:col>5</xdr:col>
      <xdr:colOff>19050</xdr:colOff>
      <xdr:row>36</xdr:row>
      <xdr:rowOff>38100</xdr:rowOff>
    </xdr:from>
    <xdr:to>
      <xdr:col>5</xdr:col>
      <xdr:colOff>600075</xdr:colOff>
      <xdr:row>38</xdr:row>
      <xdr:rowOff>193421</xdr:rowOff>
    </xdr:to>
    <xdr:sp macro="" textlink="">
      <xdr:nvSpPr>
        <xdr:cNvPr id="70" name="TextBox 69">
          <a:extLst>
            <a:ext uri="{FF2B5EF4-FFF2-40B4-BE49-F238E27FC236}">
              <a16:creationId xmlns:a16="http://schemas.microsoft.com/office/drawing/2014/main" id="{00000000-0008-0000-0700-000046000000}"/>
            </a:ext>
          </a:extLst>
        </xdr:cNvPr>
        <xdr:cNvSpPr txBox="1"/>
      </xdr:nvSpPr>
      <xdr:spPr>
        <a:xfrm flipH="1">
          <a:off x="3647112" y="10194533"/>
          <a:ext cx="581025" cy="604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a:t>
          </a:r>
          <a:r>
            <a:rPr lang="ar-KW" sz="1000" b="1">
              <a:solidFill>
                <a:schemeClr val="dk1"/>
              </a:solidFill>
              <a:latin typeface="+mn-lt"/>
              <a:ea typeface="+mn-ea"/>
              <a:cs typeface="+mj-cs"/>
            </a:rPr>
            <a:t>اللاتينية</a:t>
          </a:r>
          <a:r>
            <a:rPr lang="ar-KW" sz="1000" b="1">
              <a:cs typeface="+mj-cs"/>
            </a:rPr>
            <a:t> والكاريبي</a:t>
          </a:r>
          <a:endParaRPr lang="en-US" sz="1000" b="1">
            <a:cs typeface="+mj-cs"/>
          </a:endParaRPr>
        </a:p>
      </xdr:txBody>
    </xdr:sp>
    <xdr:clientData/>
  </xdr:twoCellAnchor>
  <xdr:twoCellAnchor>
    <xdr:from>
      <xdr:col>4</xdr:col>
      <xdr:colOff>192641</xdr:colOff>
      <xdr:row>36</xdr:row>
      <xdr:rowOff>38100</xdr:rowOff>
    </xdr:from>
    <xdr:to>
      <xdr:col>5</xdr:col>
      <xdr:colOff>19151</xdr:colOff>
      <xdr:row>39</xdr:row>
      <xdr:rowOff>32106</xdr:rowOff>
    </xdr:to>
    <xdr:sp macro="" textlink="">
      <xdr:nvSpPr>
        <xdr:cNvPr id="71" name="TextBox 70">
          <a:extLst>
            <a:ext uri="{FF2B5EF4-FFF2-40B4-BE49-F238E27FC236}">
              <a16:creationId xmlns:a16="http://schemas.microsoft.com/office/drawing/2014/main" id="{00000000-0008-0000-0700-000047000000}"/>
            </a:ext>
          </a:extLst>
        </xdr:cNvPr>
        <xdr:cNvSpPr txBox="1"/>
      </xdr:nvSpPr>
      <xdr:spPr>
        <a:xfrm flipH="1">
          <a:off x="2975225" y="10194533"/>
          <a:ext cx="671988" cy="689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a:t>
          </a:r>
          <a:r>
            <a:rPr lang="ar-KW" sz="1000" b="1">
              <a:solidFill>
                <a:schemeClr val="dk1"/>
              </a:solidFill>
              <a:latin typeface="+mn-lt"/>
              <a:ea typeface="+mn-ea"/>
              <a:cs typeface="+mj-cs"/>
            </a:rPr>
            <a:t>الأوسط</a:t>
          </a:r>
          <a:r>
            <a:rPr lang="ar-KW" sz="1000" b="1">
              <a:cs typeface="+mj-cs"/>
            </a:rPr>
            <a:t> وشمال إفريقيا</a:t>
          </a:r>
          <a:endParaRPr lang="en-US" sz="1000" b="1">
            <a:cs typeface="+mj-cs"/>
          </a:endParaRPr>
        </a:p>
      </xdr:txBody>
    </xdr:sp>
    <xdr:clientData/>
  </xdr:twoCellAnchor>
  <xdr:twoCellAnchor>
    <xdr:from>
      <xdr:col>3</xdr:col>
      <xdr:colOff>257168</xdr:colOff>
      <xdr:row>36</xdr:row>
      <xdr:rowOff>57150</xdr:rowOff>
    </xdr:from>
    <xdr:to>
      <xdr:col>4</xdr:col>
      <xdr:colOff>139129</xdr:colOff>
      <xdr:row>38</xdr:row>
      <xdr:rowOff>174771</xdr:rowOff>
    </xdr:to>
    <xdr:sp macro="" textlink="">
      <xdr:nvSpPr>
        <xdr:cNvPr id="72" name="TextBox 71">
          <a:extLst>
            <a:ext uri="{FF2B5EF4-FFF2-40B4-BE49-F238E27FC236}">
              <a16:creationId xmlns:a16="http://schemas.microsoft.com/office/drawing/2014/main" id="{00000000-0008-0000-0700-000048000000}"/>
            </a:ext>
          </a:extLst>
        </xdr:cNvPr>
        <xdr:cNvSpPr txBox="1"/>
      </xdr:nvSpPr>
      <xdr:spPr>
        <a:xfrm flipH="1">
          <a:off x="2247786" y="10213583"/>
          <a:ext cx="673927" cy="567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أفريقيا جنوب الصحراء</a:t>
          </a:r>
          <a:endParaRPr lang="en-US" sz="1000" b="1">
            <a:cs typeface="+mj-cs"/>
          </a:endParaRPr>
        </a:p>
      </xdr:txBody>
    </xdr:sp>
    <xdr:clientData/>
  </xdr:twoCellAnchor>
  <xdr:twoCellAnchor>
    <xdr:from>
      <xdr:col>2</xdr:col>
      <xdr:colOff>479663</xdr:colOff>
      <xdr:row>36</xdr:row>
      <xdr:rowOff>47625</xdr:rowOff>
    </xdr:from>
    <xdr:to>
      <xdr:col>3</xdr:col>
      <xdr:colOff>214042</xdr:colOff>
      <xdr:row>38</xdr:row>
      <xdr:rowOff>235449</xdr:rowOff>
    </xdr:to>
    <xdr:sp macro="" textlink="">
      <xdr:nvSpPr>
        <xdr:cNvPr id="73" name="TextBox 72">
          <a:extLst>
            <a:ext uri="{FF2B5EF4-FFF2-40B4-BE49-F238E27FC236}">
              <a16:creationId xmlns:a16="http://schemas.microsoft.com/office/drawing/2014/main" id="{00000000-0008-0000-0700-000049000000}"/>
            </a:ext>
          </a:extLst>
        </xdr:cNvPr>
        <xdr:cNvSpPr txBox="1"/>
      </xdr:nvSpPr>
      <xdr:spPr>
        <a:xfrm flipH="1">
          <a:off x="1656910" y="10204058"/>
          <a:ext cx="547750" cy="6373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2</xdr:col>
      <xdr:colOff>38100</xdr:colOff>
      <xdr:row>36</xdr:row>
      <xdr:rowOff>47626</xdr:rowOff>
    </xdr:from>
    <xdr:to>
      <xdr:col>2</xdr:col>
      <xdr:colOff>476237</xdr:colOff>
      <xdr:row>38</xdr:row>
      <xdr:rowOff>221796</xdr:rowOff>
    </xdr:to>
    <xdr:sp macro="" textlink="">
      <xdr:nvSpPr>
        <xdr:cNvPr id="74" name="TextBox 73">
          <a:extLst>
            <a:ext uri="{FF2B5EF4-FFF2-40B4-BE49-F238E27FC236}">
              <a16:creationId xmlns:a16="http://schemas.microsoft.com/office/drawing/2014/main" id="{00000000-0008-0000-0700-00004A000000}"/>
            </a:ext>
          </a:extLst>
        </xdr:cNvPr>
        <xdr:cNvSpPr txBox="1"/>
      </xdr:nvSpPr>
      <xdr:spPr>
        <a:xfrm flipH="1">
          <a:off x="1215347" y="10204059"/>
          <a:ext cx="438137" cy="623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2</xdr:col>
      <xdr:colOff>545816</xdr:colOff>
      <xdr:row>39</xdr:row>
      <xdr:rowOff>85619</xdr:rowOff>
    </xdr:from>
    <xdr:to>
      <xdr:col>2</xdr:col>
      <xdr:colOff>652838</xdr:colOff>
      <xdr:row>39</xdr:row>
      <xdr:rowOff>181939</xdr:rowOff>
    </xdr:to>
    <xdr:sp macro="" textlink="">
      <xdr:nvSpPr>
        <xdr:cNvPr id="75" name="Rectangle 20">
          <a:extLst>
            <a:ext uri="{FF2B5EF4-FFF2-40B4-BE49-F238E27FC236}">
              <a16:creationId xmlns:a16="http://schemas.microsoft.com/office/drawing/2014/main" id="{00000000-0008-0000-0700-00004B000000}"/>
            </a:ext>
          </a:extLst>
        </xdr:cNvPr>
        <xdr:cNvSpPr>
          <a:spLocks noChangeArrowheads="1"/>
        </xdr:cNvSpPr>
      </xdr:nvSpPr>
      <xdr:spPr bwMode="auto">
        <a:xfrm flipH="1">
          <a:off x="1723063" y="10937698"/>
          <a:ext cx="107022" cy="96320"/>
        </a:xfrm>
        <a:prstGeom prst="rect">
          <a:avLst/>
        </a:prstGeom>
        <a:solidFill>
          <a:srgbClr val="AA4643"/>
        </a:solidFill>
        <a:ln>
          <a:noFill/>
        </a:ln>
      </xdr:spPr>
    </xdr:sp>
    <xdr:clientData/>
  </xdr:twoCellAnchor>
  <xdr:twoCellAnchor>
    <xdr:from>
      <xdr:col>5</xdr:col>
      <xdr:colOff>479145</xdr:colOff>
      <xdr:row>39</xdr:row>
      <xdr:rowOff>57150</xdr:rowOff>
    </xdr:from>
    <xdr:to>
      <xdr:col>5</xdr:col>
      <xdr:colOff>574395</xdr:colOff>
      <xdr:row>39</xdr:row>
      <xdr:rowOff>152400</xdr:rowOff>
    </xdr:to>
    <xdr:sp macro="" textlink="">
      <xdr:nvSpPr>
        <xdr:cNvPr id="76" name="Rectangle 21">
          <a:extLst>
            <a:ext uri="{FF2B5EF4-FFF2-40B4-BE49-F238E27FC236}">
              <a16:creationId xmlns:a16="http://schemas.microsoft.com/office/drawing/2014/main" id="{00000000-0008-0000-0700-00004C000000}"/>
            </a:ext>
          </a:extLst>
        </xdr:cNvPr>
        <xdr:cNvSpPr>
          <a:spLocks noChangeArrowheads="1"/>
        </xdr:cNvSpPr>
      </xdr:nvSpPr>
      <xdr:spPr bwMode="auto">
        <a:xfrm flipH="1">
          <a:off x="4107207" y="10909229"/>
          <a:ext cx="95250" cy="95250"/>
        </a:xfrm>
        <a:prstGeom prst="rect">
          <a:avLst/>
        </a:prstGeom>
        <a:solidFill>
          <a:schemeClr val="bg1">
            <a:lumMod val="65000"/>
          </a:schemeClr>
        </a:solidFill>
        <a:ln>
          <a:noFill/>
        </a:ln>
      </xdr:spPr>
    </xdr:sp>
    <xdr:clientData/>
  </xdr:twoCellAnchor>
  <xdr:twoCellAnchor>
    <xdr:from>
      <xdr:col>2</xdr:col>
      <xdr:colOff>19050</xdr:colOff>
      <xdr:row>25</xdr:row>
      <xdr:rowOff>114300</xdr:rowOff>
    </xdr:from>
    <xdr:to>
      <xdr:col>7</xdr:col>
      <xdr:colOff>600075</xdr:colOff>
      <xdr:row>35</xdr:row>
      <xdr:rowOff>180975</xdr:rowOff>
    </xdr:to>
    <xdr:grpSp>
      <xdr:nvGrpSpPr>
        <xdr:cNvPr id="8232" name="Group 40">
          <a:extLst>
            <a:ext uri="{FF2B5EF4-FFF2-40B4-BE49-F238E27FC236}">
              <a16:creationId xmlns:a16="http://schemas.microsoft.com/office/drawing/2014/main" id="{00000000-0008-0000-0700-000028200000}"/>
            </a:ext>
          </a:extLst>
        </xdr:cNvPr>
        <xdr:cNvGrpSpPr>
          <a:grpSpLocks/>
        </xdr:cNvGrpSpPr>
      </xdr:nvGrpSpPr>
      <xdr:grpSpPr bwMode="auto">
        <a:xfrm flipH="1">
          <a:off x="1196297" y="7798513"/>
          <a:ext cx="4572963" cy="2314147"/>
          <a:chOff x="7234" y="-54"/>
          <a:chExt cx="3646" cy="2760"/>
        </a:xfrm>
      </xdr:grpSpPr>
      <xdr:sp macro="" textlink="">
        <xdr:nvSpPr>
          <xdr:cNvPr id="8233" name="Rectangle 41">
            <a:extLst>
              <a:ext uri="{FF2B5EF4-FFF2-40B4-BE49-F238E27FC236}">
                <a16:creationId xmlns:a16="http://schemas.microsoft.com/office/drawing/2014/main" id="{00000000-0008-0000-0700-000029200000}"/>
              </a:ext>
            </a:extLst>
          </xdr:cNvPr>
          <xdr:cNvSpPr>
            <a:spLocks noChangeArrowheads="1"/>
          </xdr:cNvSpPr>
        </xdr:nvSpPr>
        <xdr:spPr bwMode="auto">
          <a:xfrm>
            <a:off x="7327" y="334"/>
            <a:ext cx="266" cy="236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4" name="Rectangle 42">
            <a:extLst>
              <a:ext uri="{FF2B5EF4-FFF2-40B4-BE49-F238E27FC236}">
                <a16:creationId xmlns:a16="http://schemas.microsoft.com/office/drawing/2014/main" id="{00000000-0008-0000-0700-00002A200000}"/>
              </a:ext>
            </a:extLst>
          </xdr:cNvPr>
          <xdr:cNvSpPr>
            <a:spLocks noChangeArrowheads="1"/>
          </xdr:cNvSpPr>
        </xdr:nvSpPr>
        <xdr:spPr bwMode="auto">
          <a:xfrm>
            <a:off x="7327" y="26"/>
            <a:ext cx="266" cy="309"/>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5" name="Rectangle 43">
            <a:extLst>
              <a:ext uri="{FF2B5EF4-FFF2-40B4-BE49-F238E27FC236}">
                <a16:creationId xmlns:a16="http://schemas.microsoft.com/office/drawing/2014/main" id="{00000000-0008-0000-0700-00002B200000}"/>
              </a:ext>
            </a:extLst>
          </xdr:cNvPr>
          <xdr:cNvSpPr>
            <a:spLocks noChangeArrowheads="1"/>
          </xdr:cNvSpPr>
        </xdr:nvSpPr>
        <xdr:spPr bwMode="auto">
          <a:xfrm>
            <a:off x="7785" y="509"/>
            <a:ext cx="266" cy="219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6" name="Rectangle 44">
            <a:extLst>
              <a:ext uri="{FF2B5EF4-FFF2-40B4-BE49-F238E27FC236}">
                <a16:creationId xmlns:a16="http://schemas.microsoft.com/office/drawing/2014/main" id="{00000000-0008-0000-0700-00002C200000}"/>
              </a:ext>
            </a:extLst>
          </xdr:cNvPr>
          <xdr:cNvSpPr>
            <a:spLocks noChangeArrowheads="1"/>
          </xdr:cNvSpPr>
        </xdr:nvSpPr>
        <xdr:spPr bwMode="auto">
          <a:xfrm>
            <a:off x="7785" y="254"/>
            <a:ext cx="266" cy="255"/>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7" name="Rectangle 45">
            <a:extLst>
              <a:ext uri="{FF2B5EF4-FFF2-40B4-BE49-F238E27FC236}">
                <a16:creationId xmlns:a16="http://schemas.microsoft.com/office/drawing/2014/main" id="{00000000-0008-0000-0700-00002D200000}"/>
              </a:ext>
            </a:extLst>
          </xdr:cNvPr>
          <xdr:cNvSpPr>
            <a:spLocks noChangeArrowheads="1"/>
          </xdr:cNvSpPr>
        </xdr:nvSpPr>
        <xdr:spPr bwMode="auto">
          <a:xfrm>
            <a:off x="8236" y="770"/>
            <a:ext cx="273" cy="193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8" name="Rectangle 46">
            <a:extLst>
              <a:ext uri="{FF2B5EF4-FFF2-40B4-BE49-F238E27FC236}">
                <a16:creationId xmlns:a16="http://schemas.microsoft.com/office/drawing/2014/main" id="{00000000-0008-0000-0700-00002E200000}"/>
              </a:ext>
            </a:extLst>
          </xdr:cNvPr>
          <xdr:cNvSpPr>
            <a:spLocks noChangeArrowheads="1"/>
          </xdr:cNvSpPr>
        </xdr:nvSpPr>
        <xdr:spPr bwMode="auto">
          <a:xfrm>
            <a:off x="8236" y="562"/>
            <a:ext cx="273" cy="2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9" name="Rectangle 47">
            <a:extLst>
              <a:ext uri="{FF2B5EF4-FFF2-40B4-BE49-F238E27FC236}">
                <a16:creationId xmlns:a16="http://schemas.microsoft.com/office/drawing/2014/main" id="{00000000-0008-0000-0700-00002F200000}"/>
              </a:ext>
            </a:extLst>
          </xdr:cNvPr>
          <xdr:cNvSpPr>
            <a:spLocks noChangeArrowheads="1"/>
          </xdr:cNvSpPr>
        </xdr:nvSpPr>
        <xdr:spPr bwMode="auto">
          <a:xfrm>
            <a:off x="8694" y="951"/>
            <a:ext cx="273" cy="174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0" name="Rectangle 48">
            <a:extLst>
              <a:ext uri="{FF2B5EF4-FFF2-40B4-BE49-F238E27FC236}">
                <a16:creationId xmlns:a16="http://schemas.microsoft.com/office/drawing/2014/main" id="{00000000-0008-0000-0700-000030200000}"/>
              </a:ext>
            </a:extLst>
          </xdr:cNvPr>
          <xdr:cNvSpPr>
            <a:spLocks noChangeArrowheads="1"/>
          </xdr:cNvSpPr>
        </xdr:nvSpPr>
        <xdr:spPr bwMode="auto">
          <a:xfrm>
            <a:off x="8694" y="750"/>
            <a:ext cx="273" cy="20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1" name="Rectangle 49">
            <a:extLst>
              <a:ext uri="{FF2B5EF4-FFF2-40B4-BE49-F238E27FC236}">
                <a16:creationId xmlns:a16="http://schemas.microsoft.com/office/drawing/2014/main" id="{00000000-0008-0000-0700-000031200000}"/>
              </a:ext>
            </a:extLst>
          </xdr:cNvPr>
          <xdr:cNvSpPr>
            <a:spLocks noChangeArrowheads="1"/>
          </xdr:cNvSpPr>
        </xdr:nvSpPr>
        <xdr:spPr bwMode="auto">
          <a:xfrm>
            <a:off x="9152" y="133"/>
            <a:ext cx="266" cy="256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2" name="Rectangle 50">
            <a:extLst>
              <a:ext uri="{FF2B5EF4-FFF2-40B4-BE49-F238E27FC236}">
                <a16:creationId xmlns:a16="http://schemas.microsoft.com/office/drawing/2014/main" id="{00000000-0008-0000-0700-000032200000}"/>
              </a:ext>
            </a:extLst>
          </xdr:cNvPr>
          <xdr:cNvSpPr>
            <a:spLocks noChangeArrowheads="1"/>
          </xdr:cNvSpPr>
        </xdr:nvSpPr>
        <xdr:spPr bwMode="auto">
          <a:xfrm>
            <a:off x="9152" y="-54"/>
            <a:ext cx="266" cy="18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3" name="Rectangle 51">
            <a:extLst>
              <a:ext uri="{FF2B5EF4-FFF2-40B4-BE49-F238E27FC236}">
                <a16:creationId xmlns:a16="http://schemas.microsoft.com/office/drawing/2014/main" id="{00000000-0008-0000-0700-000033200000}"/>
              </a:ext>
            </a:extLst>
          </xdr:cNvPr>
          <xdr:cNvSpPr>
            <a:spLocks noChangeArrowheads="1"/>
          </xdr:cNvSpPr>
        </xdr:nvSpPr>
        <xdr:spPr bwMode="auto">
          <a:xfrm>
            <a:off x="9604" y="200"/>
            <a:ext cx="273" cy="249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4" name="Rectangle 52">
            <a:extLst>
              <a:ext uri="{FF2B5EF4-FFF2-40B4-BE49-F238E27FC236}">
                <a16:creationId xmlns:a16="http://schemas.microsoft.com/office/drawing/2014/main" id="{00000000-0008-0000-0700-000034200000}"/>
              </a:ext>
            </a:extLst>
          </xdr:cNvPr>
          <xdr:cNvSpPr>
            <a:spLocks noChangeArrowheads="1"/>
          </xdr:cNvSpPr>
        </xdr:nvSpPr>
        <xdr:spPr bwMode="auto">
          <a:xfrm>
            <a:off x="9604" y="20"/>
            <a:ext cx="273" cy="1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5" name="Rectangle 53">
            <a:extLst>
              <a:ext uri="{FF2B5EF4-FFF2-40B4-BE49-F238E27FC236}">
                <a16:creationId xmlns:a16="http://schemas.microsoft.com/office/drawing/2014/main" id="{00000000-0008-0000-0700-000035200000}"/>
              </a:ext>
            </a:extLst>
          </xdr:cNvPr>
          <xdr:cNvSpPr>
            <a:spLocks noChangeArrowheads="1"/>
          </xdr:cNvSpPr>
        </xdr:nvSpPr>
        <xdr:spPr bwMode="auto">
          <a:xfrm>
            <a:off x="10062" y="1192"/>
            <a:ext cx="273" cy="150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6" name="Rectangle 54">
            <a:extLst>
              <a:ext uri="{FF2B5EF4-FFF2-40B4-BE49-F238E27FC236}">
                <a16:creationId xmlns:a16="http://schemas.microsoft.com/office/drawing/2014/main" id="{00000000-0008-0000-0700-000036200000}"/>
              </a:ext>
            </a:extLst>
          </xdr:cNvPr>
          <xdr:cNvSpPr>
            <a:spLocks noChangeArrowheads="1"/>
          </xdr:cNvSpPr>
        </xdr:nvSpPr>
        <xdr:spPr bwMode="auto">
          <a:xfrm>
            <a:off x="10062" y="1085"/>
            <a:ext cx="273" cy="1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7" name="Rectangle 55">
            <a:extLst>
              <a:ext uri="{FF2B5EF4-FFF2-40B4-BE49-F238E27FC236}">
                <a16:creationId xmlns:a16="http://schemas.microsoft.com/office/drawing/2014/main" id="{00000000-0008-0000-0700-000037200000}"/>
              </a:ext>
            </a:extLst>
          </xdr:cNvPr>
          <xdr:cNvSpPr>
            <a:spLocks noChangeArrowheads="1"/>
          </xdr:cNvSpPr>
        </xdr:nvSpPr>
        <xdr:spPr bwMode="auto">
          <a:xfrm>
            <a:off x="10520" y="1681"/>
            <a:ext cx="266" cy="101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8" name="Rectangle 56">
            <a:extLst>
              <a:ext uri="{FF2B5EF4-FFF2-40B4-BE49-F238E27FC236}">
                <a16:creationId xmlns:a16="http://schemas.microsoft.com/office/drawing/2014/main" id="{00000000-0008-0000-0700-000038200000}"/>
              </a:ext>
            </a:extLst>
          </xdr:cNvPr>
          <xdr:cNvSpPr>
            <a:spLocks noChangeArrowheads="1"/>
          </xdr:cNvSpPr>
        </xdr:nvSpPr>
        <xdr:spPr bwMode="auto">
          <a:xfrm>
            <a:off x="10520" y="1600"/>
            <a:ext cx="266" cy="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9" name="Line 57">
            <a:extLst>
              <a:ext uri="{FF2B5EF4-FFF2-40B4-BE49-F238E27FC236}">
                <a16:creationId xmlns:a16="http://schemas.microsoft.com/office/drawing/2014/main" id="{00000000-0008-0000-0700-000039200000}"/>
              </a:ext>
            </a:extLst>
          </xdr:cNvPr>
          <xdr:cNvSpPr>
            <a:spLocks noChangeShapeType="1"/>
          </xdr:cNvSpPr>
        </xdr:nvSpPr>
        <xdr:spPr bwMode="auto">
          <a:xfrm>
            <a:off x="7234" y="2699"/>
            <a:ext cx="3645" cy="0"/>
          </a:xfrm>
          <a:prstGeom prst="line">
            <a:avLst/>
          </a:prstGeom>
          <a:noFill/>
          <a:ln w="8465">
            <a:solidFill>
              <a:srgbClr val="D9D9D9"/>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430762</xdr:colOff>
      <xdr:row>14</xdr:row>
      <xdr:rowOff>116655</xdr:rowOff>
    </xdr:from>
    <xdr:to>
      <xdr:col>17</xdr:col>
      <xdr:colOff>345036</xdr:colOff>
      <xdr:row>16</xdr:row>
      <xdr:rowOff>0</xdr:rowOff>
    </xdr:to>
    <xdr:sp macro="" textlink="">
      <xdr:nvSpPr>
        <xdr:cNvPr id="113" name="TextBox 112">
          <a:extLst>
            <a:ext uri="{FF2B5EF4-FFF2-40B4-BE49-F238E27FC236}">
              <a16:creationId xmlns:a16="http://schemas.microsoft.com/office/drawing/2014/main" id="{00000000-0008-0000-0700-000071000000}"/>
            </a:ext>
          </a:extLst>
        </xdr:cNvPr>
        <xdr:cNvSpPr txBox="1"/>
      </xdr:nvSpPr>
      <xdr:spPr>
        <a:xfrm flipH="1">
          <a:off x="12588515" y="4686515"/>
          <a:ext cx="759751" cy="686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15</xdr:col>
      <xdr:colOff>521303</xdr:colOff>
      <xdr:row>14</xdr:row>
      <xdr:rowOff>40455</xdr:rowOff>
    </xdr:from>
    <xdr:to>
      <xdr:col>16</xdr:col>
      <xdr:colOff>435577</xdr:colOff>
      <xdr:row>15</xdr:row>
      <xdr:rowOff>464729</xdr:rowOff>
    </xdr:to>
    <xdr:sp macro="" textlink="">
      <xdr:nvSpPr>
        <xdr:cNvPr id="114" name="TextBox 113">
          <a:extLst>
            <a:ext uri="{FF2B5EF4-FFF2-40B4-BE49-F238E27FC236}">
              <a16:creationId xmlns:a16="http://schemas.microsoft.com/office/drawing/2014/main" id="{00000000-0008-0000-0700-000072000000}"/>
            </a:ext>
          </a:extLst>
        </xdr:cNvPr>
        <xdr:cNvSpPr txBox="1"/>
      </xdr:nvSpPr>
      <xdr:spPr>
        <a:xfrm flipH="1">
          <a:off x="11833578" y="4610315"/>
          <a:ext cx="759752" cy="734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14</xdr:col>
      <xdr:colOff>694998</xdr:colOff>
      <xdr:row>14</xdr:row>
      <xdr:rowOff>59505</xdr:rowOff>
    </xdr:from>
    <xdr:to>
      <xdr:col>15</xdr:col>
      <xdr:colOff>599323</xdr:colOff>
      <xdr:row>15</xdr:row>
      <xdr:rowOff>396252</xdr:rowOff>
    </xdr:to>
    <xdr:sp macro="" textlink="">
      <xdr:nvSpPr>
        <xdr:cNvPr id="115" name="TextBox 114">
          <a:extLst>
            <a:ext uri="{FF2B5EF4-FFF2-40B4-BE49-F238E27FC236}">
              <a16:creationId xmlns:a16="http://schemas.microsoft.com/office/drawing/2014/main" id="{00000000-0008-0000-0700-000073000000}"/>
            </a:ext>
          </a:extLst>
        </xdr:cNvPr>
        <xdr:cNvSpPr txBox="1"/>
      </xdr:nvSpPr>
      <xdr:spPr>
        <a:xfrm flipH="1">
          <a:off x="11161796" y="4629365"/>
          <a:ext cx="749802" cy="647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14</xdr:col>
      <xdr:colOff>192639</xdr:colOff>
      <xdr:row>14</xdr:row>
      <xdr:rowOff>59506</xdr:rowOff>
    </xdr:from>
    <xdr:to>
      <xdr:col>14</xdr:col>
      <xdr:colOff>781264</xdr:colOff>
      <xdr:row>15</xdr:row>
      <xdr:rowOff>430291</xdr:rowOff>
    </xdr:to>
    <xdr:sp macro="" textlink="">
      <xdr:nvSpPr>
        <xdr:cNvPr id="116" name="TextBox 115">
          <a:extLst>
            <a:ext uri="{FF2B5EF4-FFF2-40B4-BE49-F238E27FC236}">
              <a16:creationId xmlns:a16="http://schemas.microsoft.com/office/drawing/2014/main" id="{00000000-0008-0000-0700-000074000000}"/>
            </a:ext>
          </a:extLst>
        </xdr:cNvPr>
        <xdr:cNvSpPr txBox="1"/>
      </xdr:nvSpPr>
      <xdr:spPr>
        <a:xfrm flipH="1">
          <a:off x="10659437" y="4629366"/>
          <a:ext cx="588625" cy="68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13</xdr:col>
      <xdr:colOff>363876</xdr:colOff>
      <xdr:row>14</xdr:row>
      <xdr:rowOff>59505</xdr:rowOff>
    </xdr:from>
    <xdr:to>
      <xdr:col>14</xdr:col>
      <xdr:colOff>233193</xdr:colOff>
      <xdr:row>15</xdr:row>
      <xdr:rowOff>401115</xdr:rowOff>
    </xdr:to>
    <xdr:sp macro="" textlink="">
      <xdr:nvSpPr>
        <xdr:cNvPr id="117" name="TextBox 116">
          <a:extLst>
            <a:ext uri="{FF2B5EF4-FFF2-40B4-BE49-F238E27FC236}">
              <a16:creationId xmlns:a16="http://schemas.microsoft.com/office/drawing/2014/main" id="{00000000-0008-0000-0700-000075000000}"/>
            </a:ext>
          </a:extLst>
        </xdr:cNvPr>
        <xdr:cNvSpPr txBox="1"/>
      </xdr:nvSpPr>
      <xdr:spPr>
        <a:xfrm flipH="1">
          <a:off x="9985196" y="4629365"/>
          <a:ext cx="714795" cy="65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12</xdr:col>
      <xdr:colOff>642135</xdr:colOff>
      <xdr:row>14</xdr:row>
      <xdr:rowOff>78555</xdr:rowOff>
    </xdr:from>
    <xdr:to>
      <xdr:col>13</xdr:col>
      <xdr:colOff>395116</xdr:colOff>
      <xdr:row>15</xdr:row>
      <xdr:rowOff>420165</xdr:rowOff>
    </xdr:to>
    <xdr:sp macro="" textlink="">
      <xdr:nvSpPr>
        <xdr:cNvPr id="118" name="TextBox 117">
          <a:extLst>
            <a:ext uri="{FF2B5EF4-FFF2-40B4-BE49-F238E27FC236}">
              <a16:creationId xmlns:a16="http://schemas.microsoft.com/office/drawing/2014/main" id="{00000000-0008-0000-0700-000076000000}"/>
            </a:ext>
          </a:extLst>
        </xdr:cNvPr>
        <xdr:cNvSpPr txBox="1"/>
      </xdr:nvSpPr>
      <xdr:spPr>
        <a:xfrm flipH="1">
          <a:off x="9417978" y="4648415"/>
          <a:ext cx="598458" cy="65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solidFill>
                <a:schemeClr val="dk1"/>
              </a:solidFill>
              <a:latin typeface="+mn-lt"/>
              <a:ea typeface="+mn-ea"/>
              <a:cs typeface="+mj-cs"/>
            </a:rPr>
            <a:t>أفريقيا</a:t>
          </a:r>
          <a:r>
            <a:rPr lang="ar-KW" sz="1000" b="1">
              <a:cs typeface="+mj-cs"/>
            </a:rPr>
            <a:t> جنوب الصحراء</a:t>
          </a:r>
          <a:endParaRPr lang="en-US" sz="1000" b="1">
            <a:cs typeface="+mj-cs"/>
          </a:endParaRPr>
        </a:p>
      </xdr:txBody>
    </xdr:sp>
    <xdr:clientData/>
  </xdr:twoCellAnchor>
  <xdr:twoCellAnchor>
    <xdr:from>
      <xdr:col>11</xdr:col>
      <xdr:colOff>834775</xdr:colOff>
      <xdr:row>14</xdr:row>
      <xdr:rowOff>69030</xdr:rowOff>
    </xdr:from>
    <xdr:to>
      <xdr:col>12</xdr:col>
      <xdr:colOff>671124</xdr:colOff>
      <xdr:row>15</xdr:row>
      <xdr:rowOff>400914</xdr:rowOff>
    </xdr:to>
    <xdr:sp macro="" textlink="">
      <xdr:nvSpPr>
        <xdr:cNvPr id="119" name="TextBox 118">
          <a:extLst>
            <a:ext uri="{FF2B5EF4-FFF2-40B4-BE49-F238E27FC236}">
              <a16:creationId xmlns:a16="http://schemas.microsoft.com/office/drawing/2014/main" id="{00000000-0008-0000-0700-000077000000}"/>
            </a:ext>
          </a:extLst>
        </xdr:cNvPr>
        <xdr:cNvSpPr txBox="1"/>
      </xdr:nvSpPr>
      <xdr:spPr>
        <a:xfrm flipH="1">
          <a:off x="8765140" y="4638890"/>
          <a:ext cx="681827" cy="642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11</xdr:col>
      <xdr:colOff>220035</xdr:colOff>
      <xdr:row>14</xdr:row>
      <xdr:rowOff>69031</xdr:rowOff>
    </xdr:from>
    <xdr:to>
      <xdr:col>11</xdr:col>
      <xdr:colOff>658172</xdr:colOff>
      <xdr:row>15</xdr:row>
      <xdr:rowOff>454404</xdr:rowOff>
    </xdr:to>
    <xdr:sp macro="" textlink="">
      <xdr:nvSpPr>
        <xdr:cNvPr id="120" name="TextBox 119">
          <a:extLst>
            <a:ext uri="{FF2B5EF4-FFF2-40B4-BE49-F238E27FC236}">
              <a16:creationId xmlns:a16="http://schemas.microsoft.com/office/drawing/2014/main" id="{00000000-0008-0000-0700-000078000000}"/>
            </a:ext>
          </a:extLst>
        </xdr:cNvPr>
        <xdr:cNvSpPr txBox="1"/>
      </xdr:nvSpPr>
      <xdr:spPr>
        <a:xfrm flipH="1">
          <a:off x="8150400" y="4638891"/>
          <a:ext cx="438137" cy="695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15</xdr:col>
      <xdr:colOff>302337</xdr:colOff>
      <xdr:row>39</xdr:row>
      <xdr:rowOff>95245</xdr:rowOff>
    </xdr:from>
    <xdr:to>
      <xdr:col>16</xdr:col>
      <xdr:colOff>216611</xdr:colOff>
      <xdr:row>43</xdr:row>
      <xdr:rowOff>74915</xdr:rowOff>
    </xdr:to>
    <xdr:sp macro="" textlink="">
      <xdr:nvSpPr>
        <xdr:cNvPr id="123" name="TextBox 122">
          <a:extLst>
            <a:ext uri="{FF2B5EF4-FFF2-40B4-BE49-F238E27FC236}">
              <a16:creationId xmlns:a16="http://schemas.microsoft.com/office/drawing/2014/main" id="{00000000-0008-0000-0700-00007B000000}"/>
            </a:ext>
          </a:extLst>
        </xdr:cNvPr>
        <xdr:cNvSpPr txBox="1"/>
      </xdr:nvSpPr>
      <xdr:spPr>
        <a:xfrm flipH="1">
          <a:off x="11614612" y="10947324"/>
          <a:ext cx="759752" cy="71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14</xdr:col>
      <xdr:colOff>339366</xdr:colOff>
      <xdr:row>39</xdr:row>
      <xdr:rowOff>19045</xdr:rowOff>
    </xdr:from>
    <xdr:to>
      <xdr:col>15</xdr:col>
      <xdr:colOff>253640</xdr:colOff>
      <xdr:row>42</xdr:row>
      <xdr:rowOff>53511</xdr:rowOff>
    </xdr:to>
    <xdr:sp macro="" textlink="">
      <xdr:nvSpPr>
        <xdr:cNvPr id="124" name="TextBox 123">
          <a:extLst>
            <a:ext uri="{FF2B5EF4-FFF2-40B4-BE49-F238E27FC236}">
              <a16:creationId xmlns:a16="http://schemas.microsoft.com/office/drawing/2014/main" id="{00000000-0008-0000-0700-00007C000000}"/>
            </a:ext>
          </a:extLst>
        </xdr:cNvPr>
        <xdr:cNvSpPr txBox="1"/>
      </xdr:nvSpPr>
      <xdr:spPr>
        <a:xfrm flipH="1">
          <a:off x="10806164" y="10871124"/>
          <a:ext cx="759751" cy="580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13</xdr:col>
      <xdr:colOff>674241</xdr:colOff>
      <xdr:row>39</xdr:row>
      <xdr:rowOff>38095</xdr:rowOff>
    </xdr:from>
    <xdr:to>
      <xdr:col>14</xdr:col>
      <xdr:colOff>394161</xdr:colOff>
      <xdr:row>42</xdr:row>
      <xdr:rowOff>42809</xdr:rowOff>
    </xdr:to>
    <xdr:sp macro="" textlink="">
      <xdr:nvSpPr>
        <xdr:cNvPr id="125" name="TextBox 124">
          <a:extLst>
            <a:ext uri="{FF2B5EF4-FFF2-40B4-BE49-F238E27FC236}">
              <a16:creationId xmlns:a16="http://schemas.microsoft.com/office/drawing/2014/main" id="{00000000-0008-0000-0700-00007D000000}"/>
            </a:ext>
          </a:extLst>
        </xdr:cNvPr>
        <xdr:cNvSpPr txBox="1"/>
      </xdr:nvSpPr>
      <xdr:spPr>
        <a:xfrm flipH="1">
          <a:off x="10295561" y="10890174"/>
          <a:ext cx="565398" cy="550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12</xdr:col>
      <xdr:colOff>834775</xdr:colOff>
      <xdr:row>39</xdr:row>
      <xdr:rowOff>38095</xdr:rowOff>
    </xdr:from>
    <xdr:to>
      <xdr:col>13</xdr:col>
      <xdr:colOff>599326</xdr:colOff>
      <xdr:row>43</xdr:row>
      <xdr:rowOff>8957</xdr:rowOff>
    </xdr:to>
    <xdr:sp macro="" textlink="">
      <xdr:nvSpPr>
        <xdr:cNvPr id="126" name="TextBox 125">
          <a:extLst>
            <a:ext uri="{FF2B5EF4-FFF2-40B4-BE49-F238E27FC236}">
              <a16:creationId xmlns:a16="http://schemas.microsoft.com/office/drawing/2014/main" id="{00000000-0008-0000-0700-00007E000000}"/>
            </a:ext>
          </a:extLst>
        </xdr:cNvPr>
        <xdr:cNvSpPr txBox="1"/>
      </xdr:nvSpPr>
      <xdr:spPr>
        <a:xfrm flipH="1">
          <a:off x="9610618" y="10890174"/>
          <a:ext cx="610028" cy="709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12</xdr:col>
      <xdr:colOff>160534</xdr:colOff>
      <xdr:row>39</xdr:row>
      <xdr:rowOff>38095</xdr:rowOff>
    </xdr:from>
    <xdr:to>
      <xdr:col>13</xdr:col>
      <xdr:colOff>51257</xdr:colOff>
      <xdr:row>43</xdr:row>
      <xdr:rowOff>74915</xdr:rowOff>
    </xdr:to>
    <xdr:sp macro="" textlink="">
      <xdr:nvSpPr>
        <xdr:cNvPr id="127" name="TextBox 126">
          <a:extLst>
            <a:ext uri="{FF2B5EF4-FFF2-40B4-BE49-F238E27FC236}">
              <a16:creationId xmlns:a16="http://schemas.microsoft.com/office/drawing/2014/main" id="{00000000-0008-0000-0700-00007F000000}"/>
            </a:ext>
          </a:extLst>
        </xdr:cNvPr>
        <xdr:cNvSpPr txBox="1"/>
      </xdr:nvSpPr>
      <xdr:spPr>
        <a:xfrm flipH="1">
          <a:off x="8936377" y="10890174"/>
          <a:ext cx="736200" cy="77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11</xdr:col>
      <xdr:colOff>395983</xdr:colOff>
      <xdr:row>39</xdr:row>
      <xdr:rowOff>57145</xdr:rowOff>
    </xdr:from>
    <xdr:to>
      <xdr:col>12</xdr:col>
      <xdr:colOff>213179</xdr:colOff>
      <xdr:row>42</xdr:row>
      <xdr:rowOff>167798</xdr:rowOff>
    </xdr:to>
    <xdr:sp macro="" textlink="">
      <xdr:nvSpPr>
        <xdr:cNvPr id="128" name="TextBox 127">
          <a:extLst>
            <a:ext uri="{FF2B5EF4-FFF2-40B4-BE49-F238E27FC236}">
              <a16:creationId xmlns:a16="http://schemas.microsoft.com/office/drawing/2014/main" id="{00000000-0008-0000-0700-000080000000}"/>
            </a:ext>
          </a:extLst>
        </xdr:cNvPr>
        <xdr:cNvSpPr txBox="1"/>
      </xdr:nvSpPr>
      <xdr:spPr>
        <a:xfrm flipH="1">
          <a:off x="8326348" y="10909224"/>
          <a:ext cx="662674" cy="6564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t>أفريقيا جنوب </a:t>
          </a:r>
          <a:r>
            <a:rPr lang="ar-KW" sz="1000" b="1">
              <a:cs typeface="+mj-cs"/>
            </a:rPr>
            <a:t>الصحراء</a:t>
          </a:r>
          <a:endParaRPr lang="en-US" sz="1000" b="1">
            <a:cs typeface="+mj-cs"/>
          </a:endParaRPr>
        </a:p>
      </xdr:txBody>
    </xdr:sp>
    <xdr:clientData/>
  </xdr:twoCellAnchor>
  <xdr:twoCellAnchor>
    <xdr:from>
      <xdr:col>10</xdr:col>
      <xdr:colOff>436857</xdr:colOff>
      <xdr:row>39</xdr:row>
      <xdr:rowOff>47620</xdr:rowOff>
    </xdr:from>
    <xdr:to>
      <xdr:col>11</xdr:col>
      <xdr:colOff>446380</xdr:colOff>
      <xdr:row>43</xdr:row>
      <xdr:rowOff>42808</xdr:rowOff>
    </xdr:to>
    <xdr:sp macro="" textlink="">
      <xdr:nvSpPr>
        <xdr:cNvPr id="129" name="TextBox 128">
          <a:extLst>
            <a:ext uri="{FF2B5EF4-FFF2-40B4-BE49-F238E27FC236}">
              <a16:creationId xmlns:a16="http://schemas.microsoft.com/office/drawing/2014/main" id="{00000000-0008-0000-0700-000081000000}"/>
            </a:ext>
          </a:extLst>
        </xdr:cNvPr>
        <xdr:cNvSpPr txBox="1"/>
      </xdr:nvSpPr>
      <xdr:spPr>
        <a:xfrm flipH="1">
          <a:off x="7757194" y="10899699"/>
          <a:ext cx="619551" cy="733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10</xdr:col>
      <xdr:colOff>16696</xdr:colOff>
      <xdr:row>39</xdr:row>
      <xdr:rowOff>47621</xdr:rowOff>
    </xdr:from>
    <xdr:to>
      <xdr:col>10</xdr:col>
      <xdr:colOff>454833</xdr:colOff>
      <xdr:row>43</xdr:row>
      <xdr:rowOff>44908</xdr:rowOff>
    </xdr:to>
    <xdr:sp macro="" textlink="">
      <xdr:nvSpPr>
        <xdr:cNvPr id="130" name="TextBox 129">
          <a:extLst>
            <a:ext uri="{FF2B5EF4-FFF2-40B4-BE49-F238E27FC236}">
              <a16:creationId xmlns:a16="http://schemas.microsoft.com/office/drawing/2014/main" id="{00000000-0008-0000-0700-000082000000}"/>
            </a:ext>
          </a:extLst>
        </xdr:cNvPr>
        <xdr:cNvSpPr txBox="1"/>
      </xdr:nvSpPr>
      <xdr:spPr>
        <a:xfrm flipH="1">
          <a:off x="7337033" y="10899700"/>
          <a:ext cx="438137" cy="735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10</xdr:col>
      <xdr:colOff>481601</xdr:colOff>
      <xdr:row>43</xdr:row>
      <xdr:rowOff>296752</xdr:rowOff>
    </xdr:from>
    <xdr:to>
      <xdr:col>10</xdr:col>
      <xdr:colOff>588623</xdr:colOff>
      <xdr:row>43</xdr:row>
      <xdr:rowOff>406684</xdr:rowOff>
    </xdr:to>
    <xdr:sp macro="" textlink="">
      <xdr:nvSpPr>
        <xdr:cNvPr id="131" name="Rectangle 20">
          <a:extLst>
            <a:ext uri="{FF2B5EF4-FFF2-40B4-BE49-F238E27FC236}">
              <a16:creationId xmlns:a16="http://schemas.microsoft.com/office/drawing/2014/main" id="{00000000-0008-0000-0700-000083000000}"/>
            </a:ext>
          </a:extLst>
        </xdr:cNvPr>
        <xdr:cNvSpPr>
          <a:spLocks noChangeArrowheads="1"/>
        </xdr:cNvSpPr>
      </xdr:nvSpPr>
      <xdr:spPr bwMode="auto">
        <a:xfrm flipV="1">
          <a:off x="7801938" y="11887286"/>
          <a:ext cx="107022" cy="109932"/>
        </a:xfrm>
        <a:prstGeom prst="rect">
          <a:avLst/>
        </a:prstGeom>
        <a:solidFill>
          <a:srgbClr val="AA4643"/>
        </a:solidFill>
        <a:ln>
          <a:noFill/>
        </a:ln>
      </xdr:spPr>
    </xdr:sp>
    <xdr:clientData/>
  </xdr:twoCellAnchor>
  <xdr:twoCellAnchor>
    <xdr:from>
      <xdr:col>13</xdr:col>
      <xdr:colOff>697467</xdr:colOff>
      <xdr:row>43</xdr:row>
      <xdr:rowOff>324706</xdr:rowOff>
    </xdr:from>
    <xdr:to>
      <xdr:col>13</xdr:col>
      <xdr:colOff>792717</xdr:colOff>
      <xdr:row>44</xdr:row>
      <xdr:rowOff>13271</xdr:rowOff>
    </xdr:to>
    <xdr:sp macro="" textlink="">
      <xdr:nvSpPr>
        <xdr:cNvPr id="132" name="Rectangle 21">
          <a:extLst>
            <a:ext uri="{FF2B5EF4-FFF2-40B4-BE49-F238E27FC236}">
              <a16:creationId xmlns:a16="http://schemas.microsoft.com/office/drawing/2014/main" id="{00000000-0008-0000-0700-000084000000}"/>
            </a:ext>
          </a:extLst>
        </xdr:cNvPr>
        <xdr:cNvSpPr>
          <a:spLocks noChangeArrowheads="1"/>
        </xdr:cNvSpPr>
      </xdr:nvSpPr>
      <xdr:spPr bwMode="auto">
        <a:xfrm flipH="1">
          <a:off x="10318787" y="11915240"/>
          <a:ext cx="95250" cy="95250"/>
        </a:xfrm>
        <a:prstGeom prst="rect">
          <a:avLst/>
        </a:prstGeom>
        <a:solidFill>
          <a:schemeClr val="bg1">
            <a:lumMod val="65000"/>
          </a:schemeClr>
        </a:solidFill>
        <a:ln>
          <a:noFill/>
        </a:ln>
      </xdr:spPr>
    </xdr:sp>
    <xdr:clientData/>
  </xdr:twoCellAnchor>
  <xdr:twoCellAnchor>
    <xdr:from>
      <xdr:col>11</xdr:col>
      <xdr:colOff>38101</xdr:colOff>
      <xdr:row>5</xdr:row>
      <xdr:rowOff>56527</xdr:rowOff>
    </xdr:from>
    <xdr:to>
      <xdr:col>17</xdr:col>
      <xdr:colOff>9525</xdr:colOff>
      <xdr:row>13</xdr:row>
      <xdr:rowOff>176609</xdr:rowOff>
    </xdr:to>
    <xdr:grpSp>
      <xdr:nvGrpSpPr>
        <xdr:cNvPr id="8250" name="Group 58">
          <a:extLst>
            <a:ext uri="{FF2B5EF4-FFF2-40B4-BE49-F238E27FC236}">
              <a16:creationId xmlns:a16="http://schemas.microsoft.com/office/drawing/2014/main" id="{00000000-0008-0000-0700-00003A200000}"/>
            </a:ext>
          </a:extLst>
        </xdr:cNvPr>
        <xdr:cNvGrpSpPr>
          <a:grpSpLocks/>
        </xdr:cNvGrpSpPr>
      </xdr:nvGrpSpPr>
      <xdr:grpSpPr bwMode="auto">
        <a:xfrm flipH="1">
          <a:off x="7968466" y="1833100"/>
          <a:ext cx="5044289" cy="2603003"/>
          <a:chOff x="1968" y="-414"/>
          <a:chExt cx="3717" cy="2636"/>
        </a:xfrm>
      </xdr:grpSpPr>
      <xdr:sp macro="" textlink="">
        <xdr:nvSpPr>
          <xdr:cNvPr id="8251" name="Rectangle 59">
            <a:extLst>
              <a:ext uri="{FF2B5EF4-FFF2-40B4-BE49-F238E27FC236}">
                <a16:creationId xmlns:a16="http://schemas.microsoft.com/office/drawing/2014/main" id="{00000000-0008-0000-0700-00003B200000}"/>
              </a:ext>
            </a:extLst>
          </xdr:cNvPr>
          <xdr:cNvSpPr>
            <a:spLocks noChangeArrowheads="1"/>
          </xdr:cNvSpPr>
        </xdr:nvSpPr>
        <xdr:spPr bwMode="auto">
          <a:xfrm>
            <a:off x="2068" y="1801"/>
            <a:ext cx="273" cy="42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2" name="Rectangle 60">
            <a:extLst>
              <a:ext uri="{FF2B5EF4-FFF2-40B4-BE49-F238E27FC236}">
                <a16:creationId xmlns:a16="http://schemas.microsoft.com/office/drawing/2014/main" id="{00000000-0008-0000-0700-00003C200000}"/>
              </a:ext>
            </a:extLst>
          </xdr:cNvPr>
          <xdr:cNvSpPr>
            <a:spLocks noChangeArrowheads="1"/>
          </xdr:cNvSpPr>
        </xdr:nvSpPr>
        <xdr:spPr bwMode="auto">
          <a:xfrm>
            <a:off x="2068" y="1228"/>
            <a:ext cx="273" cy="589"/>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3" name="Rectangle 61">
            <a:extLst>
              <a:ext uri="{FF2B5EF4-FFF2-40B4-BE49-F238E27FC236}">
                <a16:creationId xmlns:a16="http://schemas.microsoft.com/office/drawing/2014/main" id="{00000000-0008-0000-0700-00003D200000}"/>
              </a:ext>
            </a:extLst>
          </xdr:cNvPr>
          <xdr:cNvSpPr>
            <a:spLocks noChangeArrowheads="1"/>
          </xdr:cNvSpPr>
        </xdr:nvSpPr>
        <xdr:spPr bwMode="auto">
          <a:xfrm>
            <a:off x="2526" y="402"/>
            <a:ext cx="273" cy="182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4" name="Rectangle 62">
            <a:extLst>
              <a:ext uri="{FF2B5EF4-FFF2-40B4-BE49-F238E27FC236}">
                <a16:creationId xmlns:a16="http://schemas.microsoft.com/office/drawing/2014/main" id="{00000000-0008-0000-0700-00003E200000}"/>
              </a:ext>
            </a:extLst>
          </xdr:cNvPr>
          <xdr:cNvSpPr>
            <a:spLocks noChangeArrowheads="1"/>
          </xdr:cNvSpPr>
        </xdr:nvSpPr>
        <xdr:spPr bwMode="auto">
          <a:xfrm>
            <a:off x="2526" y="-414"/>
            <a:ext cx="273" cy="816"/>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5" name="Rectangle 63">
            <a:extLst>
              <a:ext uri="{FF2B5EF4-FFF2-40B4-BE49-F238E27FC236}">
                <a16:creationId xmlns:a16="http://schemas.microsoft.com/office/drawing/2014/main" id="{00000000-0008-0000-0700-00003F200000}"/>
              </a:ext>
            </a:extLst>
          </xdr:cNvPr>
          <xdr:cNvSpPr>
            <a:spLocks noChangeArrowheads="1"/>
          </xdr:cNvSpPr>
        </xdr:nvSpPr>
        <xdr:spPr bwMode="auto">
          <a:xfrm>
            <a:off x="2992" y="2108"/>
            <a:ext cx="273" cy="1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6" name="Rectangle 64">
            <a:extLst>
              <a:ext uri="{FF2B5EF4-FFF2-40B4-BE49-F238E27FC236}">
                <a16:creationId xmlns:a16="http://schemas.microsoft.com/office/drawing/2014/main" id="{00000000-0008-0000-0700-000040200000}"/>
              </a:ext>
            </a:extLst>
          </xdr:cNvPr>
          <xdr:cNvSpPr>
            <a:spLocks noChangeArrowheads="1"/>
          </xdr:cNvSpPr>
        </xdr:nvSpPr>
        <xdr:spPr bwMode="auto">
          <a:xfrm>
            <a:off x="2992" y="2061"/>
            <a:ext cx="273" cy="47"/>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7" name="Rectangle 65">
            <a:extLst>
              <a:ext uri="{FF2B5EF4-FFF2-40B4-BE49-F238E27FC236}">
                <a16:creationId xmlns:a16="http://schemas.microsoft.com/office/drawing/2014/main" id="{00000000-0008-0000-0700-000041200000}"/>
              </a:ext>
            </a:extLst>
          </xdr:cNvPr>
          <xdr:cNvSpPr>
            <a:spLocks noChangeArrowheads="1"/>
          </xdr:cNvSpPr>
        </xdr:nvSpPr>
        <xdr:spPr bwMode="auto">
          <a:xfrm>
            <a:off x="3457" y="1599"/>
            <a:ext cx="273" cy="62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8" name="Rectangle 66">
            <a:extLst>
              <a:ext uri="{FF2B5EF4-FFF2-40B4-BE49-F238E27FC236}">
                <a16:creationId xmlns:a16="http://schemas.microsoft.com/office/drawing/2014/main" id="{00000000-0008-0000-0700-000042200000}"/>
              </a:ext>
            </a:extLst>
          </xdr:cNvPr>
          <xdr:cNvSpPr>
            <a:spLocks noChangeArrowheads="1"/>
          </xdr:cNvSpPr>
        </xdr:nvSpPr>
        <xdr:spPr bwMode="auto">
          <a:xfrm>
            <a:off x="3457" y="964"/>
            <a:ext cx="273" cy="636"/>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9" name="Rectangle 67">
            <a:extLst>
              <a:ext uri="{FF2B5EF4-FFF2-40B4-BE49-F238E27FC236}">
                <a16:creationId xmlns:a16="http://schemas.microsoft.com/office/drawing/2014/main" id="{00000000-0008-0000-0700-000043200000}"/>
              </a:ext>
            </a:extLst>
          </xdr:cNvPr>
          <xdr:cNvSpPr>
            <a:spLocks noChangeArrowheads="1"/>
          </xdr:cNvSpPr>
        </xdr:nvSpPr>
        <xdr:spPr bwMode="auto">
          <a:xfrm>
            <a:off x="3923" y="1606"/>
            <a:ext cx="273" cy="61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0" name="Rectangle 68">
            <a:extLst>
              <a:ext uri="{FF2B5EF4-FFF2-40B4-BE49-F238E27FC236}">
                <a16:creationId xmlns:a16="http://schemas.microsoft.com/office/drawing/2014/main" id="{00000000-0008-0000-0700-000044200000}"/>
              </a:ext>
            </a:extLst>
          </xdr:cNvPr>
          <xdr:cNvSpPr>
            <a:spLocks noChangeArrowheads="1"/>
          </xdr:cNvSpPr>
        </xdr:nvSpPr>
        <xdr:spPr bwMode="auto">
          <a:xfrm>
            <a:off x="3923" y="1298"/>
            <a:ext cx="273" cy="3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1" name="Rectangle 69">
            <a:extLst>
              <a:ext uri="{FF2B5EF4-FFF2-40B4-BE49-F238E27FC236}">
                <a16:creationId xmlns:a16="http://schemas.microsoft.com/office/drawing/2014/main" id="{00000000-0008-0000-0700-000045200000}"/>
              </a:ext>
            </a:extLst>
          </xdr:cNvPr>
          <xdr:cNvSpPr>
            <a:spLocks noChangeArrowheads="1"/>
          </xdr:cNvSpPr>
        </xdr:nvSpPr>
        <xdr:spPr bwMode="auto">
          <a:xfrm>
            <a:off x="4388" y="1552"/>
            <a:ext cx="273" cy="66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2" name="Rectangle 70">
            <a:extLst>
              <a:ext uri="{FF2B5EF4-FFF2-40B4-BE49-F238E27FC236}">
                <a16:creationId xmlns:a16="http://schemas.microsoft.com/office/drawing/2014/main" id="{00000000-0008-0000-0700-000046200000}"/>
              </a:ext>
            </a:extLst>
          </xdr:cNvPr>
          <xdr:cNvSpPr>
            <a:spLocks noChangeArrowheads="1"/>
          </xdr:cNvSpPr>
        </xdr:nvSpPr>
        <xdr:spPr bwMode="auto">
          <a:xfrm>
            <a:off x="4388" y="1225"/>
            <a:ext cx="273" cy="32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3" name="Rectangle 71">
            <a:extLst>
              <a:ext uri="{FF2B5EF4-FFF2-40B4-BE49-F238E27FC236}">
                <a16:creationId xmlns:a16="http://schemas.microsoft.com/office/drawing/2014/main" id="{00000000-0008-0000-0700-000047200000}"/>
              </a:ext>
            </a:extLst>
          </xdr:cNvPr>
          <xdr:cNvSpPr>
            <a:spLocks noChangeArrowheads="1"/>
          </xdr:cNvSpPr>
        </xdr:nvSpPr>
        <xdr:spPr bwMode="auto">
          <a:xfrm>
            <a:off x="4847" y="1292"/>
            <a:ext cx="273" cy="93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4" name="Rectangle 72">
            <a:extLst>
              <a:ext uri="{FF2B5EF4-FFF2-40B4-BE49-F238E27FC236}">
                <a16:creationId xmlns:a16="http://schemas.microsoft.com/office/drawing/2014/main" id="{00000000-0008-0000-0700-000048200000}"/>
              </a:ext>
            </a:extLst>
          </xdr:cNvPr>
          <xdr:cNvSpPr>
            <a:spLocks noChangeArrowheads="1"/>
          </xdr:cNvSpPr>
        </xdr:nvSpPr>
        <xdr:spPr bwMode="auto">
          <a:xfrm>
            <a:off x="4847" y="1111"/>
            <a:ext cx="273" cy="1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5" name="Rectangle 73">
            <a:extLst>
              <a:ext uri="{FF2B5EF4-FFF2-40B4-BE49-F238E27FC236}">
                <a16:creationId xmlns:a16="http://schemas.microsoft.com/office/drawing/2014/main" id="{00000000-0008-0000-0700-000049200000}"/>
              </a:ext>
            </a:extLst>
          </xdr:cNvPr>
          <xdr:cNvSpPr>
            <a:spLocks noChangeArrowheads="1"/>
          </xdr:cNvSpPr>
        </xdr:nvSpPr>
        <xdr:spPr bwMode="auto">
          <a:xfrm>
            <a:off x="5312" y="1680"/>
            <a:ext cx="273" cy="54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6" name="Rectangle 74">
            <a:extLst>
              <a:ext uri="{FF2B5EF4-FFF2-40B4-BE49-F238E27FC236}">
                <a16:creationId xmlns:a16="http://schemas.microsoft.com/office/drawing/2014/main" id="{00000000-0008-0000-0700-00004A200000}"/>
              </a:ext>
            </a:extLst>
          </xdr:cNvPr>
          <xdr:cNvSpPr>
            <a:spLocks noChangeArrowheads="1"/>
          </xdr:cNvSpPr>
        </xdr:nvSpPr>
        <xdr:spPr bwMode="auto">
          <a:xfrm>
            <a:off x="5312" y="1512"/>
            <a:ext cx="273" cy="16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7" name="Line 75">
            <a:extLst>
              <a:ext uri="{FF2B5EF4-FFF2-40B4-BE49-F238E27FC236}">
                <a16:creationId xmlns:a16="http://schemas.microsoft.com/office/drawing/2014/main" id="{00000000-0008-0000-0700-00004B200000}"/>
              </a:ext>
            </a:extLst>
          </xdr:cNvPr>
          <xdr:cNvSpPr>
            <a:spLocks noChangeShapeType="1"/>
          </xdr:cNvSpPr>
        </xdr:nvSpPr>
        <xdr:spPr bwMode="auto">
          <a:xfrm>
            <a:off x="1968" y="2222"/>
            <a:ext cx="3717" cy="0"/>
          </a:xfrm>
          <a:prstGeom prst="line">
            <a:avLst/>
          </a:prstGeom>
          <a:solidFill>
            <a:schemeClr val="bg1">
              <a:lumMod val="65000"/>
            </a:schemeClr>
          </a:solidFill>
          <a:ln w="8465">
            <a:solidFill>
              <a:srgbClr val="D9D9D9"/>
            </a:solidFill>
            <a:round/>
            <a:headEnd/>
            <a:tailEnd/>
          </a:ln>
        </xdr:spPr>
      </xdr:sp>
    </xdr:grpSp>
    <xdr:clientData/>
  </xdr:twoCellAnchor>
  <xdr:twoCellAnchor>
    <xdr:from>
      <xdr:col>10</xdr:col>
      <xdr:colOff>0</xdr:colOff>
      <xdr:row>25</xdr:row>
      <xdr:rowOff>52619</xdr:rowOff>
    </xdr:from>
    <xdr:to>
      <xdr:col>16</xdr:col>
      <xdr:colOff>74914</xdr:colOff>
      <xdr:row>38</xdr:row>
      <xdr:rowOff>160535</xdr:rowOff>
    </xdr:to>
    <xdr:grpSp>
      <xdr:nvGrpSpPr>
        <xdr:cNvPr id="8269" name="Group 77">
          <a:extLst>
            <a:ext uri="{FF2B5EF4-FFF2-40B4-BE49-F238E27FC236}">
              <a16:creationId xmlns:a16="http://schemas.microsoft.com/office/drawing/2014/main" id="{00000000-0008-0000-0700-00004D200000}"/>
            </a:ext>
          </a:extLst>
        </xdr:cNvPr>
        <xdr:cNvGrpSpPr>
          <a:grpSpLocks/>
        </xdr:cNvGrpSpPr>
      </xdr:nvGrpSpPr>
      <xdr:grpSpPr bwMode="auto">
        <a:xfrm flipH="1">
          <a:off x="7320337" y="7736832"/>
          <a:ext cx="4912330" cy="3029630"/>
          <a:chOff x="7195" y="-610"/>
          <a:chExt cx="3711" cy="2826"/>
        </a:xfrm>
      </xdr:grpSpPr>
      <xdr:sp macro="" textlink="">
        <xdr:nvSpPr>
          <xdr:cNvPr id="8270" name="Rectangle 78">
            <a:extLst>
              <a:ext uri="{FF2B5EF4-FFF2-40B4-BE49-F238E27FC236}">
                <a16:creationId xmlns:a16="http://schemas.microsoft.com/office/drawing/2014/main" id="{00000000-0008-0000-0700-00004E200000}"/>
              </a:ext>
            </a:extLst>
          </xdr:cNvPr>
          <xdr:cNvSpPr>
            <a:spLocks noChangeArrowheads="1"/>
          </xdr:cNvSpPr>
        </xdr:nvSpPr>
        <xdr:spPr bwMode="auto">
          <a:xfrm>
            <a:off x="7295" y="1293"/>
            <a:ext cx="273" cy="92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1" name="Rectangle 79">
            <a:extLst>
              <a:ext uri="{FF2B5EF4-FFF2-40B4-BE49-F238E27FC236}">
                <a16:creationId xmlns:a16="http://schemas.microsoft.com/office/drawing/2014/main" id="{00000000-0008-0000-0700-00004F200000}"/>
              </a:ext>
            </a:extLst>
          </xdr:cNvPr>
          <xdr:cNvSpPr>
            <a:spLocks noChangeArrowheads="1"/>
          </xdr:cNvSpPr>
        </xdr:nvSpPr>
        <xdr:spPr bwMode="auto">
          <a:xfrm>
            <a:off x="7295" y="-222"/>
            <a:ext cx="273" cy="1516"/>
          </a:xfrm>
          <a:prstGeom prst="rect">
            <a:avLst/>
          </a:prstGeom>
          <a:solidFill>
            <a:srgbClr val="AA4643"/>
          </a:solidFill>
          <a:ln w="9525">
            <a:noFill/>
            <a:miter lim="800000"/>
            <a:headEnd/>
            <a:tailEnd/>
          </a:ln>
        </xdr:spPr>
      </xdr:sp>
      <xdr:sp macro="" textlink="">
        <xdr:nvSpPr>
          <xdr:cNvPr id="8272" name="Rectangle 80">
            <a:extLst>
              <a:ext uri="{FF2B5EF4-FFF2-40B4-BE49-F238E27FC236}">
                <a16:creationId xmlns:a16="http://schemas.microsoft.com/office/drawing/2014/main" id="{00000000-0008-0000-0700-000050200000}"/>
              </a:ext>
            </a:extLst>
          </xdr:cNvPr>
          <xdr:cNvSpPr>
            <a:spLocks noChangeArrowheads="1"/>
          </xdr:cNvSpPr>
        </xdr:nvSpPr>
        <xdr:spPr bwMode="auto">
          <a:xfrm>
            <a:off x="7753" y="1080"/>
            <a:ext cx="280" cy="113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3" name="Rectangle 81">
            <a:extLst>
              <a:ext uri="{FF2B5EF4-FFF2-40B4-BE49-F238E27FC236}">
                <a16:creationId xmlns:a16="http://schemas.microsoft.com/office/drawing/2014/main" id="{00000000-0008-0000-0700-000051200000}"/>
              </a:ext>
            </a:extLst>
          </xdr:cNvPr>
          <xdr:cNvSpPr>
            <a:spLocks noChangeArrowheads="1"/>
          </xdr:cNvSpPr>
        </xdr:nvSpPr>
        <xdr:spPr bwMode="auto">
          <a:xfrm>
            <a:off x="7753" y="165"/>
            <a:ext cx="280" cy="915"/>
          </a:xfrm>
          <a:prstGeom prst="rect">
            <a:avLst/>
          </a:prstGeom>
          <a:solidFill>
            <a:srgbClr val="AA4643"/>
          </a:solidFill>
          <a:ln w="9525">
            <a:noFill/>
            <a:miter lim="800000"/>
            <a:headEnd/>
            <a:tailEnd/>
          </a:ln>
        </xdr:spPr>
      </xdr:sp>
      <xdr:sp macro="" textlink="">
        <xdr:nvSpPr>
          <xdr:cNvPr id="8274" name="Rectangle 82">
            <a:extLst>
              <a:ext uri="{FF2B5EF4-FFF2-40B4-BE49-F238E27FC236}">
                <a16:creationId xmlns:a16="http://schemas.microsoft.com/office/drawing/2014/main" id="{00000000-0008-0000-0700-000052200000}"/>
              </a:ext>
            </a:extLst>
          </xdr:cNvPr>
          <xdr:cNvSpPr>
            <a:spLocks noChangeArrowheads="1"/>
          </xdr:cNvSpPr>
        </xdr:nvSpPr>
        <xdr:spPr bwMode="auto">
          <a:xfrm>
            <a:off x="8219" y="1754"/>
            <a:ext cx="273" cy="46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5" name="Rectangle 83">
            <a:extLst>
              <a:ext uri="{FF2B5EF4-FFF2-40B4-BE49-F238E27FC236}">
                <a16:creationId xmlns:a16="http://schemas.microsoft.com/office/drawing/2014/main" id="{00000000-0008-0000-0700-000053200000}"/>
              </a:ext>
            </a:extLst>
          </xdr:cNvPr>
          <xdr:cNvSpPr>
            <a:spLocks noChangeArrowheads="1"/>
          </xdr:cNvSpPr>
        </xdr:nvSpPr>
        <xdr:spPr bwMode="auto">
          <a:xfrm>
            <a:off x="8219" y="773"/>
            <a:ext cx="273" cy="982"/>
          </a:xfrm>
          <a:prstGeom prst="rect">
            <a:avLst/>
          </a:prstGeom>
          <a:solidFill>
            <a:srgbClr val="AA4643"/>
          </a:solidFill>
          <a:ln w="9525">
            <a:noFill/>
            <a:miter lim="800000"/>
            <a:headEnd/>
            <a:tailEnd/>
          </a:ln>
        </xdr:spPr>
      </xdr:sp>
      <xdr:sp macro="" textlink="">
        <xdr:nvSpPr>
          <xdr:cNvPr id="8276" name="Rectangle 84">
            <a:extLst>
              <a:ext uri="{FF2B5EF4-FFF2-40B4-BE49-F238E27FC236}">
                <a16:creationId xmlns:a16="http://schemas.microsoft.com/office/drawing/2014/main" id="{00000000-0008-0000-0700-000054200000}"/>
              </a:ext>
            </a:extLst>
          </xdr:cNvPr>
          <xdr:cNvSpPr>
            <a:spLocks noChangeArrowheads="1"/>
          </xdr:cNvSpPr>
        </xdr:nvSpPr>
        <xdr:spPr bwMode="auto">
          <a:xfrm>
            <a:off x="8684" y="439"/>
            <a:ext cx="273" cy="1777"/>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7" name="Rectangle 85">
            <a:extLst>
              <a:ext uri="{FF2B5EF4-FFF2-40B4-BE49-F238E27FC236}">
                <a16:creationId xmlns:a16="http://schemas.microsoft.com/office/drawing/2014/main" id="{00000000-0008-0000-0700-000055200000}"/>
              </a:ext>
            </a:extLst>
          </xdr:cNvPr>
          <xdr:cNvSpPr>
            <a:spLocks noChangeArrowheads="1"/>
          </xdr:cNvSpPr>
        </xdr:nvSpPr>
        <xdr:spPr bwMode="auto">
          <a:xfrm>
            <a:off x="8684" y="105"/>
            <a:ext cx="273" cy="334"/>
          </a:xfrm>
          <a:prstGeom prst="rect">
            <a:avLst/>
          </a:prstGeom>
          <a:solidFill>
            <a:srgbClr val="AA4643"/>
          </a:solidFill>
          <a:ln w="9525">
            <a:noFill/>
            <a:miter lim="800000"/>
            <a:headEnd/>
            <a:tailEnd/>
          </a:ln>
        </xdr:spPr>
      </xdr:sp>
      <xdr:sp macro="" textlink="">
        <xdr:nvSpPr>
          <xdr:cNvPr id="8278" name="Rectangle 86">
            <a:extLst>
              <a:ext uri="{FF2B5EF4-FFF2-40B4-BE49-F238E27FC236}">
                <a16:creationId xmlns:a16="http://schemas.microsoft.com/office/drawing/2014/main" id="{00000000-0008-0000-0700-000056200000}"/>
              </a:ext>
            </a:extLst>
          </xdr:cNvPr>
          <xdr:cNvSpPr>
            <a:spLocks noChangeArrowheads="1"/>
          </xdr:cNvSpPr>
        </xdr:nvSpPr>
        <xdr:spPr bwMode="auto">
          <a:xfrm>
            <a:off x="9150" y="-156"/>
            <a:ext cx="296" cy="237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9" name="Rectangle 87">
            <a:extLst>
              <a:ext uri="{FF2B5EF4-FFF2-40B4-BE49-F238E27FC236}">
                <a16:creationId xmlns:a16="http://schemas.microsoft.com/office/drawing/2014/main" id="{00000000-0008-0000-0700-000057200000}"/>
              </a:ext>
            </a:extLst>
          </xdr:cNvPr>
          <xdr:cNvSpPr>
            <a:spLocks noChangeArrowheads="1"/>
          </xdr:cNvSpPr>
        </xdr:nvSpPr>
        <xdr:spPr bwMode="auto">
          <a:xfrm>
            <a:off x="9150" y="-610"/>
            <a:ext cx="273" cy="455"/>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0" name="Rectangle 88">
            <a:extLst>
              <a:ext uri="{FF2B5EF4-FFF2-40B4-BE49-F238E27FC236}">
                <a16:creationId xmlns:a16="http://schemas.microsoft.com/office/drawing/2014/main" id="{00000000-0008-0000-0700-000058200000}"/>
              </a:ext>
            </a:extLst>
          </xdr:cNvPr>
          <xdr:cNvSpPr>
            <a:spLocks noChangeArrowheads="1"/>
          </xdr:cNvSpPr>
        </xdr:nvSpPr>
        <xdr:spPr bwMode="auto">
          <a:xfrm>
            <a:off x="9608" y="1734"/>
            <a:ext cx="280" cy="48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1" name="Rectangle 89">
            <a:extLst>
              <a:ext uri="{FF2B5EF4-FFF2-40B4-BE49-F238E27FC236}">
                <a16:creationId xmlns:a16="http://schemas.microsoft.com/office/drawing/2014/main" id="{00000000-0008-0000-0700-000059200000}"/>
              </a:ext>
            </a:extLst>
          </xdr:cNvPr>
          <xdr:cNvSpPr>
            <a:spLocks noChangeArrowheads="1"/>
          </xdr:cNvSpPr>
        </xdr:nvSpPr>
        <xdr:spPr bwMode="auto">
          <a:xfrm>
            <a:off x="9608" y="1460"/>
            <a:ext cx="280" cy="274"/>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2" name="Rectangle 90">
            <a:extLst>
              <a:ext uri="{FF2B5EF4-FFF2-40B4-BE49-F238E27FC236}">
                <a16:creationId xmlns:a16="http://schemas.microsoft.com/office/drawing/2014/main" id="{00000000-0008-0000-0700-00005A200000}"/>
              </a:ext>
            </a:extLst>
          </xdr:cNvPr>
          <xdr:cNvSpPr>
            <a:spLocks noChangeArrowheads="1"/>
          </xdr:cNvSpPr>
        </xdr:nvSpPr>
        <xdr:spPr bwMode="auto">
          <a:xfrm>
            <a:off x="10074" y="1641"/>
            <a:ext cx="273" cy="57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3" name="Rectangle 91">
            <a:extLst>
              <a:ext uri="{FF2B5EF4-FFF2-40B4-BE49-F238E27FC236}">
                <a16:creationId xmlns:a16="http://schemas.microsoft.com/office/drawing/2014/main" id="{00000000-0008-0000-0700-00005B200000}"/>
              </a:ext>
            </a:extLst>
          </xdr:cNvPr>
          <xdr:cNvSpPr>
            <a:spLocks noChangeArrowheads="1"/>
          </xdr:cNvSpPr>
        </xdr:nvSpPr>
        <xdr:spPr bwMode="auto">
          <a:xfrm>
            <a:off x="10074" y="1420"/>
            <a:ext cx="273" cy="221"/>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4" name="Rectangle 92">
            <a:extLst>
              <a:ext uri="{FF2B5EF4-FFF2-40B4-BE49-F238E27FC236}">
                <a16:creationId xmlns:a16="http://schemas.microsoft.com/office/drawing/2014/main" id="{00000000-0008-0000-0700-00005C200000}"/>
              </a:ext>
            </a:extLst>
          </xdr:cNvPr>
          <xdr:cNvSpPr>
            <a:spLocks noChangeArrowheads="1"/>
          </xdr:cNvSpPr>
        </xdr:nvSpPr>
        <xdr:spPr bwMode="auto">
          <a:xfrm>
            <a:off x="10539" y="1701"/>
            <a:ext cx="273" cy="51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5" name="Rectangle 93">
            <a:extLst>
              <a:ext uri="{FF2B5EF4-FFF2-40B4-BE49-F238E27FC236}">
                <a16:creationId xmlns:a16="http://schemas.microsoft.com/office/drawing/2014/main" id="{00000000-0008-0000-0700-00005D200000}"/>
              </a:ext>
            </a:extLst>
          </xdr:cNvPr>
          <xdr:cNvSpPr>
            <a:spLocks noChangeArrowheads="1"/>
          </xdr:cNvSpPr>
        </xdr:nvSpPr>
        <xdr:spPr bwMode="auto">
          <a:xfrm>
            <a:off x="10539" y="1440"/>
            <a:ext cx="273" cy="261"/>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6" name="Line 94">
            <a:extLst>
              <a:ext uri="{FF2B5EF4-FFF2-40B4-BE49-F238E27FC236}">
                <a16:creationId xmlns:a16="http://schemas.microsoft.com/office/drawing/2014/main" id="{00000000-0008-0000-0700-00005E200000}"/>
              </a:ext>
            </a:extLst>
          </xdr:cNvPr>
          <xdr:cNvSpPr>
            <a:spLocks noChangeShapeType="1"/>
          </xdr:cNvSpPr>
        </xdr:nvSpPr>
        <xdr:spPr bwMode="auto">
          <a:xfrm>
            <a:off x="7195" y="2215"/>
            <a:ext cx="3711" cy="0"/>
          </a:xfrm>
          <a:prstGeom prst="line">
            <a:avLst/>
          </a:prstGeom>
          <a:noFill/>
          <a:ln w="8457">
            <a:solidFill>
              <a:srgbClr val="D9D9D9"/>
            </a:solidFill>
            <a:round/>
            <a:headEnd/>
            <a:tailEnd/>
          </a:ln>
          <a:extLst>
            <a:ext uri="{909E8E84-426E-40DD-AFC4-6F175D3DCCD1}">
              <a14:hiddenFill xmlns:a14="http://schemas.microsoft.com/office/drawing/2010/main">
                <a:noFill/>
              </a14:hiddenFill>
            </a:ext>
          </a:extLst>
        </xdr:spPr>
      </xdr:sp>
      <xdr:sp macro="" textlink="">
        <xdr:nvSpPr>
          <xdr:cNvPr id="140" name="Rectangle 87">
            <a:extLst>
              <a:ext uri="{FF2B5EF4-FFF2-40B4-BE49-F238E27FC236}">
                <a16:creationId xmlns:a16="http://schemas.microsoft.com/office/drawing/2014/main" id="{DD330665-453C-4812-9F49-99860F76DA14}"/>
              </a:ext>
            </a:extLst>
          </xdr:cNvPr>
          <xdr:cNvSpPr>
            <a:spLocks noChangeArrowheads="1"/>
          </xdr:cNvSpPr>
        </xdr:nvSpPr>
        <xdr:spPr bwMode="auto">
          <a:xfrm>
            <a:off x="9141" y="-610"/>
            <a:ext cx="304" cy="455"/>
          </a:xfrm>
          <a:prstGeom prst="rect">
            <a:avLst/>
          </a:prstGeom>
          <a:solidFill>
            <a:srgbClr val="AA4643"/>
          </a:solidFill>
          <a:ln w="9525">
            <a:noFill/>
            <a:miter lim="800000"/>
            <a:headEnd/>
            <a:tailEnd/>
          </a:ln>
        </xdr:spPr>
      </xdr:sp>
      <xdr:sp macro="" textlink="">
        <xdr:nvSpPr>
          <xdr:cNvPr id="141" name="Rectangle 89">
            <a:extLst>
              <a:ext uri="{FF2B5EF4-FFF2-40B4-BE49-F238E27FC236}">
                <a16:creationId xmlns:a16="http://schemas.microsoft.com/office/drawing/2014/main" id="{093B08BF-5939-4048-A236-00E5FC89ADA1}"/>
              </a:ext>
            </a:extLst>
          </xdr:cNvPr>
          <xdr:cNvSpPr>
            <a:spLocks noChangeArrowheads="1"/>
          </xdr:cNvSpPr>
        </xdr:nvSpPr>
        <xdr:spPr bwMode="auto">
          <a:xfrm>
            <a:off x="9609" y="1460"/>
            <a:ext cx="280" cy="274"/>
          </a:xfrm>
          <a:prstGeom prst="rect">
            <a:avLst/>
          </a:prstGeom>
          <a:solidFill>
            <a:srgbClr val="AA4643"/>
          </a:solidFill>
          <a:ln w="9525">
            <a:noFill/>
            <a:miter lim="800000"/>
            <a:headEnd/>
            <a:tailEnd/>
          </a:ln>
        </xdr:spPr>
      </xdr:sp>
      <xdr:sp macro="" textlink="">
        <xdr:nvSpPr>
          <xdr:cNvPr id="142" name="Rectangle 91">
            <a:extLst>
              <a:ext uri="{FF2B5EF4-FFF2-40B4-BE49-F238E27FC236}">
                <a16:creationId xmlns:a16="http://schemas.microsoft.com/office/drawing/2014/main" id="{6C777E95-5D17-447C-9F72-3040E78BE157}"/>
              </a:ext>
            </a:extLst>
          </xdr:cNvPr>
          <xdr:cNvSpPr>
            <a:spLocks noChangeArrowheads="1"/>
          </xdr:cNvSpPr>
        </xdr:nvSpPr>
        <xdr:spPr bwMode="auto">
          <a:xfrm>
            <a:off x="10075" y="1420"/>
            <a:ext cx="276" cy="223"/>
          </a:xfrm>
          <a:prstGeom prst="rect">
            <a:avLst/>
          </a:prstGeom>
          <a:solidFill>
            <a:srgbClr val="AA4643"/>
          </a:solidFill>
          <a:ln w="9525">
            <a:noFill/>
            <a:miter lim="800000"/>
            <a:headEnd/>
            <a:tailEnd/>
          </a:ln>
        </xdr:spPr>
      </xdr:sp>
      <xdr:sp macro="" textlink="">
        <xdr:nvSpPr>
          <xdr:cNvPr id="143" name="Rectangle 93">
            <a:extLst>
              <a:ext uri="{FF2B5EF4-FFF2-40B4-BE49-F238E27FC236}">
                <a16:creationId xmlns:a16="http://schemas.microsoft.com/office/drawing/2014/main" id="{CC363A9D-6781-4764-A6E9-DECA00B02F96}"/>
              </a:ext>
            </a:extLst>
          </xdr:cNvPr>
          <xdr:cNvSpPr>
            <a:spLocks noChangeArrowheads="1"/>
          </xdr:cNvSpPr>
        </xdr:nvSpPr>
        <xdr:spPr bwMode="auto">
          <a:xfrm>
            <a:off x="10540" y="1440"/>
            <a:ext cx="273" cy="261"/>
          </a:xfrm>
          <a:prstGeom prst="rect">
            <a:avLst/>
          </a:prstGeom>
          <a:solidFill>
            <a:srgbClr val="AA4643"/>
          </a:solidFill>
          <a:ln w="9525">
            <a:noFill/>
            <a:miter lim="800000"/>
            <a:headEnd/>
            <a:tailEnd/>
          </a:ln>
        </xdr:spPr>
      </xdr:sp>
    </xdr:grpSp>
    <xdr:clientData/>
  </xdr:twoCellAnchor>
  <xdr:twoCellAnchor>
    <xdr:from>
      <xdr:col>5</xdr:col>
      <xdr:colOff>586167</xdr:colOff>
      <xdr:row>16</xdr:row>
      <xdr:rowOff>78555</xdr:rowOff>
    </xdr:from>
    <xdr:to>
      <xdr:col>5</xdr:col>
      <xdr:colOff>681417</xdr:colOff>
      <xdr:row>16</xdr:row>
      <xdr:rowOff>173805</xdr:rowOff>
    </xdr:to>
    <xdr:sp macro="" textlink="">
      <xdr:nvSpPr>
        <xdr:cNvPr id="134" name="Rectangle 21">
          <a:extLst>
            <a:ext uri="{FF2B5EF4-FFF2-40B4-BE49-F238E27FC236}">
              <a16:creationId xmlns:a16="http://schemas.microsoft.com/office/drawing/2014/main" id="{00000000-0008-0000-0700-000086000000}"/>
            </a:ext>
          </a:extLst>
        </xdr:cNvPr>
        <xdr:cNvSpPr>
          <a:spLocks noChangeArrowheads="1"/>
        </xdr:cNvSpPr>
      </xdr:nvSpPr>
      <xdr:spPr bwMode="auto">
        <a:xfrm flipH="1">
          <a:off x="4214229" y="5451083"/>
          <a:ext cx="95250" cy="95250"/>
        </a:xfrm>
        <a:prstGeom prst="rect">
          <a:avLst/>
        </a:prstGeom>
        <a:solidFill>
          <a:schemeClr val="bg1">
            <a:lumMod val="65000"/>
          </a:schemeClr>
        </a:solidFill>
        <a:ln>
          <a:noFill/>
        </a:ln>
      </xdr:spPr>
    </xdr:sp>
    <xdr:clientData/>
  </xdr:twoCellAnchor>
  <xdr:twoCellAnchor>
    <xdr:from>
      <xdr:col>11</xdr:col>
      <xdr:colOff>684945</xdr:colOff>
      <xdr:row>16</xdr:row>
      <xdr:rowOff>25043</xdr:rowOff>
    </xdr:from>
    <xdr:to>
      <xdr:col>11</xdr:col>
      <xdr:colOff>802669</xdr:colOff>
      <xdr:row>16</xdr:row>
      <xdr:rowOff>139130</xdr:rowOff>
    </xdr:to>
    <xdr:sp macro="" textlink="">
      <xdr:nvSpPr>
        <xdr:cNvPr id="135" name="Rectangle 20">
          <a:extLst>
            <a:ext uri="{FF2B5EF4-FFF2-40B4-BE49-F238E27FC236}">
              <a16:creationId xmlns:a16="http://schemas.microsoft.com/office/drawing/2014/main" id="{00000000-0008-0000-0700-000087000000}"/>
            </a:ext>
          </a:extLst>
        </xdr:cNvPr>
        <xdr:cNvSpPr>
          <a:spLocks noChangeArrowheads="1"/>
        </xdr:cNvSpPr>
      </xdr:nvSpPr>
      <xdr:spPr bwMode="auto">
        <a:xfrm flipH="1">
          <a:off x="8615310" y="5397571"/>
          <a:ext cx="117724" cy="114087"/>
        </a:xfrm>
        <a:prstGeom prst="rect">
          <a:avLst/>
        </a:prstGeom>
        <a:solidFill>
          <a:srgbClr val="AA4643"/>
        </a:solidFill>
        <a:ln>
          <a:noFill/>
        </a:ln>
      </xdr:spPr>
    </xdr:sp>
    <xdr:clientData/>
  </xdr:twoCellAnchor>
  <xdr:twoCellAnchor>
    <xdr:from>
      <xdr:col>14</xdr:col>
      <xdr:colOff>717051</xdr:colOff>
      <xdr:row>16</xdr:row>
      <xdr:rowOff>23973</xdr:rowOff>
    </xdr:from>
    <xdr:to>
      <xdr:col>14</xdr:col>
      <xdr:colOff>824073</xdr:colOff>
      <xdr:row>16</xdr:row>
      <xdr:rowOff>149832</xdr:rowOff>
    </xdr:to>
    <xdr:sp macro="" textlink="">
      <xdr:nvSpPr>
        <xdr:cNvPr id="136" name="Rectangle 21">
          <a:extLst>
            <a:ext uri="{FF2B5EF4-FFF2-40B4-BE49-F238E27FC236}">
              <a16:creationId xmlns:a16="http://schemas.microsoft.com/office/drawing/2014/main" id="{00000000-0008-0000-0700-000088000000}"/>
            </a:ext>
          </a:extLst>
        </xdr:cNvPr>
        <xdr:cNvSpPr>
          <a:spLocks noChangeArrowheads="1"/>
        </xdr:cNvSpPr>
      </xdr:nvSpPr>
      <xdr:spPr bwMode="auto">
        <a:xfrm flipV="1">
          <a:off x="11183849" y="5396501"/>
          <a:ext cx="107022" cy="125859"/>
        </a:xfrm>
        <a:prstGeom prst="rect">
          <a:avLst/>
        </a:prstGeom>
        <a:solidFill>
          <a:schemeClr val="bg1">
            <a:lumMod val="65000"/>
          </a:schemeClr>
        </a:solidFill>
        <a:ln>
          <a:noFill/>
        </a:ln>
      </xdr:spPr>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495300</xdr:colOff>
      <xdr:row>18</xdr:row>
      <xdr:rowOff>104775</xdr:rowOff>
    </xdr:from>
    <xdr:ext cx="95250" cy="95250"/>
    <xdr:sp macro="" textlink="">
      <xdr:nvSpPr>
        <xdr:cNvPr id="2" name="Rectangle 29">
          <a:extLst>
            <a:ext uri="{FF2B5EF4-FFF2-40B4-BE49-F238E27FC236}">
              <a16:creationId xmlns:a16="http://schemas.microsoft.com/office/drawing/2014/main" id="{2061C381-CB26-43A7-B576-A693DC54B047}"/>
            </a:ext>
          </a:extLst>
        </xdr:cNvPr>
        <xdr:cNvSpPr>
          <a:spLocks noChangeArrowheads="1"/>
        </xdr:cNvSpPr>
      </xdr:nvSpPr>
      <xdr:spPr bwMode="auto">
        <a:xfrm flipH="1">
          <a:off x="800100" y="4438650"/>
          <a:ext cx="95250" cy="95250"/>
        </a:xfrm>
        <a:prstGeom prst="rect">
          <a:avLst/>
        </a:prstGeom>
        <a:solidFill>
          <a:srgbClr val="AA4643"/>
        </a:solidFill>
        <a:ln>
          <a:noFill/>
        </a:ln>
      </xdr:spPr>
    </xdr:sp>
    <xdr:clientData fLocksWithSheet="0"/>
  </xdr:oneCellAnchor>
  <xdr:oneCellAnchor>
    <xdr:from>
      <xdr:col>4</xdr:col>
      <xdr:colOff>428625</xdr:colOff>
      <xdr:row>18</xdr:row>
      <xdr:rowOff>133350</xdr:rowOff>
    </xdr:from>
    <xdr:ext cx="95250" cy="95250"/>
    <xdr:sp macro="" textlink="">
      <xdr:nvSpPr>
        <xdr:cNvPr id="3" name="Rectangle 30">
          <a:extLst>
            <a:ext uri="{FF2B5EF4-FFF2-40B4-BE49-F238E27FC236}">
              <a16:creationId xmlns:a16="http://schemas.microsoft.com/office/drawing/2014/main" id="{A4C500FB-890E-4065-96E6-55443C179220}"/>
            </a:ext>
          </a:extLst>
        </xdr:cNvPr>
        <xdr:cNvSpPr>
          <a:spLocks noChangeArrowheads="1"/>
        </xdr:cNvSpPr>
      </xdr:nvSpPr>
      <xdr:spPr bwMode="auto">
        <a:xfrm flipH="1">
          <a:off x="2676525" y="4467225"/>
          <a:ext cx="95250" cy="95250"/>
        </a:xfrm>
        <a:prstGeom prst="rect">
          <a:avLst/>
        </a:prstGeom>
        <a:solidFill>
          <a:schemeClr val="bg1">
            <a:lumMod val="65000"/>
          </a:schemeClr>
        </a:solidFill>
        <a:ln>
          <a:noFill/>
        </a:ln>
      </xdr:spPr>
    </xdr:sp>
    <xdr:clientData fLocksWithSheet="0"/>
  </xdr:oneCellAnchor>
  <xdr:oneCellAnchor>
    <xdr:from>
      <xdr:col>10</xdr:col>
      <xdr:colOff>0</xdr:colOff>
      <xdr:row>38</xdr:row>
      <xdr:rowOff>28575</xdr:rowOff>
    </xdr:from>
    <xdr:ext cx="57150" cy="180975"/>
    <xdr:sp macro="" textlink="">
      <xdr:nvSpPr>
        <xdr:cNvPr id="4" name="object 25">
          <a:extLst>
            <a:ext uri="{FF2B5EF4-FFF2-40B4-BE49-F238E27FC236}">
              <a16:creationId xmlns:a16="http://schemas.microsoft.com/office/drawing/2014/main" id="{E7DCE74B-F818-4DA2-BBD0-A4BD9E1086C4}"/>
            </a:ext>
          </a:extLst>
        </xdr:cNvPr>
        <xdr:cNvSpPr txBox="1"/>
      </xdr:nvSpPr>
      <xdr:spPr>
        <a:xfrm flipH="1">
          <a:off x="6162675" y="8610600"/>
          <a:ext cx="57150" cy="180975"/>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fLocksWithSheet="0"/>
  </xdr:oneCellAnchor>
  <xdr:oneCellAnchor>
    <xdr:from>
      <xdr:col>10</xdr:col>
      <xdr:colOff>0</xdr:colOff>
      <xdr:row>57</xdr:row>
      <xdr:rowOff>76200</xdr:rowOff>
    </xdr:from>
    <xdr:ext cx="57150" cy="180975"/>
    <xdr:sp macro="" textlink="">
      <xdr:nvSpPr>
        <xdr:cNvPr id="5" name="object 25">
          <a:extLst>
            <a:ext uri="{FF2B5EF4-FFF2-40B4-BE49-F238E27FC236}">
              <a16:creationId xmlns:a16="http://schemas.microsoft.com/office/drawing/2014/main" id="{059049D3-6D82-416B-93CF-90DC183A6597}"/>
            </a:ext>
          </a:extLst>
        </xdr:cNvPr>
        <xdr:cNvSpPr txBox="1"/>
      </xdr:nvSpPr>
      <xdr:spPr>
        <a:xfrm flipH="1">
          <a:off x="6162675" y="12458700"/>
          <a:ext cx="57150" cy="180975"/>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fLocksWithSheet="0"/>
  </xdr:oneCellAnchor>
  <xdr:oneCellAnchor>
    <xdr:from>
      <xdr:col>0</xdr:col>
      <xdr:colOff>304799</xdr:colOff>
      <xdr:row>3</xdr:row>
      <xdr:rowOff>76200</xdr:rowOff>
    </xdr:from>
    <xdr:ext cx="5086350" cy="2933700"/>
    <xdr:pic>
      <xdr:nvPicPr>
        <xdr:cNvPr id="7" name="image3.png">
          <a:extLst>
            <a:ext uri="{FF2B5EF4-FFF2-40B4-BE49-F238E27FC236}">
              <a16:creationId xmlns:a16="http://schemas.microsoft.com/office/drawing/2014/main" id="{A21A3028-ADA3-4662-9328-93E80E8EF7FE}"/>
            </a:ext>
          </a:extLst>
        </xdr:cNvPr>
        <xdr:cNvPicPr preferRelativeResize="0"/>
      </xdr:nvPicPr>
      <xdr:blipFill>
        <a:blip xmlns:r="http://schemas.openxmlformats.org/officeDocument/2006/relationships" r:embed="rId1" cstate="print"/>
        <a:stretch>
          <a:fillRect/>
        </a:stretch>
      </xdr:blipFill>
      <xdr:spPr>
        <a:xfrm>
          <a:off x="15751406776" y="1247775"/>
          <a:ext cx="5086350" cy="29337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twoCellAnchor>
    <xdr:from>
      <xdr:col>5</xdr:col>
      <xdr:colOff>1514474</xdr:colOff>
      <xdr:row>8</xdr:row>
      <xdr:rowOff>14287</xdr:rowOff>
    </xdr:from>
    <xdr:to>
      <xdr:col>12</xdr:col>
      <xdr:colOff>600074</xdr:colOff>
      <xdr:row>22</xdr:row>
      <xdr:rowOff>142875</xdr:rowOff>
    </xdr:to>
    <xdr:graphicFrame macro="">
      <xdr:nvGraphicFramePr>
        <xdr:cNvPr id="3" name="Chart 2">
          <a:extLst>
            <a:ext uri="{FF2B5EF4-FFF2-40B4-BE49-F238E27FC236}">
              <a16:creationId xmlns:a16="http://schemas.microsoft.com/office/drawing/2014/main" id="{F73FD1D9-E019-44BE-B62F-2DACB16FDF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247493</xdr:colOff>
      <xdr:row>23</xdr:row>
      <xdr:rowOff>29489</xdr:rowOff>
    </xdr:from>
    <xdr:to>
      <xdr:col>8</xdr:col>
      <xdr:colOff>312898</xdr:colOff>
      <xdr:row>24</xdr:row>
      <xdr:rowOff>1549</xdr:rowOff>
    </xdr:to>
    <xdr:sp macro="" textlink="">
      <xdr:nvSpPr>
        <xdr:cNvPr id="49" name="object 25">
          <a:extLst>
            <a:ext uri="{FF2B5EF4-FFF2-40B4-BE49-F238E27FC236}">
              <a16:creationId xmlns:a16="http://schemas.microsoft.com/office/drawing/2014/main" id="{B033C1B4-9547-4293-9D98-8C7C11AA739C}"/>
            </a:ext>
          </a:extLst>
        </xdr:cNvPr>
        <xdr:cNvSpPr txBox="1"/>
      </xdr:nvSpPr>
      <xdr:spPr>
        <a:xfrm flipH="1">
          <a:off x="8029418" y="5144414"/>
          <a:ext cx="654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xdr:twoCellAnchor>
  <xdr:twoCellAnchor>
    <xdr:from>
      <xdr:col>6</xdr:col>
      <xdr:colOff>476093</xdr:colOff>
      <xdr:row>42</xdr:row>
      <xdr:rowOff>77114</xdr:rowOff>
    </xdr:from>
    <xdr:to>
      <xdr:col>6</xdr:col>
      <xdr:colOff>541498</xdr:colOff>
      <xdr:row>43</xdr:row>
      <xdr:rowOff>49174</xdr:rowOff>
    </xdr:to>
    <xdr:sp macro="" textlink="">
      <xdr:nvSpPr>
        <xdr:cNvPr id="79" name="object 25">
          <a:extLst>
            <a:ext uri="{FF2B5EF4-FFF2-40B4-BE49-F238E27FC236}">
              <a16:creationId xmlns:a16="http://schemas.microsoft.com/office/drawing/2014/main" id="{A64A21B9-6418-4299-8CEA-E08DA22327D3}"/>
            </a:ext>
          </a:extLst>
        </xdr:cNvPr>
        <xdr:cNvSpPr txBox="1"/>
      </xdr:nvSpPr>
      <xdr:spPr>
        <a:xfrm flipH="1">
          <a:off x="6905468" y="8811539"/>
          <a:ext cx="654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5</xdr:row>
      <xdr:rowOff>142943</xdr:rowOff>
    </xdr:from>
    <xdr:to>
      <xdr:col>5</xdr:col>
      <xdr:colOff>552451</xdr:colOff>
      <xdr:row>16</xdr:row>
      <xdr:rowOff>3515</xdr:rowOff>
    </xdr:to>
    <xdr:grpSp>
      <xdr:nvGrpSpPr>
        <xdr:cNvPr id="2" name="Group 1">
          <a:extLst>
            <a:ext uri="{FF2B5EF4-FFF2-40B4-BE49-F238E27FC236}">
              <a16:creationId xmlns:a16="http://schemas.microsoft.com/office/drawing/2014/main" id="{8BE35454-C277-4376-812D-AF4663B31E81}"/>
            </a:ext>
          </a:extLst>
        </xdr:cNvPr>
        <xdr:cNvGrpSpPr>
          <a:grpSpLocks/>
        </xdr:cNvGrpSpPr>
      </xdr:nvGrpSpPr>
      <xdr:grpSpPr bwMode="auto">
        <a:xfrm flipH="1">
          <a:off x="133351" y="1514543"/>
          <a:ext cx="2990850" cy="1956072"/>
          <a:chOff x="2161" y="99"/>
          <a:chExt cx="3212" cy="2929"/>
        </a:xfrm>
        <a:solidFill>
          <a:srgbClr val="AA4643"/>
        </a:solidFill>
      </xdr:grpSpPr>
      <xdr:sp macro="" textlink="">
        <xdr:nvSpPr>
          <xdr:cNvPr id="3" name="Rectangle 4">
            <a:extLst>
              <a:ext uri="{FF2B5EF4-FFF2-40B4-BE49-F238E27FC236}">
                <a16:creationId xmlns:a16="http://schemas.microsoft.com/office/drawing/2014/main" id="{EC85CCBF-D1FB-4F3F-8FFF-651B4F51C979}"/>
              </a:ext>
            </a:extLst>
          </xdr:cNvPr>
          <xdr:cNvSpPr>
            <a:spLocks noChangeArrowheads="1"/>
          </xdr:cNvSpPr>
        </xdr:nvSpPr>
        <xdr:spPr bwMode="auto">
          <a:xfrm>
            <a:off x="2289" y="2095"/>
            <a:ext cx="439" cy="91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5">
            <a:extLst>
              <a:ext uri="{FF2B5EF4-FFF2-40B4-BE49-F238E27FC236}">
                <a16:creationId xmlns:a16="http://schemas.microsoft.com/office/drawing/2014/main" id="{ED4D56D3-3CD0-4689-AB90-0193715EA364}"/>
              </a:ext>
            </a:extLst>
          </xdr:cNvPr>
          <xdr:cNvSpPr>
            <a:spLocks noChangeArrowheads="1"/>
          </xdr:cNvSpPr>
        </xdr:nvSpPr>
        <xdr:spPr bwMode="auto">
          <a:xfrm>
            <a:off x="2293" y="969"/>
            <a:ext cx="435" cy="112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6">
            <a:extLst>
              <a:ext uri="{FF2B5EF4-FFF2-40B4-BE49-F238E27FC236}">
                <a16:creationId xmlns:a16="http://schemas.microsoft.com/office/drawing/2014/main" id="{9EA8B5B7-E8E5-4E4B-B9E8-81D47A56D3E2}"/>
              </a:ext>
            </a:extLst>
          </xdr:cNvPr>
          <xdr:cNvSpPr>
            <a:spLocks noChangeArrowheads="1"/>
          </xdr:cNvSpPr>
        </xdr:nvSpPr>
        <xdr:spPr bwMode="auto">
          <a:xfrm>
            <a:off x="2933" y="1440"/>
            <a:ext cx="434" cy="158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7">
            <a:extLst>
              <a:ext uri="{FF2B5EF4-FFF2-40B4-BE49-F238E27FC236}">
                <a16:creationId xmlns:a16="http://schemas.microsoft.com/office/drawing/2014/main" id="{EF3D1203-A52D-44B7-A07D-AED12000764A}"/>
              </a:ext>
            </a:extLst>
          </xdr:cNvPr>
          <xdr:cNvSpPr>
            <a:spLocks noChangeArrowheads="1"/>
          </xdr:cNvSpPr>
        </xdr:nvSpPr>
        <xdr:spPr bwMode="auto">
          <a:xfrm>
            <a:off x="2933" y="455"/>
            <a:ext cx="434" cy="98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Rectangle 8">
            <a:extLst>
              <a:ext uri="{FF2B5EF4-FFF2-40B4-BE49-F238E27FC236}">
                <a16:creationId xmlns:a16="http://schemas.microsoft.com/office/drawing/2014/main" id="{7BDFFF77-B544-4FD6-B0D2-CA25D3273A25}"/>
              </a:ext>
            </a:extLst>
          </xdr:cNvPr>
          <xdr:cNvSpPr>
            <a:spLocks noChangeArrowheads="1"/>
          </xdr:cNvSpPr>
        </xdr:nvSpPr>
        <xdr:spPr bwMode="auto">
          <a:xfrm>
            <a:off x="3537" y="1411"/>
            <a:ext cx="468" cy="161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9">
            <a:extLst>
              <a:ext uri="{FF2B5EF4-FFF2-40B4-BE49-F238E27FC236}">
                <a16:creationId xmlns:a16="http://schemas.microsoft.com/office/drawing/2014/main" id="{3D8BDB0E-7C3F-47DF-BF68-90AF713E26A8}"/>
              </a:ext>
            </a:extLst>
          </xdr:cNvPr>
          <xdr:cNvSpPr>
            <a:spLocks noChangeArrowheads="1"/>
          </xdr:cNvSpPr>
        </xdr:nvSpPr>
        <xdr:spPr bwMode="auto">
          <a:xfrm>
            <a:off x="3537" y="99"/>
            <a:ext cx="468" cy="132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 name="Rectangle 10">
            <a:extLst>
              <a:ext uri="{FF2B5EF4-FFF2-40B4-BE49-F238E27FC236}">
                <a16:creationId xmlns:a16="http://schemas.microsoft.com/office/drawing/2014/main" id="{7FC8BE18-0ECC-4081-AAF5-16CD40D92C3E}"/>
              </a:ext>
            </a:extLst>
          </xdr:cNvPr>
          <xdr:cNvSpPr>
            <a:spLocks noChangeArrowheads="1"/>
          </xdr:cNvSpPr>
        </xdr:nvSpPr>
        <xdr:spPr bwMode="auto">
          <a:xfrm>
            <a:off x="4191" y="1411"/>
            <a:ext cx="463" cy="161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11">
            <a:extLst>
              <a:ext uri="{FF2B5EF4-FFF2-40B4-BE49-F238E27FC236}">
                <a16:creationId xmlns:a16="http://schemas.microsoft.com/office/drawing/2014/main" id="{2D79EF1E-D723-4A44-9B5E-E5B2E75F901E}"/>
              </a:ext>
            </a:extLst>
          </xdr:cNvPr>
          <xdr:cNvSpPr>
            <a:spLocks noChangeArrowheads="1"/>
          </xdr:cNvSpPr>
        </xdr:nvSpPr>
        <xdr:spPr bwMode="auto">
          <a:xfrm>
            <a:off x="4187" y="184"/>
            <a:ext cx="465" cy="122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Line 12">
            <a:extLst>
              <a:ext uri="{FF2B5EF4-FFF2-40B4-BE49-F238E27FC236}">
                <a16:creationId xmlns:a16="http://schemas.microsoft.com/office/drawing/2014/main" id="{A0067D59-9E33-4112-ACB5-D43476CFAE95}"/>
              </a:ext>
            </a:extLst>
          </xdr:cNvPr>
          <xdr:cNvSpPr>
            <a:spLocks noChangeShapeType="1"/>
          </xdr:cNvSpPr>
        </xdr:nvSpPr>
        <xdr:spPr bwMode="auto">
          <a:xfrm>
            <a:off x="2161" y="3028"/>
            <a:ext cx="3212" cy="0"/>
          </a:xfrm>
          <a:prstGeom prst="line">
            <a:avLst/>
          </a:prstGeom>
          <a:grpFill/>
          <a:ln w="11097">
            <a:solidFill>
              <a:srgbClr val="D9D9D9"/>
            </a:solidFill>
            <a:round/>
            <a:headEnd/>
            <a:tailEnd/>
          </a:ln>
        </xdr:spPr>
      </xdr:sp>
    </xdr:grpSp>
    <xdr:clientData/>
  </xdr:twoCellAnchor>
  <xdr:twoCellAnchor>
    <xdr:from>
      <xdr:col>1</xdr:col>
      <xdr:colOff>0</xdr:colOff>
      <xdr:row>18</xdr:row>
      <xdr:rowOff>19050</xdr:rowOff>
    </xdr:from>
    <xdr:to>
      <xdr:col>1</xdr:col>
      <xdr:colOff>155448</xdr:colOff>
      <xdr:row>19</xdr:row>
      <xdr:rowOff>0</xdr:rowOff>
    </xdr:to>
    <xdr:sp macro="" textlink="">
      <xdr:nvSpPr>
        <xdr:cNvPr id="12" name="Rectangle 35">
          <a:extLst>
            <a:ext uri="{FF2B5EF4-FFF2-40B4-BE49-F238E27FC236}">
              <a16:creationId xmlns:a16="http://schemas.microsoft.com/office/drawing/2014/main" id="{85F8EF96-2F7F-40B1-BA6E-C95D63FD7A34}"/>
            </a:ext>
          </a:extLst>
        </xdr:cNvPr>
        <xdr:cNvSpPr>
          <a:spLocks noChangeArrowheads="1"/>
        </xdr:cNvSpPr>
      </xdr:nvSpPr>
      <xdr:spPr bwMode="auto">
        <a:xfrm flipH="1">
          <a:off x="133350" y="3867150"/>
          <a:ext cx="155448" cy="133350"/>
        </a:xfrm>
        <a:prstGeom prst="rect">
          <a:avLst/>
        </a:prstGeom>
        <a:solidFill>
          <a:schemeClr val="bg1">
            <a:lumMod val="65000"/>
          </a:schemeClr>
        </a:solidFill>
        <a:ln>
          <a:noFill/>
        </a:ln>
      </xdr:spPr>
    </xdr:sp>
    <xdr:clientData/>
  </xdr:twoCellAnchor>
  <xdr:twoCellAnchor>
    <xdr:from>
      <xdr:col>3</xdr:col>
      <xdr:colOff>492252</xdr:colOff>
      <xdr:row>18</xdr:row>
      <xdr:rowOff>11430</xdr:rowOff>
    </xdr:from>
    <xdr:to>
      <xdr:col>4</xdr:col>
      <xdr:colOff>38100</xdr:colOff>
      <xdr:row>18</xdr:row>
      <xdr:rowOff>140970</xdr:rowOff>
    </xdr:to>
    <xdr:sp macro="" textlink="">
      <xdr:nvSpPr>
        <xdr:cNvPr id="13" name="Rectangle 35">
          <a:extLst>
            <a:ext uri="{FF2B5EF4-FFF2-40B4-BE49-F238E27FC236}">
              <a16:creationId xmlns:a16="http://schemas.microsoft.com/office/drawing/2014/main" id="{F6C78F52-E72E-4579-ACA2-CBD80B2A61AF}"/>
            </a:ext>
          </a:extLst>
        </xdr:cNvPr>
        <xdr:cNvSpPr>
          <a:spLocks noChangeArrowheads="1"/>
        </xdr:cNvSpPr>
      </xdr:nvSpPr>
      <xdr:spPr bwMode="auto">
        <a:xfrm flipH="1">
          <a:off x="1844802" y="3859530"/>
          <a:ext cx="155448" cy="129540"/>
        </a:xfrm>
        <a:prstGeom prst="rect">
          <a:avLst/>
        </a:prstGeom>
        <a:solidFill>
          <a:srgbClr val="AA4643"/>
        </a:solidFill>
        <a:ln>
          <a:solidFill>
            <a:srgbClr val="AA4643"/>
          </a:solidFill>
        </a:ln>
      </xdr:spPr>
    </xdr:sp>
    <xdr:clientData/>
  </xdr:twoCellAnchor>
  <xdr:twoCellAnchor>
    <xdr:from>
      <xdr:col>7</xdr:col>
      <xdr:colOff>304800</xdr:colOff>
      <xdr:row>18</xdr:row>
      <xdr:rowOff>19050</xdr:rowOff>
    </xdr:from>
    <xdr:to>
      <xdr:col>8</xdr:col>
      <xdr:colOff>126873</xdr:colOff>
      <xdr:row>19</xdr:row>
      <xdr:rowOff>0</xdr:rowOff>
    </xdr:to>
    <xdr:sp macro="" textlink="">
      <xdr:nvSpPr>
        <xdr:cNvPr id="14" name="Rectangle 35">
          <a:extLst>
            <a:ext uri="{FF2B5EF4-FFF2-40B4-BE49-F238E27FC236}">
              <a16:creationId xmlns:a16="http://schemas.microsoft.com/office/drawing/2014/main" id="{675411F5-2D0C-4C94-B634-375FAC289C9E}"/>
            </a:ext>
          </a:extLst>
        </xdr:cNvPr>
        <xdr:cNvSpPr>
          <a:spLocks noChangeArrowheads="1"/>
        </xdr:cNvSpPr>
      </xdr:nvSpPr>
      <xdr:spPr bwMode="auto">
        <a:xfrm flipH="1">
          <a:off x="4181475" y="3867150"/>
          <a:ext cx="155448" cy="133350"/>
        </a:xfrm>
        <a:prstGeom prst="rect">
          <a:avLst/>
        </a:prstGeom>
        <a:solidFill>
          <a:schemeClr val="bg1">
            <a:lumMod val="65000"/>
          </a:schemeClr>
        </a:solidFill>
        <a:ln>
          <a:noFill/>
        </a:ln>
      </xdr:spPr>
    </xdr:sp>
    <xdr:clientData/>
  </xdr:twoCellAnchor>
  <xdr:twoCellAnchor>
    <xdr:from>
      <xdr:col>10</xdr:col>
      <xdr:colOff>507492</xdr:colOff>
      <xdr:row>18</xdr:row>
      <xdr:rowOff>19050</xdr:rowOff>
    </xdr:from>
    <xdr:to>
      <xdr:col>11</xdr:col>
      <xdr:colOff>53340</xdr:colOff>
      <xdr:row>18</xdr:row>
      <xdr:rowOff>148590</xdr:rowOff>
    </xdr:to>
    <xdr:sp macro="" textlink="">
      <xdr:nvSpPr>
        <xdr:cNvPr id="15" name="Rectangle 35">
          <a:extLst>
            <a:ext uri="{FF2B5EF4-FFF2-40B4-BE49-F238E27FC236}">
              <a16:creationId xmlns:a16="http://schemas.microsoft.com/office/drawing/2014/main" id="{AC745567-3D1E-4973-A6A7-F6B68C1E14E4}"/>
            </a:ext>
          </a:extLst>
        </xdr:cNvPr>
        <xdr:cNvSpPr>
          <a:spLocks noChangeArrowheads="1"/>
        </xdr:cNvSpPr>
      </xdr:nvSpPr>
      <xdr:spPr bwMode="auto">
        <a:xfrm flipH="1">
          <a:off x="5936742" y="3867150"/>
          <a:ext cx="155448" cy="129540"/>
        </a:xfrm>
        <a:prstGeom prst="rect">
          <a:avLst/>
        </a:prstGeom>
        <a:solidFill>
          <a:srgbClr val="AA4643"/>
        </a:solidFill>
        <a:ln>
          <a:noFill/>
        </a:ln>
      </xdr:spPr>
      <xdr:txBody>
        <a:bodyPr/>
        <a:lstStyle/>
        <a:p>
          <a:endParaRPr lang="en-US"/>
        </a:p>
      </xdr:txBody>
    </xdr:sp>
    <xdr:clientData/>
  </xdr:twoCellAnchor>
  <xdr:twoCellAnchor>
    <xdr:from>
      <xdr:col>1</xdr:col>
      <xdr:colOff>9525</xdr:colOff>
      <xdr:row>36</xdr:row>
      <xdr:rowOff>9525</xdr:rowOff>
    </xdr:from>
    <xdr:to>
      <xdr:col>1</xdr:col>
      <xdr:colOff>164973</xdr:colOff>
      <xdr:row>36</xdr:row>
      <xdr:rowOff>142875</xdr:rowOff>
    </xdr:to>
    <xdr:sp macro="" textlink="">
      <xdr:nvSpPr>
        <xdr:cNvPr id="16" name="Rectangle 35">
          <a:extLst>
            <a:ext uri="{FF2B5EF4-FFF2-40B4-BE49-F238E27FC236}">
              <a16:creationId xmlns:a16="http://schemas.microsoft.com/office/drawing/2014/main" id="{6667B975-13FF-4DB0-B972-3EE403728964}"/>
            </a:ext>
          </a:extLst>
        </xdr:cNvPr>
        <xdr:cNvSpPr>
          <a:spLocks noChangeArrowheads="1"/>
        </xdr:cNvSpPr>
      </xdr:nvSpPr>
      <xdr:spPr bwMode="auto">
        <a:xfrm flipH="1">
          <a:off x="142875" y="7467600"/>
          <a:ext cx="155448" cy="133350"/>
        </a:xfrm>
        <a:prstGeom prst="rect">
          <a:avLst/>
        </a:prstGeom>
        <a:solidFill>
          <a:schemeClr val="bg1">
            <a:lumMod val="65000"/>
          </a:schemeClr>
        </a:solidFill>
        <a:ln>
          <a:noFill/>
        </a:ln>
      </xdr:spPr>
    </xdr:sp>
    <xdr:clientData/>
  </xdr:twoCellAnchor>
  <xdr:twoCellAnchor>
    <xdr:from>
      <xdr:col>3</xdr:col>
      <xdr:colOff>503683</xdr:colOff>
      <xdr:row>36</xdr:row>
      <xdr:rowOff>28575</xdr:rowOff>
    </xdr:from>
    <xdr:to>
      <xdr:col>4</xdr:col>
      <xdr:colOff>47626</xdr:colOff>
      <xdr:row>36</xdr:row>
      <xdr:rowOff>150495</xdr:rowOff>
    </xdr:to>
    <xdr:sp macro="" textlink="">
      <xdr:nvSpPr>
        <xdr:cNvPr id="17" name="Rectangle 35">
          <a:extLst>
            <a:ext uri="{FF2B5EF4-FFF2-40B4-BE49-F238E27FC236}">
              <a16:creationId xmlns:a16="http://schemas.microsoft.com/office/drawing/2014/main" id="{0F165731-D8A2-4762-820B-B99D88C0ECF0}"/>
            </a:ext>
          </a:extLst>
        </xdr:cNvPr>
        <xdr:cNvSpPr>
          <a:spLocks noChangeArrowheads="1"/>
        </xdr:cNvSpPr>
      </xdr:nvSpPr>
      <xdr:spPr bwMode="auto">
        <a:xfrm flipH="1">
          <a:off x="1856233" y="7486650"/>
          <a:ext cx="153543" cy="121920"/>
        </a:xfrm>
        <a:prstGeom prst="rect">
          <a:avLst/>
        </a:prstGeom>
        <a:solidFill>
          <a:srgbClr val="AA4643"/>
        </a:solidFill>
        <a:ln>
          <a:noFill/>
        </a:ln>
      </xdr:spPr>
    </xdr:sp>
    <xdr:clientData/>
  </xdr:twoCellAnchor>
  <xdr:twoCellAnchor>
    <xdr:from>
      <xdr:col>7</xdr:col>
      <xdr:colOff>323850</xdr:colOff>
      <xdr:row>36</xdr:row>
      <xdr:rowOff>19050</xdr:rowOff>
    </xdr:from>
    <xdr:to>
      <xdr:col>8</xdr:col>
      <xdr:colOff>145923</xdr:colOff>
      <xdr:row>37</xdr:row>
      <xdr:rowOff>0</xdr:rowOff>
    </xdr:to>
    <xdr:sp macro="" textlink="">
      <xdr:nvSpPr>
        <xdr:cNvPr id="18" name="Rectangle 35">
          <a:extLst>
            <a:ext uri="{FF2B5EF4-FFF2-40B4-BE49-F238E27FC236}">
              <a16:creationId xmlns:a16="http://schemas.microsoft.com/office/drawing/2014/main" id="{86833F6E-098F-4254-A02F-65C46D7E4C3C}"/>
            </a:ext>
          </a:extLst>
        </xdr:cNvPr>
        <xdr:cNvSpPr>
          <a:spLocks noChangeArrowheads="1"/>
        </xdr:cNvSpPr>
      </xdr:nvSpPr>
      <xdr:spPr bwMode="auto">
        <a:xfrm flipH="1">
          <a:off x="4200525" y="7477125"/>
          <a:ext cx="155448" cy="133350"/>
        </a:xfrm>
        <a:prstGeom prst="rect">
          <a:avLst/>
        </a:prstGeom>
        <a:solidFill>
          <a:schemeClr val="bg1">
            <a:lumMod val="65000"/>
          </a:schemeClr>
        </a:solidFill>
        <a:ln>
          <a:noFill/>
        </a:ln>
      </xdr:spPr>
    </xdr:sp>
    <xdr:clientData/>
  </xdr:twoCellAnchor>
  <xdr:twoCellAnchor>
    <xdr:from>
      <xdr:col>10</xdr:col>
      <xdr:colOff>499872</xdr:colOff>
      <xdr:row>36</xdr:row>
      <xdr:rowOff>9525</xdr:rowOff>
    </xdr:from>
    <xdr:to>
      <xdr:col>11</xdr:col>
      <xdr:colOff>45720</xdr:colOff>
      <xdr:row>36</xdr:row>
      <xdr:rowOff>139065</xdr:rowOff>
    </xdr:to>
    <xdr:sp macro="" textlink="">
      <xdr:nvSpPr>
        <xdr:cNvPr id="19" name="Rectangle 35">
          <a:extLst>
            <a:ext uri="{FF2B5EF4-FFF2-40B4-BE49-F238E27FC236}">
              <a16:creationId xmlns:a16="http://schemas.microsoft.com/office/drawing/2014/main" id="{6A0BFB99-2A0F-45A5-9743-DBB68B2B3126}"/>
            </a:ext>
          </a:extLst>
        </xdr:cNvPr>
        <xdr:cNvSpPr>
          <a:spLocks noChangeArrowheads="1"/>
        </xdr:cNvSpPr>
      </xdr:nvSpPr>
      <xdr:spPr bwMode="auto">
        <a:xfrm flipH="1">
          <a:off x="5929122" y="7467600"/>
          <a:ext cx="155448" cy="129540"/>
        </a:xfrm>
        <a:prstGeom prst="rect">
          <a:avLst/>
        </a:prstGeom>
        <a:solidFill>
          <a:srgbClr val="AA4643"/>
        </a:solidFill>
        <a:ln>
          <a:noFill/>
        </a:ln>
      </xdr:spPr>
    </xdr:sp>
    <xdr:clientData/>
  </xdr:twoCellAnchor>
  <xdr:twoCellAnchor>
    <xdr:from>
      <xdr:col>1</xdr:col>
      <xdr:colOff>47625</xdr:colOff>
      <xdr:row>10</xdr:row>
      <xdr:rowOff>85725</xdr:rowOff>
    </xdr:from>
    <xdr:to>
      <xdr:col>1</xdr:col>
      <xdr:colOff>481042</xdr:colOff>
      <xdr:row>16</xdr:row>
      <xdr:rowOff>3515</xdr:rowOff>
    </xdr:to>
    <xdr:sp macro="" textlink="">
      <xdr:nvSpPr>
        <xdr:cNvPr id="20" name="Rectangle 10">
          <a:extLst>
            <a:ext uri="{FF2B5EF4-FFF2-40B4-BE49-F238E27FC236}">
              <a16:creationId xmlns:a16="http://schemas.microsoft.com/office/drawing/2014/main" id="{B8A7A627-6C27-4D78-9138-1A7F2874CD85}"/>
            </a:ext>
          </a:extLst>
        </xdr:cNvPr>
        <xdr:cNvSpPr>
          <a:spLocks noChangeArrowheads="1"/>
        </xdr:cNvSpPr>
      </xdr:nvSpPr>
      <xdr:spPr bwMode="auto">
        <a:xfrm flipH="1">
          <a:off x="180975" y="2409825"/>
          <a:ext cx="433417" cy="1060790"/>
        </a:xfrm>
        <a:prstGeom prst="rect">
          <a:avLst/>
        </a:prstGeom>
        <a:solidFill>
          <a:srgbClr val="AA4643"/>
        </a:solidFill>
        <a:ln>
          <a:noFill/>
        </a:ln>
      </xdr:spPr>
    </xdr:sp>
    <xdr:clientData/>
  </xdr:twoCellAnchor>
  <xdr:twoCellAnchor>
    <xdr:from>
      <xdr:col>1</xdr:col>
      <xdr:colOff>47626</xdr:colOff>
      <xdr:row>5</xdr:row>
      <xdr:rowOff>95250</xdr:rowOff>
    </xdr:from>
    <xdr:to>
      <xdr:col>1</xdr:col>
      <xdr:colOff>481043</xdr:colOff>
      <xdr:row>10</xdr:row>
      <xdr:rowOff>85725</xdr:rowOff>
    </xdr:to>
    <xdr:sp macro="" textlink="">
      <xdr:nvSpPr>
        <xdr:cNvPr id="21" name="Rectangle 11">
          <a:extLst>
            <a:ext uri="{FF2B5EF4-FFF2-40B4-BE49-F238E27FC236}">
              <a16:creationId xmlns:a16="http://schemas.microsoft.com/office/drawing/2014/main" id="{D2CD39C4-9A2A-494E-B2E5-44A9DC529DE6}"/>
            </a:ext>
          </a:extLst>
        </xdr:cNvPr>
        <xdr:cNvSpPr>
          <a:spLocks noChangeArrowheads="1"/>
        </xdr:cNvSpPr>
      </xdr:nvSpPr>
      <xdr:spPr bwMode="auto">
        <a:xfrm flipH="1">
          <a:off x="180976" y="1466850"/>
          <a:ext cx="433417" cy="942975"/>
        </a:xfrm>
        <a:prstGeom prst="rect">
          <a:avLst/>
        </a:prstGeom>
        <a:solidFill>
          <a:schemeClr val="bg1">
            <a:lumMod val="65000"/>
          </a:schemeClr>
        </a:solidFill>
        <a:ln>
          <a:noFill/>
        </a:ln>
      </xdr:spPr>
    </xdr:sp>
    <xdr:clientData/>
  </xdr:twoCellAnchor>
  <xdr:twoCellAnchor>
    <xdr:from>
      <xdr:col>8</xdr:col>
      <xdr:colOff>123826</xdr:colOff>
      <xdr:row>6</xdr:row>
      <xdr:rowOff>114300</xdr:rowOff>
    </xdr:from>
    <xdr:to>
      <xdr:col>12</xdr:col>
      <xdr:colOff>433465</xdr:colOff>
      <xdr:row>15</xdr:row>
      <xdr:rowOff>110426</xdr:rowOff>
    </xdr:to>
    <xdr:grpSp>
      <xdr:nvGrpSpPr>
        <xdr:cNvPr id="22" name="Group 21">
          <a:extLst>
            <a:ext uri="{FF2B5EF4-FFF2-40B4-BE49-F238E27FC236}">
              <a16:creationId xmlns:a16="http://schemas.microsoft.com/office/drawing/2014/main" id="{1FAAF60B-228D-42B2-89B2-6ED99F653E7F}"/>
            </a:ext>
          </a:extLst>
        </xdr:cNvPr>
        <xdr:cNvGrpSpPr/>
      </xdr:nvGrpSpPr>
      <xdr:grpSpPr>
        <a:xfrm flipH="1">
          <a:off x="4333876" y="1676400"/>
          <a:ext cx="2748039" cy="1710626"/>
          <a:chOff x="4520310" y="2626017"/>
          <a:chExt cx="2128914" cy="1710626"/>
        </a:xfrm>
      </xdr:grpSpPr>
      <xdr:sp macro="" textlink="">
        <xdr:nvSpPr>
          <xdr:cNvPr id="23" name="object 17">
            <a:extLst>
              <a:ext uri="{FF2B5EF4-FFF2-40B4-BE49-F238E27FC236}">
                <a16:creationId xmlns:a16="http://schemas.microsoft.com/office/drawing/2014/main" id="{ED854132-7AE9-474E-BA1D-833934A6B8EB}"/>
              </a:ext>
            </a:extLst>
          </xdr:cNvPr>
          <xdr:cNvSpPr/>
        </xdr:nvSpPr>
        <xdr:spPr>
          <a:xfrm>
            <a:off x="4520310" y="4007078"/>
            <a:ext cx="355600" cy="329565"/>
          </a:xfrm>
          <a:custGeom>
            <a:avLst/>
            <a:gdLst/>
            <a:ahLst/>
            <a:cxnLst/>
            <a:rect l="l" t="t" r="r" b="b"/>
            <a:pathLst>
              <a:path w="355600" h="329564">
                <a:moveTo>
                  <a:pt x="355549" y="0"/>
                </a:moveTo>
                <a:lnTo>
                  <a:pt x="0" y="0"/>
                </a:lnTo>
                <a:lnTo>
                  <a:pt x="0" y="329171"/>
                </a:lnTo>
                <a:lnTo>
                  <a:pt x="355549" y="329171"/>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4" name="object 18">
            <a:extLst>
              <a:ext uri="{FF2B5EF4-FFF2-40B4-BE49-F238E27FC236}">
                <a16:creationId xmlns:a16="http://schemas.microsoft.com/office/drawing/2014/main" id="{0A5D7FDC-28CF-478D-A98E-76CD4CFC85F7}"/>
              </a:ext>
            </a:extLst>
          </xdr:cNvPr>
          <xdr:cNvSpPr/>
        </xdr:nvSpPr>
        <xdr:spPr>
          <a:xfrm>
            <a:off x="4964353" y="4116806"/>
            <a:ext cx="354330" cy="219710"/>
          </a:xfrm>
          <a:custGeom>
            <a:avLst/>
            <a:gdLst/>
            <a:ahLst/>
            <a:cxnLst/>
            <a:rect l="l" t="t" r="r" b="b"/>
            <a:pathLst>
              <a:path w="354329" h="219710">
                <a:moveTo>
                  <a:pt x="353974" y="0"/>
                </a:moveTo>
                <a:lnTo>
                  <a:pt x="0" y="0"/>
                </a:lnTo>
                <a:lnTo>
                  <a:pt x="0" y="219443"/>
                </a:lnTo>
                <a:lnTo>
                  <a:pt x="353974" y="219443"/>
                </a:lnTo>
                <a:lnTo>
                  <a:pt x="353974"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5" name="object 19">
            <a:extLst>
              <a:ext uri="{FF2B5EF4-FFF2-40B4-BE49-F238E27FC236}">
                <a16:creationId xmlns:a16="http://schemas.microsoft.com/office/drawing/2014/main" id="{7FB75DEE-639E-4402-94C7-C141765222EC}"/>
              </a:ext>
            </a:extLst>
          </xdr:cNvPr>
          <xdr:cNvSpPr/>
        </xdr:nvSpPr>
        <xdr:spPr>
          <a:xfrm>
            <a:off x="5406821" y="4092422"/>
            <a:ext cx="355600" cy="243840"/>
          </a:xfrm>
          <a:custGeom>
            <a:avLst/>
            <a:gdLst/>
            <a:ahLst/>
            <a:cxnLst/>
            <a:rect l="l" t="t" r="r" b="b"/>
            <a:pathLst>
              <a:path w="355600" h="243839">
                <a:moveTo>
                  <a:pt x="355549" y="0"/>
                </a:moveTo>
                <a:lnTo>
                  <a:pt x="0" y="0"/>
                </a:lnTo>
                <a:lnTo>
                  <a:pt x="0" y="243827"/>
                </a:lnTo>
                <a:lnTo>
                  <a:pt x="355549" y="243827"/>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6" name="object 20">
            <a:extLst>
              <a:ext uri="{FF2B5EF4-FFF2-40B4-BE49-F238E27FC236}">
                <a16:creationId xmlns:a16="http://schemas.microsoft.com/office/drawing/2014/main" id="{88EFC95B-7514-47CC-B1E1-779D48DE3280}"/>
              </a:ext>
            </a:extLst>
          </xdr:cNvPr>
          <xdr:cNvSpPr/>
        </xdr:nvSpPr>
        <xdr:spPr>
          <a:xfrm>
            <a:off x="5850851" y="4150334"/>
            <a:ext cx="355600" cy="186055"/>
          </a:xfrm>
          <a:custGeom>
            <a:avLst/>
            <a:gdLst/>
            <a:ahLst/>
            <a:cxnLst/>
            <a:rect l="l" t="t" r="r" b="b"/>
            <a:pathLst>
              <a:path w="355600" h="186054">
                <a:moveTo>
                  <a:pt x="355549" y="0"/>
                </a:moveTo>
                <a:lnTo>
                  <a:pt x="0" y="0"/>
                </a:lnTo>
                <a:lnTo>
                  <a:pt x="0" y="185915"/>
                </a:lnTo>
                <a:lnTo>
                  <a:pt x="355549" y="185915"/>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7" name="object 21">
            <a:extLst>
              <a:ext uri="{FF2B5EF4-FFF2-40B4-BE49-F238E27FC236}">
                <a16:creationId xmlns:a16="http://schemas.microsoft.com/office/drawing/2014/main" id="{AEF517D5-C3BB-4E6A-A084-51A63EF9568E}"/>
              </a:ext>
            </a:extLst>
          </xdr:cNvPr>
          <xdr:cNvSpPr/>
        </xdr:nvSpPr>
        <xdr:spPr>
          <a:xfrm>
            <a:off x="6294894" y="4185386"/>
            <a:ext cx="354330" cy="151130"/>
          </a:xfrm>
          <a:custGeom>
            <a:avLst/>
            <a:gdLst/>
            <a:ahLst/>
            <a:cxnLst/>
            <a:rect l="l" t="t" r="r" b="b"/>
            <a:pathLst>
              <a:path w="354329" h="151129">
                <a:moveTo>
                  <a:pt x="353974" y="0"/>
                </a:moveTo>
                <a:lnTo>
                  <a:pt x="0" y="0"/>
                </a:lnTo>
                <a:lnTo>
                  <a:pt x="0" y="150863"/>
                </a:lnTo>
                <a:lnTo>
                  <a:pt x="353974" y="150863"/>
                </a:lnTo>
                <a:lnTo>
                  <a:pt x="353974"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8" name="object 22">
            <a:extLst>
              <a:ext uri="{FF2B5EF4-FFF2-40B4-BE49-F238E27FC236}">
                <a16:creationId xmlns:a16="http://schemas.microsoft.com/office/drawing/2014/main" id="{AF328DB8-FC04-4850-91C5-5507860A17E1}"/>
              </a:ext>
            </a:extLst>
          </xdr:cNvPr>
          <xdr:cNvSpPr/>
        </xdr:nvSpPr>
        <xdr:spPr>
          <a:xfrm>
            <a:off x="4520310" y="2626017"/>
            <a:ext cx="355600" cy="1381125"/>
          </a:xfrm>
          <a:custGeom>
            <a:avLst/>
            <a:gdLst/>
            <a:ahLst/>
            <a:cxnLst/>
            <a:rect l="l" t="t" r="r" b="b"/>
            <a:pathLst>
              <a:path w="355600" h="1562100">
                <a:moveTo>
                  <a:pt x="355549" y="0"/>
                </a:moveTo>
                <a:lnTo>
                  <a:pt x="0" y="0"/>
                </a:lnTo>
                <a:lnTo>
                  <a:pt x="0" y="1562036"/>
                </a:lnTo>
                <a:lnTo>
                  <a:pt x="355549" y="1562036"/>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9" name="object 23">
            <a:extLst>
              <a:ext uri="{FF2B5EF4-FFF2-40B4-BE49-F238E27FC236}">
                <a16:creationId xmlns:a16="http://schemas.microsoft.com/office/drawing/2014/main" id="{7C9EA13D-5B3E-4425-9851-C107C979FE49}"/>
              </a:ext>
            </a:extLst>
          </xdr:cNvPr>
          <xdr:cNvSpPr/>
        </xdr:nvSpPr>
        <xdr:spPr>
          <a:xfrm>
            <a:off x="4964353" y="2749842"/>
            <a:ext cx="354330" cy="1367142"/>
          </a:xfrm>
          <a:custGeom>
            <a:avLst/>
            <a:gdLst/>
            <a:ahLst/>
            <a:cxnLst/>
            <a:rect l="l" t="t" r="r" b="b"/>
            <a:pathLst>
              <a:path w="354329" h="1588135">
                <a:moveTo>
                  <a:pt x="353974" y="0"/>
                </a:moveTo>
                <a:lnTo>
                  <a:pt x="0" y="0"/>
                </a:lnTo>
                <a:lnTo>
                  <a:pt x="0" y="1587957"/>
                </a:lnTo>
                <a:lnTo>
                  <a:pt x="353974" y="1587957"/>
                </a:lnTo>
                <a:lnTo>
                  <a:pt x="35397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 name="object 24">
            <a:extLst>
              <a:ext uri="{FF2B5EF4-FFF2-40B4-BE49-F238E27FC236}">
                <a16:creationId xmlns:a16="http://schemas.microsoft.com/office/drawing/2014/main" id="{479DF1DE-F635-47A7-8E45-0605CD727055}"/>
              </a:ext>
            </a:extLst>
          </xdr:cNvPr>
          <xdr:cNvSpPr/>
        </xdr:nvSpPr>
        <xdr:spPr>
          <a:xfrm>
            <a:off x="5406821" y="2626017"/>
            <a:ext cx="355600" cy="1466963"/>
          </a:xfrm>
          <a:custGeom>
            <a:avLst/>
            <a:gdLst/>
            <a:ahLst/>
            <a:cxnLst/>
            <a:rect l="l" t="t" r="r" b="b"/>
            <a:pathLst>
              <a:path w="355600" h="1628139">
                <a:moveTo>
                  <a:pt x="355549" y="0"/>
                </a:moveTo>
                <a:lnTo>
                  <a:pt x="0" y="0"/>
                </a:lnTo>
                <a:lnTo>
                  <a:pt x="0" y="1627581"/>
                </a:lnTo>
                <a:lnTo>
                  <a:pt x="355549" y="1627581"/>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 name="object 25">
            <a:extLst>
              <a:ext uri="{FF2B5EF4-FFF2-40B4-BE49-F238E27FC236}">
                <a16:creationId xmlns:a16="http://schemas.microsoft.com/office/drawing/2014/main" id="{C3CE14A8-22FE-42B9-96D1-AA95D1F21948}"/>
              </a:ext>
            </a:extLst>
          </xdr:cNvPr>
          <xdr:cNvSpPr/>
        </xdr:nvSpPr>
        <xdr:spPr>
          <a:xfrm>
            <a:off x="5850851" y="3007018"/>
            <a:ext cx="355600" cy="1143608"/>
          </a:xfrm>
          <a:custGeom>
            <a:avLst/>
            <a:gdLst/>
            <a:ahLst/>
            <a:cxnLst/>
            <a:rect l="l" t="t" r="r" b="b"/>
            <a:pathLst>
              <a:path w="355600" h="1286510">
                <a:moveTo>
                  <a:pt x="355549" y="0"/>
                </a:moveTo>
                <a:lnTo>
                  <a:pt x="0" y="0"/>
                </a:lnTo>
                <a:lnTo>
                  <a:pt x="0" y="1286217"/>
                </a:lnTo>
                <a:lnTo>
                  <a:pt x="355549" y="1286217"/>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 name="object 26">
            <a:extLst>
              <a:ext uri="{FF2B5EF4-FFF2-40B4-BE49-F238E27FC236}">
                <a16:creationId xmlns:a16="http://schemas.microsoft.com/office/drawing/2014/main" id="{DA879479-D10A-4C04-80B0-6D728E66F8B3}"/>
              </a:ext>
            </a:extLst>
          </xdr:cNvPr>
          <xdr:cNvSpPr/>
        </xdr:nvSpPr>
        <xdr:spPr>
          <a:xfrm>
            <a:off x="6294894" y="3273718"/>
            <a:ext cx="354330" cy="911694"/>
          </a:xfrm>
          <a:custGeom>
            <a:avLst/>
            <a:gdLst/>
            <a:ahLst/>
            <a:cxnLst/>
            <a:rect l="l" t="t" r="r" b="b"/>
            <a:pathLst>
              <a:path w="354329" h="998220">
                <a:moveTo>
                  <a:pt x="353974" y="0"/>
                </a:moveTo>
                <a:lnTo>
                  <a:pt x="0" y="0"/>
                </a:lnTo>
                <a:lnTo>
                  <a:pt x="0" y="998194"/>
                </a:lnTo>
                <a:lnTo>
                  <a:pt x="353974" y="998194"/>
                </a:lnTo>
                <a:lnTo>
                  <a:pt x="35397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8</xdr:col>
      <xdr:colOff>28576</xdr:colOff>
      <xdr:row>23</xdr:row>
      <xdr:rowOff>19050</xdr:rowOff>
    </xdr:from>
    <xdr:to>
      <xdr:col>14</xdr:col>
      <xdr:colOff>18918</xdr:colOff>
      <xdr:row>34</xdr:row>
      <xdr:rowOff>72771</xdr:rowOff>
    </xdr:to>
    <xdr:grpSp>
      <xdr:nvGrpSpPr>
        <xdr:cNvPr id="33" name="Group 32">
          <a:extLst>
            <a:ext uri="{FF2B5EF4-FFF2-40B4-BE49-F238E27FC236}">
              <a16:creationId xmlns:a16="http://schemas.microsoft.com/office/drawing/2014/main" id="{27A6C9F6-6EA9-4C98-B831-2011EF1706F1}"/>
            </a:ext>
          </a:extLst>
        </xdr:cNvPr>
        <xdr:cNvGrpSpPr/>
      </xdr:nvGrpSpPr>
      <xdr:grpSpPr>
        <a:xfrm flipH="1">
          <a:off x="4238626" y="5000625"/>
          <a:ext cx="3771767" cy="2149221"/>
          <a:chOff x="472579" y="6741430"/>
          <a:chExt cx="2808280" cy="2149221"/>
        </a:xfrm>
      </xdr:grpSpPr>
      <xdr:sp macro="" textlink="">
        <xdr:nvSpPr>
          <xdr:cNvPr id="34" name="object 47">
            <a:extLst>
              <a:ext uri="{FF2B5EF4-FFF2-40B4-BE49-F238E27FC236}">
                <a16:creationId xmlns:a16="http://schemas.microsoft.com/office/drawing/2014/main" id="{6B7963A3-4B32-454C-BA41-9CCCB5860F6C}"/>
              </a:ext>
            </a:extLst>
          </xdr:cNvPr>
          <xdr:cNvSpPr txBox="1"/>
        </xdr:nvSpPr>
        <xdr:spPr>
          <a:xfrm>
            <a:off x="472579" y="7613833"/>
            <a:ext cx="115866" cy="601980"/>
          </a:xfrm>
          <a:prstGeom prst="rect">
            <a:avLst/>
          </a:prstGeom>
        </xdr:spPr>
        <xdr:txBody>
          <a:bodyPr vert="vert270"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ts val="930"/>
              </a:lnSpc>
            </a:pPr>
            <a:endParaRPr sz="850">
              <a:latin typeface="Calibri"/>
              <a:cs typeface="Calibri"/>
            </a:endParaRPr>
          </a:p>
        </xdr:txBody>
      </xdr:sp>
      <xdr:sp macro="" textlink="">
        <xdr:nvSpPr>
          <xdr:cNvPr id="35" name="object 49">
            <a:extLst>
              <a:ext uri="{FF2B5EF4-FFF2-40B4-BE49-F238E27FC236}">
                <a16:creationId xmlns:a16="http://schemas.microsoft.com/office/drawing/2014/main" id="{CE43B553-902D-4F0F-BA87-A7F69C584E43}"/>
              </a:ext>
            </a:extLst>
          </xdr:cNvPr>
          <xdr:cNvSpPr txBox="1"/>
        </xdr:nvSpPr>
        <xdr:spPr>
          <a:xfrm>
            <a:off x="636051" y="6741430"/>
            <a:ext cx="356235" cy="2000548"/>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100"/>
              </a:spcBef>
            </a:pPr>
            <a:r>
              <a:rPr sz="1000" b="1" spc="35">
                <a:solidFill>
                  <a:srgbClr val="5B5958"/>
                </a:solidFill>
                <a:latin typeface="Times New Roman" panose="02020603050405020304" pitchFamily="18" charset="0"/>
                <a:cs typeface="Times New Roman" panose="02020603050405020304" pitchFamily="18" charset="0"/>
              </a:rPr>
              <a:t>8</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7</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6</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5</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4</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3</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2</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1</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xdr:txBody>
      </xdr:sp>
      <xdr:sp macro="" textlink="">
        <xdr:nvSpPr>
          <xdr:cNvPr id="36" name="object 50">
            <a:extLst>
              <a:ext uri="{FF2B5EF4-FFF2-40B4-BE49-F238E27FC236}">
                <a16:creationId xmlns:a16="http://schemas.microsoft.com/office/drawing/2014/main" id="{6BF6096C-BE75-4A3F-A9C9-550AD066A850}"/>
              </a:ext>
            </a:extLst>
          </xdr:cNvPr>
          <xdr:cNvSpPr/>
        </xdr:nvSpPr>
        <xdr:spPr>
          <a:xfrm>
            <a:off x="1162622" y="8560016"/>
            <a:ext cx="346075" cy="256540"/>
          </a:xfrm>
          <a:custGeom>
            <a:avLst/>
            <a:gdLst/>
            <a:ahLst/>
            <a:cxnLst/>
            <a:rect l="l" t="t" r="r" b="b"/>
            <a:pathLst>
              <a:path w="346075" h="256540">
                <a:moveTo>
                  <a:pt x="345922" y="0"/>
                </a:moveTo>
                <a:lnTo>
                  <a:pt x="0" y="0"/>
                </a:lnTo>
                <a:lnTo>
                  <a:pt x="0" y="256019"/>
                </a:lnTo>
                <a:lnTo>
                  <a:pt x="345922" y="256019"/>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 name="object 51">
            <a:extLst>
              <a:ext uri="{FF2B5EF4-FFF2-40B4-BE49-F238E27FC236}">
                <a16:creationId xmlns:a16="http://schemas.microsoft.com/office/drawing/2014/main" id="{A63010DF-51A3-4881-A63D-E45276FAA890}"/>
              </a:ext>
            </a:extLst>
          </xdr:cNvPr>
          <xdr:cNvSpPr/>
        </xdr:nvSpPr>
        <xdr:spPr>
          <a:xfrm>
            <a:off x="1595413" y="8582876"/>
            <a:ext cx="346075" cy="233679"/>
          </a:xfrm>
          <a:custGeom>
            <a:avLst/>
            <a:gdLst/>
            <a:ahLst/>
            <a:cxnLst/>
            <a:rect l="l" t="t" r="r" b="b"/>
            <a:pathLst>
              <a:path w="346075" h="233679">
                <a:moveTo>
                  <a:pt x="345922" y="0"/>
                </a:moveTo>
                <a:lnTo>
                  <a:pt x="0" y="0"/>
                </a:lnTo>
                <a:lnTo>
                  <a:pt x="0" y="233159"/>
                </a:lnTo>
                <a:lnTo>
                  <a:pt x="345922" y="233159"/>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52">
            <a:extLst>
              <a:ext uri="{FF2B5EF4-FFF2-40B4-BE49-F238E27FC236}">
                <a16:creationId xmlns:a16="http://schemas.microsoft.com/office/drawing/2014/main" id="{9AC3DECA-8CAC-4A89-8F90-E4805ED8E7A8}"/>
              </a:ext>
            </a:extLst>
          </xdr:cNvPr>
          <xdr:cNvSpPr/>
        </xdr:nvSpPr>
        <xdr:spPr>
          <a:xfrm>
            <a:off x="2028191" y="8625547"/>
            <a:ext cx="344805" cy="190500"/>
          </a:xfrm>
          <a:custGeom>
            <a:avLst/>
            <a:gdLst/>
            <a:ahLst/>
            <a:cxnLst/>
            <a:rect l="l" t="t" r="r" b="b"/>
            <a:pathLst>
              <a:path w="344805" h="190500">
                <a:moveTo>
                  <a:pt x="344398" y="0"/>
                </a:moveTo>
                <a:lnTo>
                  <a:pt x="0" y="0"/>
                </a:lnTo>
                <a:lnTo>
                  <a:pt x="0" y="190487"/>
                </a:lnTo>
                <a:lnTo>
                  <a:pt x="344398" y="190487"/>
                </a:lnTo>
                <a:lnTo>
                  <a:pt x="344398"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 name="object 53">
            <a:extLst>
              <a:ext uri="{FF2B5EF4-FFF2-40B4-BE49-F238E27FC236}">
                <a16:creationId xmlns:a16="http://schemas.microsoft.com/office/drawing/2014/main" id="{14EC817D-7230-44C3-BEDE-999F9833DB54}"/>
              </a:ext>
            </a:extLst>
          </xdr:cNvPr>
          <xdr:cNvSpPr/>
        </xdr:nvSpPr>
        <xdr:spPr>
          <a:xfrm>
            <a:off x="2459457" y="8630119"/>
            <a:ext cx="346075" cy="186055"/>
          </a:xfrm>
          <a:custGeom>
            <a:avLst/>
            <a:gdLst/>
            <a:ahLst/>
            <a:cxnLst/>
            <a:rect l="l" t="t" r="r" b="b"/>
            <a:pathLst>
              <a:path w="346075" h="186054">
                <a:moveTo>
                  <a:pt x="345909" y="0"/>
                </a:moveTo>
                <a:lnTo>
                  <a:pt x="0" y="0"/>
                </a:lnTo>
                <a:lnTo>
                  <a:pt x="0" y="185915"/>
                </a:lnTo>
                <a:lnTo>
                  <a:pt x="345909" y="185915"/>
                </a:lnTo>
                <a:lnTo>
                  <a:pt x="34590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0" name="object 54">
            <a:extLst>
              <a:ext uri="{FF2B5EF4-FFF2-40B4-BE49-F238E27FC236}">
                <a16:creationId xmlns:a16="http://schemas.microsoft.com/office/drawing/2014/main" id="{A114E975-71ED-4A2A-9C22-D45E58F04814}"/>
              </a:ext>
            </a:extLst>
          </xdr:cNvPr>
          <xdr:cNvSpPr/>
        </xdr:nvSpPr>
        <xdr:spPr>
          <a:xfrm>
            <a:off x="2892235" y="8716975"/>
            <a:ext cx="346075" cy="99060"/>
          </a:xfrm>
          <a:custGeom>
            <a:avLst/>
            <a:gdLst/>
            <a:ahLst/>
            <a:cxnLst/>
            <a:rect l="l" t="t" r="r" b="b"/>
            <a:pathLst>
              <a:path w="346075" h="99059">
                <a:moveTo>
                  <a:pt x="345922" y="0"/>
                </a:moveTo>
                <a:lnTo>
                  <a:pt x="0" y="0"/>
                </a:lnTo>
                <a:lnTo>
                  <a:pt x="0" y="99060"/>
                </a:lnTo>
                <a:lnTo>
                  <a:pt x="345922" y="99060"/>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1" name="object 55">
            <a:extLst>
              <a:ext uri="{FF2B5EF4-FFF2-40B4-BE49-F238E27FC236}">
                <a16:creationId xmlns:a16="http://schemas.microsoft.com/office/drawing/2014/main" id="{7049CFB3-349C-4D17-BDE2-F465850E1289}"/>
              </a:ext>
            </a:extLst>
          </xdr:cNvPr>
          <xdr:cNvSpPr/>
        </xdr:nvSpPr>
        <xdr:spPr>
          <a:xfrm>
            <a:off x="1119954" y="8816035"/>
            <a:ext cx="2160905" cy="0"/>
          </a:xfrm>
          <a:custGeom>
            <a:avLst/>
            <a:gdLst/>
            <a:ahLst/>
            <a:cxnLst/>
            <a:rect l="l" t="t" r="r" b="b"/>
            <a:pathLst>
              <a:path w="2160904">
                <a:moveTo>
                  <a:pt x="0" y="0"/>
                </a:moveTo>
                <a:lnTo>
                  <a:pt x="2160879" y="0"/>
                </a:lnTo>
              </a:path>
            </a:pathLst>
          </a:custGeom>
          <a:ln w="9525">
            <a:solidFill>
              <a:srgbClr val="DBD9D8"/>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2" name="object 57">
            <a:extLst>
              <a:ext uri="{FF2B5EF4-FFF2-40B4-BE49-F238E27FC236}">
                <a16:creationId xmlns:a16="http://schemas.microsoft.com/office/drawing/2014/main" id="{4489E7CA-7DE2-40B7-AD1C-2A6C69889F56}"/>
              </a:ext>
            </a:extLst>
          </xdr:cNvPr>
          <xdr:cNvSpPr/>
        </xdr:nvSpPr>
        <xdr:spPr>
          <a:xfrm>
            <a:off x="1162622" y="7101599"/>
            <a:ext cx="346075" cy="1458595"/>
          </a:xfrm>
          <a:custGeom>
            <a:avLst/>
            <a:gdLst/>
            <a:ahLst/>
            <a:cxnLst/>
            <a:rect l="l" t="t" r="r" b="b"/>
            <a:pathLst>
              <a:path w="346075" h="1458595">
                <a:moveTo>
                  <a:pt x="345922" y="0"/>
                </a:moveTo>
                <a:lnTo>
                  <a:pt x="0" y="0"/>
                </a:lnTo>
                <a:lnTo>
                  <a:pt x="0" y="1458417"/>
                </a:lnTo>
                <a:lnTo>
                  <a:pt x="345922" y="1458417"/>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3" name="object 58">
            <a:extLst>
              <a:ext uri="{FF2B5EF4-FFF2-40B4-BE49-F238E27FC236}">
                <a16:creationId xmlns:a16="http://schemas.microsoft.com/office/drawing/2014/main" id="{B3C76A22-5C4A-4E95-A5BE-F3272F2338C2}"/>
              </a:ext>
            </a:extLst>
          </xdr:cNvPr>
          <xdr:cNvSpPr/>
        </xdr:nvSpPr>
        <xdr:spPr>
          <a:xfrm>
            <a:off x="1595413" y="7221994"/>
            <a:ext cx="346075" cy="1361440"/>
          </a:xfrm>
          <a:custGeom>
            <a:avLst/>
            <a:gdLst/>
            <a:ahLst/>
            <a:cxnLst/>
            <a:rect l="l" t="t" r="r" b="b"/>
            <a:pathLst>
              <a:path w="346075" h="1361440">
                <a:moveTo>
                  <a:pt x="345922" y="0"/>
                </a:moveTo>
                <a:lnTo>
                  <a:pt x="0" y="0"/>
                </a:lnTo>
                <a:lnTo>
                  <a:pt x="0" y="1360881"/>
                </a:lnTo>
                <a:lnTo>
                  <a:pt x="345922" y="1360881"/>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4" name="object 59">
            <a:extLst>
              <a:ext uri="{FF2B5EF4-FFF2-40B4-BE49-F238E27FC236}">
                <a16:creationId xmlns:a16="http://schemas.microsoft.com/office/drawing/2014/main" id="{F918DDFB-6969-4D8B-94BB-478B94A88396}"/>
              </a:ext>
            </a:extLst>
          </xdr:cNvPr>
          <xdr:cNvSpPr/>
        </xdr:nvSpPr>
        <xdr:spPr>
          <a:xfrm>
            <a:off x="2028191" y="7657833"/>
            <a:ext cx="344805" cy="967740"/>
          </a:xfrm>
          <a:custGeom>
            <a:avLst/>
            <a:gdLst/>
            <a:ahLst/>
            <a:cxnLst/>
            <a:rect l="l" t="t" r="r" b="b"/>
            <a:pathLst>
              <a:path w="344805" h="967740">
                <a:moveTo>
                  <a:pt x="344398" y="0"/>
                </a:moveTo>
                <a:lnTo>
                  <a:pt x="0" y="0"/>
                </a:lnTo>
                <a:lnTo>
                  <a:pt x="0" y="967714"/>
                </a:lnTo>
                <a:lnTo>
                  <a:pt x="344398" y="967714"/>
                </a:lnTo>
                <a:lnTo>
                  <a:pt x="344398"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5" name="object 60">
            <a:extLst>
              <a:ext uri="{FF2B5EF4-FFF2-40B4-BE49-F238E27FC236}">
                <a16:creationId xmlns:a16="http://schemas.microsoft.com/office/drawing/2014/main" id="{94E6C2BE-C292-4118-8DBD-878BDA5B92F3}"/>
              </a:ext>
            </a:extLst>
          </xdr:cNvPr>
          <xdr:cNvSpPr/>
        </xdr:nvSpPr>
        <xdr:spPr>
          <a:xfrm>
            <a:off x="2459457" y="7657833"/>
            <a:ext cx="346075" cy="972819"/>
          </a:xfrm>
          <a:custGeom>
            <a:avLst/>
            <a:gdLst/>
            <a:ahLst/>
            <a:cxnLst/>
            <a:rect l="l" t="t" r="r" b="b"/>
            <a:pathLst>
              <a:path w="346075" h="972820">
                <a:moveTo>
                  <a:pt x="345909" y="0"/>
                </a:moveTo>
                <a:lnTo>
                  <a:pt x="0" y="0"/>
                </a:lnTo>
                <a:lnTo>
                  <a:pt x="0" y="972286"/>
                </a:lnTo>
                <a:lnTo>
                  <a:pt x="345909" y="972286"/>
                </a:lnTo>
                <a:lnTo>
                  <a:pt x="34590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6" name="object 61">
            <a:extLst>
              <a:ext uri="{FF2B5EF4-FFF2-40B4-BE49-F238E27FC236}">
                <a16:creationId xmlns:a16="http://schemas.microsoft.com/office/drawing/2014/main" id="{99D74511-1F47-4207-A4C0-166FAE95C318}"/>
              </a:ext>
            </a:extLst>
          </xdr:cNvPr>
          <xdr:cNvSpPr/>
        </xdr:nvSpPr>
        <xdr:spPr>
          <a:xfrm>
            <a:off x="2892235" y="7851381"/>
            <a:ext cx="346075" cy="866140"/>
          </a:xfrm>
          <a:custGeom>
            <a:avLst/>
            <a:gdLst/>
            <a:ahLst/>
            <a:cxnLst/>
            <a:rect l="l" t="t" r="r" b="b"/>
            <a:pathLst>
              <a:path w="346075" h="866140">
                <a:moveTo>
                  <a:pt x="345922" y="0"/>
                </a:moveTo>
                <a:lnTo>
                  <a:pt x="0" y="0"/>
                </a:lnTo>
                <a:lnTo>
                  <a:pt x="0" y="865593"/>
                </a:lnTo>
                <a:lnTo>
                  <a:pt x="345922" y="865593"/>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7" name="object 62">
            <a:extLst>
              <a:ext uri="{FF2B5EF4-FFF2-40B4-BE49-F238E27FC236}">
                <a16:creationId xmlns:a16="http://schemas.microsoft.com/office/drawing/2014/main" id="{A0EC5BB7-2DBD-4B88-8523-A61B93EE322A}"/>
              </a:ext>
            </a:extLst>
          </xdr:cNvPr>
          <xdr:cNvSpPr txBox="1"/>
        </xdr:nvSpPr>
        <xdr:spPr>
          <a:xfrm>
            <a:off x="908000" y="8728091"/>
            <a:ext cx="400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100"/>
              </a:spcBef>
            </a:pPr>
            <a:r>
              <a:rPr sz="900" spc="-15">
                <a:solidFill>
                  <a:srgbClr val="5B5958"/>
                </a:solidFill>
                <a:latin typeface="Tahoma"/>
                <a:cs typeface="Tahoma"/>
              </a:rPr>
              <a:t>-</a:t>
            </a:r>
            <a:endParaRPr sz="900">
              <a:latin typeface="Tahoma"/>
              <a:cs typeface="Tahoma"/>
            </a:endParaRPr>
          </a:p>
        </xdr:txBody>
      </xdr:sp>
    </xdr:grpSp>
    <xdr:clientData/>
  </xdr:twoCellAnchor>
  <xdr:twoCellAnchor>
    <xdr:from>
      <xdr:col>1</xdr:col>
      <xdr:colOff>104776</xdr:colOff>
      <xdr:row>23</xdr:row>
      <xdr:rowOff>180975</xdr:rowOff>
    </xdr:from>
    <xdr:to>
      <xdr:col>6</xdr:col>
      <xdr:colOff>366769</xdr:colOff>
      <xdr:row>34</xdr:row>
      <xdr:rowOff>80053</xdr:rowOff>
    </xdr:to>
    <xdr:grpSp>
      <xdr:nvGrpSpPr>
        <xdr:cNvPr id="48" name="Group 47">
          <a:extLst>
            <a:ext uri="{FF2B5EF4-FFF2-40B4-BE49-F238E27FC236}">
              <a16:creationId xmlns:a16="http://schemas.microsoft.com/office/drawing/2014/main" id="{70E7D754-D113-4934-9944-2AFE0769DDC8}"/>
            </a:ext>
          </a:extLst>
        </xdr:cNvPr>
        <xdr:cNvGrpSpPr/>
      </xdr:nvGrpSpPr>
      <xdr:grpSpPr>
        <a:xfrm flipH="1">
          <a:off x="238126" y="5162550"/>
          <a:ext cx="3309993" cy="1994578"/>
          <a:chOff x="3995245" y="6950713"/>
          <a:chExt cx="2714063" cy="1994578"/>
        </a:xfrm>
      </xdr:grpSpPr>
      <xdr:sp macro="" textlink="">
        <xdr:nvSpPr>
          <xdr:cNvPr id="49" name="object 32">
            <a:extLst>
              <a:ext uri="{FF2B5EF4-FFF2-40B4-BE49-F238E27FC236}">
                <a16:creationId xmlns:a16="http://schemas.microsoft.com/office/drawing/2014/main" id="{F242C074-987F-40A7-94A6-D438C86711CF}"/>
              </a:ext>
            </a:extLst>
          </xdr:cNvPr>
          <xdr:cNvSpPr/>
        </xdr:nvSpPr>
        <xdr:spPr>
          <a:xfrm>
            <a:off x="4441202" y="8550021"/>
            <a:ext cx="371475" cy="323850"/>
          </a:xfrm>
          <a:custGeom>
            <a:avLst/>
            <a:gdLst/>
            <a:ahLst/>
            <a:cxnLst/>
            <a:rect l="l" t="t" r="r" b="b"/>
            <a:pathLst>
              <a:path w="371475" h="323850">
                <a:moveTo>
                  <a:pt x="371030" y="0"/>
                </a:moveTo>
                <a:lnTo>
                  <a:pt x="0" y="0"/>
                </a:lnTo>
                <a:lnTo>
                  <a:pt x="0" y="323761"/>
                </a:lnTo>
                <a:lnTo>
                  <a:pt x="371030" y="323761"/>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0" name="object 33">
            <a:extLst>
              <a:ext uri="{FF2B5EF4-FFF2-40B4-BE49-F238E27FC236}">
                <a16:creationId xmlns:a16="http://schemas.microsoft.com/office/drawing/2014/main" id="{B391A27F-E05C-4E10-81E0-7F2704DF0812}"/>
              </a:ext>
            </a:extLst>
          </xdr:cNvPr>
          <xdr:cNvSpPr/>
        </xdr:nvSpPr>
        <xdr:spPr>
          <a:xfrm>
            <a:off x="4903914" y="8517064"/>
            <a:ext cx="371475" cy="356870"/>
          </a:xfrm>
          <a:custGeom>
            <a:avLst/>
            <a:gdLst/>
            <a:ahLst/>
            <a:cxnLst/>
            <a:rect l="l" t="t" r="r" b="b"/>
            <a:pathLst>
              <a:path w="371475" h="356870">
                <a:moveTo>
                  <a:pt x="371030" y="0"/>
                </a:moveTo>
                <a:lnTo>
                  <a:pt x="0" y="0"/>
                </a:lnTo>
                <a:lnTo>
                  <a:pt x="0" y="356717"/>
                </a:lnTo>
                <a:lnTo>
                  <a:pt x="371030" y="356717"/>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1" name="object 34">
            <a:extLst>
              <a:ext uri="{FF2B5EF4-FFF2-40B4-BE49-F238E27FC236}">
                <a16:creationId xmlns:a16="http://schemas.microsoft.com/office/drawing/2014/main" id="{76CA92B4-7B5A-44AE-B64A-C66C0E09E78E}"/>
              </a:ext>
            </a:extLst>
          </xdr:cNvPr>
          <xdr:cNvSpPr/>
        </xdr:nvSpPr>
        <xdr:spPr>
          <a:xfrm>
            <a:off x="5366626" y="8429676"/>
            <a:ext cx="371475" cy="444500"/>
          </a:xfrm>
          <a:custGeom>
            <a:avLst/>
            <a:gdLst/>
            <a:ahLst/>
            <a:cxnLst/>
            <a:rect l="l" t="t" r="r" b="b"/>
            <a:pathLst>
              <a:path w="371475" h="444500">
                <a:moveTo>
                  <a:pt x="371030" y="0"/>
                </a:moveTo>
                <a:lnTo>
                  <a:pt x="0" y="0"/>
                </a:lnTo>
                <a:lnTo>
                  <a:pt x="0" y="444106"/>
                </a:lnTo>
                <a:lnTo>
                  <a:pt x="371030" y="444106"/>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2" name="object 35">
            <a:extLst>
              <a:ext uri="{FF2B5EF4-FFF2-40B4-BE49-F238E27FC236}">
                <a16:creationId xmlns:a16="http://schemas.microsoft.com/office/drawing/2014/main" id="{54EB5BF6-2BDA-46C2-8417-6E43FFD508F9}"/>
              </a:ext>
            </a:extLst>
          </xdr:cNvPr>
          <xdr:cNvSpPr/>
        </xdr:nvSpPr>
        <xdr:spPr>
          <a:xfrm>
            <a:off x="5829337" y="8283549"/>
            <a:ext cx="371475" cy="590550"/>
          </a:xfrm>
          <a:custGeom>
            <a:avLst/>
            <a:gdLst/>
            <a:ahLst/>
            <a:cxnLst/>
            <a:rect l="l" t="t" r="r" b="b"/>
            <a:pathLst>
              <a:path w="371475" h="590550">
                <a:moveTo>
                  <a:pt x="371030" y="0"/>
                </a:moveTo>
                <a:lnTo>
                  <a:pt x="0" y="0"/>
                </a:lnTo>
                <a:lnTo>
                  <a:pt x="0" y="590232"/>
                </a:lnTo>
                <a:lnTo>
                  <a:pt x="371030" y="590232"/>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3" name="object 36">
            <a:extLst>
              <a:ext uri="{FF2B5EF4-FFF2-40B4-BE49-F238E27FC236}">
                <a16:creationId xmlns:a16="http://schemas.microsoft.com/office/drawing/2014/main" id="{B62AFF38-0CB2-4532-B44F-6DC441AD1DD1}"/>
              </a:ext>
            </a:extLst>
          </xdr:cNvPr>
          <xdr:cNvSpPr/>
        </xdr:nvSpPr>
        <xdr:spPr>
          <a:xfrm>
            <a:off x="6292050" y="8661768"/>
            <a:ext cx="371475" cy="212090"/>
          </a:xfrm>
          <a:custGeom>
            <a:avLst/>
            <a:gdLst/>
            <a:ahLst/>
            <a:cxnLst/>
            <a:rect l="l" t="t" r="r" b="b"/>
            <a:pathLst>
              <a:path w="371475" h="212090">
                <a:moveTo>
                  <a:pt x="371030" y="0"/>
                </a:moveTo>
                <a:lnTo>
                  <a:pt x="0" y="0"/>
                </a:lnTo>
                <a:lnTo>
                  <a:pt x="0" y="212013"/>
                </a:lnTo>
                <a:lnTo>
                  <a:pt x="371030" y="212013"/>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4" name="object 37">
            <a:extLst>
              <a:ext uri="{FF2B5EF4-FFF2-40B4-BE49-F238E27FC236}">
                <a16:creationId xmlns:a16="http://schemas.microsoft.com/office/drawing/2014/main" id="{50A2514E-A05C-44BC-B371-62F164099C92}"/>
              </a:ext>
            </a:extLst>
          </xdr:cNvPr>
          <xdr:cNvSpPr/>
        </xdr:nvSpPr>
        <xdr:spPr>
          <a:xfrm>
            <a:off x="4441202" y="8320799"/>
            <a:ext cx="371475" cy="229235"/>
          </a:xfrm>
          <a:custGeom>
            <a:avLst/>
            <a:gdLst/>
            <a:ahLst/>
            <a:cxnLst/>
            <a:rect l="l" t="t" r="r" b="b"/>
            <a:pathLst>
              <a:path w="371475" h="229234">
                <a:moveTo>
                  <a:pt x="371030" y="0"/>
                </a:moveTo>
                <a:lnTo>
                  <a:pt x="0" y="0"/>
                </a:lnTo>
                <a:lnTo>
                  <a:pt x="0" y="229222"/>
                </a:lnTo>
                <a:lnTo>
                  <a:pt x="371030" y="22922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5" name="object 38">
            <a:extLst>
              <a:ext uri="{FF2B5EF4-FFF2-40B4-BE49-F238E27FC236}">
                <a16:creationId xmlns:a16="http://schemas.microsoft.com/office/drawing/2014/main" id="{F1ACBF9B-EEC0-4846-918E-9D55E5557D90}"/>
              </a:ext>
            </a:extLst>
          </xdr:cNvPr>
          <xdr:cNvSpPr/>
        </xdr:nvSpPr>
        <xdr:spPr>
          <a:xfrm>
            <a:off x="4903914" y="8210499"/>
            <a:ext cx="371475" cy="306705"/>
          </a:xfrm>
          <a:custGeom>
            <a:avLst/>
            <a:gdLst/>
            <a:ahLst/>
            <a:cxnLst/>
            <a:rect l="l" t="t" r="r" b="b"/>
            <a:pathLst>
              <a:path w="371475" h="306704">
                <a:moveTo>
                  <a:pt x="371030" y="0"/>
                </a:moveTo>
                <a:lnTo>
                  <a:pt x="0" y="0"/>
                </a:lnTo>
                <a:lnTo>
                  <a:pt x="0" y="306565"/>
                </a:lnTo>
                <a:lnTo>
                  <a:pt x="371030" y="306565"/>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6" name="object 39">
            <a:extLst>
              <a:ext uri="{FF2B5EF4-FFF2-40B4-BE49-F238E27FC236}">
                <a16:creationId xmlns:a16="http://schemas.microsoft.com/office/drawing/2014/main" id="{8F4F4EFD-3050-428D-8E90-B8317F4DFF9B}"/>
              </a:ext>
            </a:extLst>
          </xdr:cNvPr>
          <xdr:cNvSpPr/>
        </xdr:nvSpPr>
        <xdr:spPr>
          <a:xfrm>
            <a:off x="5366626" y="8087283"/>
            <a:ext cx="371475" cy="342900"/>
          </a:xfrm>
          <a:custGeom>
            <a:avLst/>
            <a:gdLst/>
            <a:ahLst/>
            <a:cxnLst/>
            <a:rect l="l" t="t" r="r" b="b"/>
            <a:pathLst>
              <a:path w="371475" h="342900">
                <a:moveTo>
                  <a:pt x="371030" y="0"/>
                </a:moveTo>
                <a:lnTo>
                  <a:pt x="0" y="0"/>
                </a:lnTo>
                <a:lnTo>
                  <a:pt x="0" y="342392"/>
                </a:lnTo>
                <a:lnTo>
                  <a:pt x="371030" y="34239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7" name="object 40">
            <a:extLst>
              <a:ext uri="{FF2B5EF4-FFF2-40B4-BE49-F238E27FC236}">
                <a16:creationId xmlns:a16="http://schemas.microsoft.com/office/drawing/2014/main" id="{5EBA675E-DCC9-4532-BC22-AEDFD9522845}"/>
              </a:ext>
            </a:extLst>
          </xdr:cNvPr>
          <xdr:cNvSpPr/>
        </xdr:nvSpPr>
        <xdr:spPr>
          <a:xfrm>
            <a:off x="5829337" y="7250150"/>
            <a:ext cx="371475" cy="1043305"/>
          </a:xfrm>
          <a:custGeom>
            <a:avLst/>
            <a:gdLst/>
            <a:ahLst/>
            <a:cxnLst/>
            <a:rect l="l" t="t" r="r" b="b"/>
            <a:pathLst>
              <a:path w="371475" h="1043304">
                <a:moveTo>
                  <a:pt x="371030" y="0"/>
                </a:moveTo>
                <a:lnTo>
                  <a:pt x="0" y="0"/>
                </a:lnTo>
                <a:lnTo>
                  <a:pt x="0" y="1042923"/>
                </a:lnTo>
                <a:lnTo>
                  <a:pt x="371030" y="1042923"/>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marL="0" indent="0" algn="l" defTabSz="914400" rtl="0" eaLnBrk="1" latinLnBrk="0" hangingPunct="1"/>
            <a:endParaRPr sz="1800" kern="1200">
              <a:solidFill>
                <a:sysClr val="windowText" lastClr="000000"/>
              </a:solidFill>
              <a:latin typeface="Calibri"/>
              <a:ea typeface="+mn-ea"/>
              <a:cs typeface="+mn-cs"/>
            </a:endParaRPr>
          </a:p>
        </xdr:txBody>
      </xdr:sp>
      <xdr:sp macro="" textlink="">
        <xdr:nvSpPr>
          <xdr:cNvPr id="58" name="object 41">
            <a:extLst>
              <a:ext uri="{FF2B5EF4-FFF2-40B4-BE49-F238E27FC236}">
                <a16:creationId xmlns:a16="http://schemas.microsoft.com/office/drawing/2014/main" id="{B8B06F11-EEAB-4D28-B092-9F86E8899357}"/>
              </a:ext>
            </a:extLst>
          </xdr:cNvPr>
          <xdr:cNvSpPr/>
        </xdr:nvSpPr>
        <xdr:spPr>
          <a:xfrm>
            <a:off x="6292050" y="7432586"/>
            <a:ext cx="371475" cy="1229360"/>
          </a:xfrm>
          <a:custGeom>
            <a:avLst/>
            <a:gdLst/>
            <a:ahLst/>
            <a:cxnLst/>
            <a:rect l="l" t="t" r="r" b="b"/>
            <a:pathLst>
              <a:path w="371475" h="1229359">
                <a:moveTo>
                  <a:pt x="371030" y="0"/>
                </a:moveTo>
                <a:lnTo>
                  <a:pt x="0" y="0"/>
                </a:lnTo>
                <a:lnTo>
                  <a:pt x="0" y="1229182"/>
                </a:lnTo>
                <a:lnTo>
                  <a:pt x="371030" y="122918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9" name="object 56">
            <a:extLst>
              <a:ext uri="{FF2B5EF4-FFF2-40B4-BE49-F238E27FC236}">
                <a16:creationId xmlns:a16="http://schemas.microsoft.com/office/drawing/2014/main" id="{7BE1B2ED-3419-474A-A198-05B5B438EFD6}"/>
              </a:ext>
            </a:extLst>
          </xdr:cNvPr>
          <xdr:cNvSpPr txBox="1"/>
        </xdr:nvSpPr>
        <xdr:spPr>
          <a:xfrm>
            <a:off x="3995245" y="6950713"/>
            <a:ext cx="335280" cy="1806457"/>
          </a:xfrm>
          <a:prstGeom prst="rect">
            <a:avLst/>
          </a:prstGeom>
        </xdr:spPr>
        <xdr:txBody>
          <a:bodyPr vert="horz" wrap="square" lIns="0" tIns="12065" rIns="0" bIns="0" rtlCol="0">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a:lnSpc>
                <a:spcPct val="100000"/>
              </a:lnSpc>
              <a:spcBef>
                <a:spcPts val="95"/>
              </a:spcBef>
            </a:pPr>
            <a:r>
              <a:rPr sz="1000" b="1" spc="30">
                <a:solidFill>
                  <a:srgbClr val="5B5958"/>
                </a:solidFill>
                <a:latin typeface="Times New Roman" panose="02020603050405020304" pitchFamily="18" charset="0"/>
                <a:cs typeface="Times New Roman" panose="02020603050405020304" pitchFamily="18" charset="0"/>
              </a:rPr>
              <a:t>4</a:t>
            </a:r>
            <a:r>
              <a:rPr sz="1000" b="1" spc="15">
                <a:solidFill>
                  <a:srgbClr val="5B5958"/>
                </a:solidFill>
                <a:latin typeface="Times New Roman" panose="02020603050405020304" pitchFamily="18" charset="0"/>
                <a:cs typeface="Times New Roman" panose="02020603050405020304" pitchFamily="18" charset="0"/>
              </a:rPr>
              <a:t>0</a:t>
            </a:r>
            <a:r>
              <a:rPr sz="1000" b="1" spc="-80">
                <a:solidFill>
                  <a:srgbClr val="5B5958"/>
                </a:solidFill>
                <a:latin typeface="Times New Roman" panose="02020603050405020304" pitchFamily="18" charset="0"/>
                <a:cs typeface="Times New Roman" panose="02020603050405020304" pitchFamily="18" charset="0"/>
              </a:rPr>
              <a:t>,</a:t>
            </a:r>
            <a:r>
              <a:rPr sz="1000" b="1" spc="30">
                <a:solidFill>
                  <a:srgbClr val="5B5958"/>
                </a:solidFill>
                <a:latin typeface="Times New Roman" panose="02020603050405020304" pitchFamily="18" charset="0"/>
                <a:cs typeface="Times New Roman" panose="02020603050405020304" pitchFamily="18" charset="0"/>
              </a:rPr>
              <a:t>0</a:t>
            </a:r>
            <a:r>
              <a:rPr sz="1000" b="1" spc="1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20"/>
              </a:spcBef>
            </a:pPr>
            <a:r>
              <a:rPr sz="900" b="1" spc="30">
                <a:solidFill>
                  <a:srgbClr val="5B5958"/>
                </a:solidFill>
                <a:latin typeface="Times New Roman" panose="02020603050405020304" pitchFamily="18" charset="0"/>
                <a:cs typeface="Times New Roman" panose="02020603050405020304" pitchFamily="18" charset="0"/>
              </a:rPr>
              <a:t>3</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3</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2</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2</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1</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1</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marL="62230">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15">
                <a:solidFill>
                  <a:srgbClr val="5B5958"/>
                </a:solidFill>
                <a:latin typeface="Times New Roman" panose="02020603050405020304" pitchFamily="18" charset="0"/>
                <a:cs typeface="Times New Roman" panose="02020603050405020304" pitchFamily="18" charset="0"/>
              </a:rPr>
              <a:t>0</a:t>
            </a:r>
            <a:r>
              <a:rPr sz="900" b="1" spc="30">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xdr:txBody>
      </xdr:sp>
      <xdr:sp macro="" textlink="">
        <xdr:nvSpPr>
          <xdr:cNvPr id="60" name="object 63">
            <a:extLst>
              <a:ext uri="{FF2B5EF4-FFF2-40B4-BE49-F238E27FC236}">
                <a16:creationId xmlns:a16="http://schemas.microsoft.com/office/drawing/2014/main" id="{C3931560-4C04-43F2-9643-19608699ACFC}"/>
              </a:ext>
            </a:extLst>
          </xdr:cNvPr>
          <xdr:cNvSpPr txBox="1"/>
        </xdr:nvSpPr>
        <xdr:spPr>
          <a:xfrm>
            <a:off x="4195981" y="8790351"/>
            <a:ext cx="37465" cy="154940"/>
          </a:xfrm>
          <a:prstGeom prst="rect">
            <a:avLst/>
          </a:prstGeom>
        </xdr:spPr>
        <xdr:txBody>
          <a:bodyPr vert="horz" wrap="square" lIns="0" tIns="12065" rIns="0" bIns="0" rtlCol="0">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a:lnSpc>
                <a:spcPct val="100000"/>
              </a:lnSpc>
              <a:spcBef>
                <a:spcPts val="95"/>
              </a:spcBef>
            </a:pPr>
            <a:r>
              <a:rPr sz="850" spc="-20">
                <a:solidFill>
                  <a:srgbClr val="5B5958"/>
                </a:solidFill>
                <a:latin typeface="Tahoma"/>
                <a:cs typeface="Tahoma"/>
              </a:rPr>
              <a:t>-</a:t>
            </a:r>
            <a:endParaRPr sz="850">
              <a:latin typeface="Tahoma"/>
              <a:cs typeface="Tahoma"/>
            </a:endParaRPr>
          </a:p>
        </xdr:txBody>
      </xdr:sp>
      <xdr:sp macro="" textlink="">
        <xdr:nvSpPr>
          <xdr:cNvPr id="61" name="object 64">
            <a:extLst>
              <a:ext uri="{FF2B5EF4-FFF2-40B4-BE49-F238E27FC236}">
                <a16:creationId xmlns:a16="http://schemas.microsoft.com/office/drawing/2014/main" id="{8D558C21-EB02-4BD1-97CE-3D725A80D4FC}"/>
              </a:ext>
            </a:extLst>
          </xdr:cNvPr>
          <xdr:cNvSpPr/>
        </xdr:nvSpPr>
        <xdr:spPr>
          <a:xfrm>
            <a:off x="4395368" y="8873782"/>
            <a:ext cx="2313940" cy="0"/>
          </a:xfrm>
          <a:custGeom>
            <a:avLst/>
            <a:gdLst/>
            <a:ahLst/>
            <a:cxnLst/>
            <a:rect l="l" t="t" r="r" b="b"/>
            <a:pathLst>
              <a:path w="2313940">
                <a:moveTo>
                  <a:pt x="0" y="0"/>
                </a:moveTo>
                <a:lnTo>
                  <a:pt x="2313559" y="0"/>
                </a:lnTo>
              </a:path>
            </a:pathLst>
          </a:custGeom>
          <a:ln w="8953">
            <a:solidFill>
              <a:srgbClr val="DBD9D8"/>
            </a:solidFill>
          </a:ln>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grpSp>
    <xdr:clientData/>
  </xdr:twoCellAnchor>
</xdr:wsDr>
</file>

<file path=xl/drawings/drawing18.xml><?xml version="1.0" encoding="utf-8"?>
<xdr:wsDr xmlns:xdr="http://schemas.openxmlformats.org/drawingml/2006/spreadsheetDrawing" xmlns:a="http://schemas.openxmlformats.org/drawingml/2006/main">
  <xdr:oneCellAnchor>
    <xdr:from>
      <xdr:col>5</xdr:col>
      <xdr:colOff>419100</xdr:colOff>
      <xdr:row>16</xdr:row>
      <xdr:rowOff>85725</xdr:rowOff>
    </xdr:from>
    <xdr:ext cx="533400" cy="838200"/>
    <xdr:sp macro="" textlink="">
      <xdr:nvSpPr>
        <xdr:cNvPr id="2" name="TextBox 1">
          <a:extLst>
            <a:ext uri="{FF2B5EF4-FFF2-40B4-BE49-F238E27FC236}">
              <a16:creationId xmlns:a16="http://schemas.microsoft.com/office/drawing/2014/main" id="{27A5A769-3D19-49CD-9ABC-36557CACBFE0}"/>
            </a:ext>
          </a:extLst>
        </xdr:cNvPr>
        <xdr:cNvSpPr txBox="1"/>
      </xdr:nvSpPr>
      <xdr:spPr>
        <a:xfrm flipH="1">
          <a:off x="3838575" y="3467100"/>
          <a:ext cx="53340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6</xdr:col>
      <xdr:colOff>57150</xdr:colOff>
      <xdr:row>16</xdr:row>
      <xdr:rowOff>28575</xdr:rowOff>
    </xdr:from>
    <xdr:ext cx="609600" cy="942975"/>
    <xdr:sp macro="" textlink="">
      <xdr:nvSpPr>
        <xdr:cNvPr id="3" name="TextBox 2">
          <a:extLst>
            <a:ext uri="{FF2B5EF4-FFF2-40B4-BE49-F238E27FC236}">
              <a16:creationId xmlns:a16="http://schemas.microsoft.com/office/drawing/2014/main" id="{AC8B54E7-1AFC-4A16-838F-1F4303BF4F8F}"/>
            </a:ext>
          </a:extLst>
        </xdr:cNvPr>
        <xdr:cNvSpPr txBox="1"/>
      </xdr:nvSpPr>
      <xdr:spPr>
        <a:xfrm flipH="1">
          <a:off x="4210050" y="3409950"/>
          <a:ext cx="609600" cy="94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2</xdr:col>
      <xdr:colOff>371475</xdr:colOff>
      <xdr:row>16</xdr:row>
      <xdr:rowOff>57150</xdr:rowOff>
    </xdr:from>
    <xdr:ext cx="514350" cy="762000"/>
    <xdr:sp macro="" textlink="">
      <xdr:nvSpPr>
        <xdr:cNvPr id="4" name="TextBox 3">
          <a:extLst>
            <a:ext uri="{FF2B5EF4-FFF2-40B4-BE49-F238E27FC236}">
              <a16:creationId xmlns:a16="http://schemas.microsoft.com/office/drawing/2014/main" id="{F9234B67-7654-4131-B54F-F22BBED89F05}"/>
            </a:ext>
          </a:extLst>
        </xdr:cNvPr>
        <xdr:cNvSpPr txBox="1"/>
      </xdr:nvSpPr>
      <xdr:spPr>
        <a:xfrm flipH="1">
          <a:off x="1590675" y="3438525"/>
          <a:ext cx="5143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3</xdr:col>
      <xdr:colOff>466725</xdr:colOff>
      <xdr:row>16</xdr:row>
      <xdr:rowOff>38100</xdr:rowOff>
    </xdr:from>
    <xdr:ext cx="600075" cy="828675"/>
    <xdr:sp macro="" textlink="">
      <xdr:nvSpPr>
        <xdr:cNvPr id="5" name="TextBox 4">
          <a:extLst>
            <a:ext uri="{FF2B5EF4-FFF2-40B4-BE49-F238E27FC236}">
              <a16:creationId xmlns:a16="http://schemas.microsoft.com/office/drawing/2014/main" id="{5425B779-DC4D-4275-B88C-7D5363BC8127}"/>
            </a:ext>
          </a:extLst>
        </xdr:cNvPr>
        <xdr:cNvSpPr txBox="1"/>
      </xdr:nvSpPr>
      <xdr:spPr>
        <a:xfrm flipH="1">
          <a:off x="2419350" y="3419475"/>
          <a:ext cx="60007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4</xdr:col>
      <xdr:colOff>657225</xdr:colOff>
      <xdr:row>16</xdr:row>
      <xdr:rowOff>66675</xdr:rowOff>
    </xdr:from>
    <xdr:ext cx="581025" cy="771525"/>
    <xdr:sp macro="" textlink="">
      <xdr:nvSpPr>
        <xdr:cNvPr id="6" name="TextBox 5">
          <a:extLst>
            <a:ext uri="{FF2B5EF4-FFF2-40B4-BE49-F238E27FC236}">
              <a16:creationId xmlns:a16="http://schemas.microsoft.com/office/drawing/2014/main" id="{42122FC3-C8D0-42DF-A529-3733112D548B}"/>
            </a:ext>
          </a:extLst>
        </xdr:cNvPr>
        <xdr:cNvSpPr txBox="1"/>
      </xdr:nvSpPr>
      <xdr:spPr>
        <a:xfrm flipH="1">
          <a:off x="3343275" y="3448050"/>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4</xdr:col>
      <xdr:colOff>219075</xdr:colOff>
      <xdr:row>16</xdr:row>
      <xdr:rowOff>76200</xdr:rowOff>
    </xdr:from>
    <xdr:ext cx="581025" cy="771525"/>
    <xdr:sp macro="" textlink="">
      <xdr:nvSpPr>
        <xdr:cNvPr id="7" name="TextBox 6">
          <a:extLst>
            <a:ext uri="{FF2B5EF4-FFF2-40B4-BE49-F238E27FC236}">
              <a16:creationId xmlns:a16="http://schemas.microsoft.com/office/drawing/2014/main" id="{A060CE2B-3721-425B-8EF3-C3865C5762AB}"/>
            </a:ext>
          </a:extLst>
        </xdr:cNvPr>
        <xdr:cNvSpPr txBox="1"/>
      </xdr:nvSpPr>
      <xdr:spPr>
        <a:xfrm flipH="1">
          <a:off x="2905125" y="3457575"/>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3</xdr:col>
      <xdr:colOff>85725</xdr:colOff>
      <xdr:row>16</xdr:row>
      <xdr:rowOff>47625</xdr:rowOff>
    </xdr:from>
    <xdr:ext cx="533400" cy="752475"/>
    <xdr:sp macro="" textlink="">
      <xdr:nvSpPr>
        <xdr:cNvPr id="8" name="TextBox 7">
          <a:extLst>
            <a:ext uri="{FF2B5EF4-FFF2-40B4-BE49-F238E27FC236}">
              <a16:creationId xmlns:a16="http://schemas.microsoft.com/office/drawing/2014/main" id="{5550E2DB-DAF8-4937-8FE7-0BC91141C6D0}"/>
            </a:ext>
          </a:extLst>
        </xdr:cNvPr>
        <xdr:cNvSpPr txBox="1"/>
      </xdr:nvSpPr>
      <xdr:spPr>
        <a:xfrm flipH="1">
          <a:off x="2038350" y="3429000"/>
          <a:ext cx="53340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2</xdr:col>
      <xdr:colOff>0</xdr:colOff>
      <xdr:row>16</xdr:row>
      <xdr:rowOff>47625</xdr:rowOff>
    </xdr:from>
    <xdr:ext cx="476250" cy="857250"/>
    <xdr:sp macro="" textlink="">
      <xdr:nvSpPr>
        <xdr:cNvPr id="9" name="TextBox 8">
          <a:extLst>
            <a:ext uri="{FF2B5EF4-FFF2-40B4-BE49-F238E27FC236}">
              <a16:creationId xmlns:a16="http://schemas.microsoft.com/office/drawing/2014/main" id="{CA7C751A-A798-4A55-9544-FB8181E0C6F8}"/>
            </a:ext>
          </a:extLst>
        </xdr:cNvPr>
        <xdr:cNvSpPr txBox="1"/>
      </xdr:nvSpPr>
      <xdr:spPr>
        <a:xfrm flipH="1">
          <a:off x="1219200" y="3429000"/>
          <a:ext cx="4762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2</xdr:col>
      <xdr:colOff>428625</xdr:colOff>
      <xdr:row>21</xdr:row>
      <xdr:rowOff>0</xdr:rowOff>
    </xdr:from>
    <xdr:ext cx="133350" cy="152400"/>
    <xdr:sp macro="" textlink="">
      <xdr:nvSpPr>
        <xdr:cNvPr id="10" name="Rectangle 35">
          <a:extLst>
            <a:ext uri="{FF2B5EF4-FFF2-40B4-BE49-F238E27FC236}">
              <a16:creationId xmlns:a16="http://schemas.microsoft.com/office/drawing/2014/main" id="{85701B26-17A7-44CF-AA4C-7D0751B36A38}"/>
            </a:ext>
          </a:extLst>
        </xdr:cNvPr>
        <xdr:cNvSpPr>
          <a:spLocks noChangeArrowheads="1"/>
        </xdr:cNvSpPr>
      </xdr:nvSpPr>
      <xdr:spPr bwMode="auto">
        <a:xfrm flipH="1">
          <a:off x="1647825" y="4343400"/>
          <a:ext cx="133350" cy="152400"/>
        </a:xfrm>
        <a:prstGeom prst="rect">
          <a:avLst/>
        </a:prstGeom>
        <a:solidFill>
          <a:srgbClr val="AA4643"/>
        </a:solidFill>
        <a:ln>
          <a:noFill/>
        </a:ln>
      </xdr:spPr>
    </xdr:sp>
    <xdr:clientData fLocksWithSheet="0"/>
  </xdr:oneCellAnchor>
  <xdr:oneCellAnchor>
    <xdr:from>
      <xdr:col>5</xdr:col>
      <xdr:colOff>390525</xdr:colOff>
      <xdr:row>21</xdr:row>
      <xdr:rowOff>28575</xdr:rowOff>
    </xdr:from>
    <xdr:ext cx="133350" cy="152400"/>
    <xdr:sp macro="" textlink="">
      <xdr:nvSpPr>
        <xdr:cNvPr id="11" name="Rectangle 35">
          <a:extLst>
            <a:ext uri="{FF2B5EF4-FFF2-40B4-BE49-F238E27FC236}">
              <a16:creationId xmlns:a16="http://schemas.microsoft.com/office/drawing/2014/main" id="{98FC9949-4A45-426F-9759-96369CD0CE71}"/>
            </a:ext>
          </a:extLst>
        </xdr:cNvPr>
        <xdr:cNvSpPr>
          <a:spLocks noChangeArrowheads="1"/>
        </xdr:cNvSpPr>
      </xdr:nvSpPr>
      <xdr:spPr bwMode="auto">
        <a:xfrm flipH="1">
          <a:off x="3810000" y="4371975"/>
          <a:ext cx="133350" cy="152400"/>
        </a:xfrm>
        <a:prstGeom prst="rect">
          <a:avLst/>
        </a:prstGeom>
        <a:solidFill>
          <a:srgbClr val="A6A6A6"/>
        </a:solidFill>
        <a:ln>
          <a:noFill/>
        </a:ln>
      </xdr:spPr>
    </xdr:sp>
    <xdr:clientData fLocksWithSheet="0"/>
  </xdr:oneCellAnchor>
  <xdr:oneCellAnchor>
    <xdr:from>
      <xdr:col>9</xdr:col>
      <xdr:colOff>400050</xdr:colOff>
      <xdr:row>21</xdr:row>
      <xdr:rowOff>19050</xdr:rowOff>
    </xdr:from>
    <xdr:ext cx="152400" cy="152400"/>
    <xdr:sp macro="" textlink="">
      <xdr:nvSpPr>
        <xdr:cNvPr id="12" name="Rectangle 35">
          <a:extLst>
            <a:ext uri="{FF2B5EF4-FFF2-40B4-BE49-F238E27FC236}">
              <a16:creationId xmlns:a16="http://schemas.microsoft.com/office/drawing/2014/main" id="{16347061-6571-4186-B7D1-20FB7C4580A8}"/>
            </a:ext>
          </a:extLst>
        </xdr:cNvPr>
        <xdr:cNvSpPr>
          <a:spLocks noChangeArrowheads="1"/>
        </xdr:cNvSpPr>
      </xdr:nvSpPr>
      <xdr:spPr bwMode="auto">
        <a:xfrm flipH="1">
          <a:off x="6753225" y="4362450"/>
          <a:ext cx="152400" cy="152400"/>
        </a:xfrm>
        <a:prstGeom prst="rect">
          <a:avLst/>
        </a:prstGeom>
        <a:solidFill>
          <a:srgbClr val="AA4643"/>
        </a:solidFill>
        <a:ln>
          <a:noFill/>
        </a:ln>
      </xdr:spPr>
    </xdr:sp>
    <xdr:clientData fLocksWithSheet="0"/>
  </xdr:oneCellAnchor>
  <xdr:oneCellAnchor>
    <xdr:from>
      <xdr:col>12</xdr:col>
      <xdr:colOff>409575</xdr:colOff>
      <xdr:row>21</xdr:row>
      <xdr:rowOff>19050</xdr:rowOff>
    </xdr:from>
    <xdr:ext cx="133350" cy="152400"/>
    <xdr:sp macro="" textlink="">
      <xdr:nvSpPr>
        <xdr:cNvPr id="13" name="Rectangle 35">
          <a:extLst>
            <a:ext uri="{FF2B5EF4-FFF2-40B4-BE49-F238E27FC236}">
              <a16:creationId xmlns:a16="http://schemas.microsoft.com/office/drawing/2014/main" id="{FC8344FC-2CEB-48D1-B6F8-4F3559960F94}"/>
            </a:ext>
          </a:extLst>
        </xdr:cNvPr>
        <xdr:cNvSpPr>
          <a:spLocks noChangeArrowheads="1"/>
        </xdr:cNvSpPr>
      </xdr:nvSpPr>
      <xdr:spPr bwMode="auto">
        <a:xfrm flipH="1">
          <a:off x="8963025" y="4362450"/>
          <a:ext cx="133350" cy="152400"/>
        </a:xfrm>
        <a:prstGeom prst="rect">
          <a:avLst/>
        </a:prstGeom>
        <a:solidFill>
          <a:srgbClr val="A6A6A6"/>
        </a:solidFill>
        <a:ln>
          <a:noFill/>
        </a:ln>
      </xdr:spPr>
    </xdr:sp>
    <xdr:clientData fLocksWithSheet="0"/>
  </xdr:oneCellAnchor>
  <xdr:oneCellAnchor>
    <xdr:from>
      <xdr:col>99</xdr:col>
      <xdr:colOff>180975</xdr:colOff>
      <xdr:row>16</xdr:row>
      <xdr:rowOff>28575</xdr:rowOff>
    </xdr:from>
    <xdr:ext cx="495300" cy="838200"/>
    <xdr:sp macro="" textlink="">
      <xdr:nvSpPr>
        <xdr:cNvPr id="14" name="TextBox 13">
          <a:extLst>
            <a:ext uri="{FF2B5EF4-FFF2-40B4-BE49-F238E27FC236}">
              <a16:creationId xmlns:a16="http://schemas.microsoft.com/office/drawing/2014/main" id="{47DE8401-1E0B-4662-97AD-8C2C4712B6A9}"/>
            </a:ext>
          </a:extLst>
        </xdr:cNvPr>
        <xdr:cNvSpPr txBox="1"/>
      </xdr:nvSpPr>
      <xdr:spPr>
        <a:xfrm flipH="1">
          <a:off x="59893200" y="3409950"/>
          <a:ext cx="49530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t>أوروبا</a:t>
          </a:r>
          <a:endParaRPr lang="en-US" sz="1000"/>
        </a:p>
      </xdr:txBody>
    </xdr:sp>
    <xdr:clientData fLocksWithSheet="0"/>
  </xdr:oneCellAnchor>
  <xdr:oneCellAnchor>
    <xdr:from>
      <xdr:col>99</xdr:col>
      <xdr:colOff>533400</xdr:colOff>
      <xdr:row>16</xdr:row>
      <xdr:rowOff>0</xdr:rowOff>
    </xdr:from>
    <xdr:ext cx="495300" cy="923925"/>
    <xdr:sp macro="" textlink="">
      <xdr:nvSpPr>
        <xdr:cNvPr id="15" name="TextBox 14">
          <a:extLst>
            <a:ext uri="{FF2B5EF4-FFF2-40B4-BE49-F238E27FC236}">
              <a16:creationId xmlns:a16="http://schemas.microsoft.com/office/drawing/2014/main" id="{46D8FF00-D3F4-456E-8096-5919510BA7F3}"/>
            </a:ext>
          </a:extLst>
        </xdr:cNvPr>
        <xdr:cNvSpPr txBox="1"/>
      </xdr:nvSpPr>
      <xdr:spPr>
        <a:xfrm flipH="1">
          <a:off x="60245625" y="3381375"/>
          <a:ext cx="49530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دول شرق آسيا والمحيط الهادئ</a:t>
          </a:r>
          <a:endParaRPr lang="en-US" sz="1000"/>
        </a:p>
      </xdr:txBody>
    </xdr:sp>
    <xdr:clientData fLocksWithSheet="0"/>
  </xdr:oneCellAnchor>
  <xdr:oneCellAnchor>
    <xdr:from>
      <xdr:col>95</xdr:col>
      <xdr:colOff>180975</xdr:colOff>
      <xdr:row>16</xdr:row>
      <xdr:rowOff>0</xdr:rowOff>
    </xdr:from>
    <xdr:ext cx="581025" cy="752475"/>
    <xdr:sp macro="" textlink="">
      <xdr:nvSpPr>
        <xdr:cNvPr id="16" name="TextBox 15">
          <a:extLst>
            <a:ext uri="{FF2B5EF4-FFF2-40B4-BE49-F238E27FC236}">
              <a16:creationId xmlns:a16="http://schemas.microsoft.com/office/drawing/2014/main" id="{58879B53-5993-4947-A13D-C45BA073E79F}"/>
            </a:ext>
          </a:extLst>
        </xdr:cNvPr>
        <xdr:cNvSpPr txBox="1"/>
      </xdr:nvSpPr>
      <xdr:spPr>
        <a:xfrm flipH="1">
          <a:off x="57569100" y="3381375"/>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أمريكا الشمالية</a:t>
          </a:r>
          <a:endParaRPr lang="en-US" sz="1000"/>
        </a:p>
      </xdr:txBody>
    </xdr:sp>
    <xdr:clientData fLocksWithSheet="0"/>
  </xdr:oneCellAnchor>
  <xdr:oneCellAnchor>
    <xdr:from>
      <xdr:col>96</xdr:col>
      <xdr:colOff>514350</xdr:colOff>
      <xdr:row>15</xdr:row>
      <xdr:rowOff>171450</xdr:rowOff>
    </xdr:from>
    <xdr:ext cx="552450" cy="838200"/>
    <xdr:sp macro="" textlink="">
      <xdr:nvSpPr>
        <xdr:cNvPr id="17" name="TextBox 16">
          <a:extLst>
            <a:ext uri="{FF2B5EF4-FFF2-40B4-BE49-F238E27FC236}">
              <a16:creationId xmlns:a16="http://schemas.microsoft.com/office/drawing/2014/main" id="{3F240A74-7A2E-4BD1-915B-FCC81CF66731}"/>
            </a:ext>
          </a:extLst>
        </xdr:cNvPr>
        <xdr:cNvSpPr txBox="1"/>
      </xdr:nvSpPr>
      <xdr:spPr>
        <a:xfrm flipH="1">
          <a:off x="58483500" y="3362325"/>
          <a:ext cx="5524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أمريكا اللاتينية والكاريبي</a:t>
          </a:r>
          <a:endParaRPr lang="en-US" sz="1000"/>
        </a:p>
      </xdr:txBody>
    </xdr:sp>
    <xdr:clientData fLocksWithSheet="0"/>
  </xdr:oneCellAnchor>
  <xdr:oneCellAnchor>
    <xdr:from>
      <xdr:col>98</xdr:col>
      <xdr:colOff>238125</xdr:colOff>
      <xdr:row>16</xdr:row>
      <xdr:rowOff>9525</xdr:rowOff>
    </xdr:from>
    <xdr:ext cx="581025" cy="762000"/>
    <xdr:sp macro="" textlink="">
      <xdr:nvSpPr>
        <xdr:cNvPr id="18" name="TextBox 17">
          <a:extLst>
            <a:ext uri="{FF2B5EF4-FFF2-40B4-BE49-F238E27FC236}">
              <a16:creationId xmlns:a16="http://schemas.microsoft.com/office/drawing/2014/main" id="{1E24457A-613E-423A-BB2B-9959FAC3582C}"/>
            </a:ext>
          </a:extLst>
        </xdr:cNvPr>
        <xdr:cNvSpPr txBox="1"/>
      </xdr:nvSpPr>
      <xdr:spPr>
        <a:xfrm flipH="1">
          <a:off x="59369325" y="3390900"/>
          <a:ext cx="5810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الشرق الأوسط وشمال إفريقيا</a:t>
          </a:r>
          <a:endParaRPr lang="en-US" sz="1000"/>
        </a:p>
      </xdr:txBody>
    </xdr:sp>
    <xdr:clientData fLocksWithSheet="0"/>
  </xdr:oneCellAnchor>
  <xdr:oneCellAnchor>
    <xdr:from>
      <xdr:col>97</xdr:col>
      <xdr:colOff>361950</xdr:colOff>
      <xdr:row>16</xdr:row>
      <xdr:rowOff>19050</xdr:rowOff>
    </xdr:from>
    <xdr:ext cx="581025" cy="762000"/>
    <xdr:sp macro="" textlink="">
      <xdr:nvSpPr>
        <xdr:cNvPr id="19" name="TextBox 18">
          <a:extLst>
            <a:ext uri="{FF2B5EF4-FFF2-40B4-BE49-F238E27FC236}">
              <a16:creationId xmlns:a16="http://schemas.microsoft.com/office/drawing/2014/main" id="{1E47DA5C-9729-4A9F-8C1F-3DAB20362B21}"/>
            </a:ext>
          </a:extLst>
        </xdr:cNvPr>
        <xdr:cNvSpPr txBox="1"/>
      </xdr:nvSpPr>
      <xdr:spPr>
        <a:xfrm flipH="1">
          <a:off x="58912125" y="3400425"/>
          <a:ext cx="5810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أفريقيا جنوب الصحراء</a:t>
          </a:r>
          <a:endParaRPr lang="en-US" sz="1000"/>
        </a:p>
      </xdr:txBody>
    </xdr:sp>
    <xdr:clientData fLocksWithSheet="0"/>
  </xdr:oneCellAnchor>
  <xdr:oneCellAnchor>
    <xdr:from>
      <xdr:col>96</xdr:col>
      <xdr:colOff>38100</xdr:colOff>
      <xdr:row>15</xdr:row>
      <xdr:rowOff>180975</xdr:rowOff>
    </xdr:from>
    <xdr:ext cx="552450" cy="752475"/>
    <xdr:sp macro="" textlink="">
      <xdr:nvSpPr>
        <xdr:cNvPr id="20" name="TextBox 19">
          <a:extLst>
            <a:ext uri="{FF2B5EF4-FFF2-40B4-BE49-F238E27FC236}">
              <a16:creationId xmlns:a16="http://schemas.microsoft.com/office/drawing/2014/main" id="{5BD20A59-70B0-4E10-8149-CA59BFA0CD01}"/>
            </a:ext>
          </a:extLst>
        </xdr:cNvPr>
        <xdr:cNvSpPr txBox="1"/>
      </xdr:nvSpPr>
      <xdr:spPr>
        <a:xfrm flipH="1">
          <a:off x="58007250" y="3371850"/>
          <a:ext cx="5524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روسيا ورابطة الدول المستقلة</a:t>
          </a:r>
          <a:endParaRPr lang="en-US" sz="1000"/>
        </a:p>
      </xdr:txBody>
    </xdr:sp>
    <xdr:clientData fLocksWithSheet="0"/>
  </xdr:oneCellAnchor>
  <xdr:oneCellAnchor>
    <xdr:from>
      <xdr:col>94</xdr:col>
      <xdr:colOff>457200</xdr:colOff>
      <xdr:row>15</xdr:row>
      <xdr:rowOff>180975</xdr:rowOff>
    </xdr:from>
    <xdr:ext cx="409575" cy="866775"/>
    <xdr:sp macro="" textlink="">
      <xdr:nvSpPr>
        <xdr:cNvPr id="21" name="TextBox 20">
          <a:extLst>
            <a:ext uri="{FF2B5EF4-FFF2-40B4-BE49-F238E27FC236}">
              <a16:creationId xmlns:a16="http://schemas.microsoft.com/office/drawing/2014/main" id="{9D85D27E-4723-4E46-BB65-93CE33C83F44}"/>
            </a:ext>
          </a:extLst>
        </xdr:cNvPr>
        <xdr:cNvSpPr txBox="1"/>
      </xdr:nvSpPr>
      <xdr:spPr>
        <a:xfrm flipH="1">
          <a:off x="57264300" y="3371850"/>
          <a:ext cx="40957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جنوب آسيا</a:t>
          </a:r>
          <a:endParaRPr lang="en-US" sz="1000"/>
        </a:p>
      </xdr:txBody>
    </xdr:sp>
    <xdr:clientData fLocksWithSheet="0"/>
  </xdr:oneCellAnchor>
  <xdr:oneCellAnchor>
    <xdr:from>
      <xdr:col>12</xdr:col>
      <xdr:colOff>333375</xdr:colOff>
      <xdr:row>16</xdr:row>
      <xdr:rowOff>57150</xdr:rowOff>
    </xdr:from>
    <xdr:ext cx="542925" cy="838200"/>
    <xdr:sp macro="" textlink="">
      <xdr:nvSpPr>
        <xdr:cNvPr id="22" name="TextBox 21">
          <a:extLst>
            <a:ext uri="{FF2B5EF4-FFF2-40B4-BE49-F238E27FC236}">
              <a16:creationId xmlns:a16="http://schemas.microsoft.com/office/drawing/2014/main" id="{B73B16A4-E09B-4D1F-A9F6-2E1C2313B7C6}"/>
            </a:ext>
          </a:extLst>
        </xdr:cNvPr>
        <xdr:cNvSpPr txBox="1"/>
      </xdr:nvSpPr>
      <xdr:spPr>
        <a:xfrm flipH="1">
          <a:off x="8886825" y="3438525"/>
          <a:ext cx="54292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12</xdr:col>
      <xdr:colOff>723900</xdr:colOff>
      <xdr:row>16</xdr:row>
      <xdr:rowOff>47625</xdr:rowOff>
    </xdr:from>
    <xdr:ext cx="590550" cy="923925"/>
    <xdr:sp macro="" textlink="">
      <xdr:nvSpPr>
        <xdr:cNvPr id="23" name="TextBox 22">
          <a:extLst>
            <a:ext uri="{FF2B5EF4-FFF2-40B4-BE49-F238E27FC236}">
              <a16:creationId xmlns:a16="http://schemas.microsoft.com/office/drawing/2014/main" id="{65D9529C-5BC8-4172-BB5D-86500232D9C9}"/>
            </a:ext>
          </a:extLst>
        </xdr:cNvPr>
        <xdr:cNvSpPr txBox="1"/>
      </xdr:nvSpPr>
      <xdr:spPr>
        <a:xfrm flipH="1">
          <a:off x="9277350" y="3429000"/>
          <a:ext cx="5905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9</xdr:col>
      <xdr:colOff>285750</xdr:colOff>
      <xdr:row>16</xdr:row>
      <xdr:rowOff>28575</xdr:rowOff>
    </xdr:from>
    <xdr:ext cx="581025" cy="752475"/>
    <xdr:sp macro="" textlink="">
      <xdr:nvSpPr>
        <xdr:cNvPr id="24" name="TextBox 23">
          <a:extLst>
            <a:ext uri="{FF2B5EF4-FFF2-40B4-BE49-F238E27FC236}">
              <a16:creationId xmlns:a16="http://schemas.microsoft.com/office/drawing/2014/main" id="{B267BE11-11FD-40CF-93ED-0815CCB79ECB}"/>
            </a:ext>
          </a:extLst>
        </xdr:cNvPr>
        <xdr:cNvSpPr txBox="1"/>
      </xdr:nvSpPr>
      <xdr:spPr>
        <a:xfrm flipH="1">
          <a:off x="6638925" y="3409950"/>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10</xdr:col>
      <xdr:colOff>457200</xdr:colOff>
      <xdr:row>16</xdr:row>
      <xdr:rowOff>9525</xdr:rowOff>
    </xdr:from>
    <xdr:ext cx="571500" cy="828675"/>
    <xdr:sp macro="" textlink="">
      <xdr:nvSpPr>
        <xdr:cNvPr id="25" name="TextBox 24">
          <a:extLst>
            <a:ext uri="{FF2B5EF4-FFF2-40B4-BE49-F238E27FC236}">
              <a16:creationId xmlns:a16="http://schemas.microsoft.com/office/drawing/2014/main" id="{7E12C998-D051-4809-A25A-FBFE547A120E}"/>
            </a:ext>
          </a:extLst>
        </xdr:cNvPr>
        <xdr:cNvSpPr txBox="1"/>
      </xdr:nvSpPr>
      <xdr:spPr>
        <a:xfrm flipH="1">
          <a:off x="7543800" y="3390900"/>
          <a:ext cx="57150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11</xdr:col>
      <xdr:colOff>638175</xdr:colOff>
      <xdr:row>16</xdr:row>
      <xdr:rowOff>38100</xdr:rowOff>
    </xdr:from>
    <xdr:ext cx="504825" cy="771525"/>
    <xdr:sp macro="" textlink="">
      <xdr:nvSpPr>
        <xdr:cNvPr id="26" name="TextBox 25">
          <a:extLst>
            <a:ext uri="{FF2B5EF4-FFF2-40B4-BE49-F238E27FC236}">
              <a16:creationId xmlns:a16="http://schemas.microsoft.com/office/drawing/2014/main" id="{5FCB3A75-035F-415A-B4DF-D23A74607A4B}"/>
            </a:ext>
          </a:extLst>
        </xdr:cNvPr>
        <xdr:cNvSpPr txBox="1"/>
      </xdr:nvSpPr>
      <xdr:spPr>
        <a:xfrm flipH="1">
          <a:off x="8458200" y="3419475"/>
          <a:ext cx="5048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11</xdr:col>
      <xdr:colOff>161925</xdr:colOff>
      <xdr:row>16</xdr:row>
      <xdr:rowOff>47625</xdr:rowOff>
    </xdr:from>
    <xdr:ext cx="581025" cy="771525"/>
    <xdr:sp macro="" textlink="">
      <xdr:nvSpPr>
        <xdr:cNvPr id="27" name="TextBox 26">
          <a:extLst>
            <a:ext uri="{FF2B5EF4-FFF2-40B4-BE49-F238E27FC236}">
              <a16:creationId xmlns:a16="http://schemas.microsoft.com/office/drawing/2014/main" id="{42502164-E0E6-4D99-922A-D5B2B3863D56}"/>
            </a:ext>
          </a:extLst>
        </xdr:cNvPr>
        <xdr:cNvSpPr txBox="1"/>
      </xdr:nvSpPr>
      <xdr:spPr>
        <a:xfrm flipH="1">
          <a:off x="7981950" y="3429000"/>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10</xdr:col>
      <xdr:colOff>0</xdr:colOff>
      <xdr:row>16</xdr:row>
      <xdr:rowOff>19050</xdr:rowOff>
    </xdr:from>
    <xdr:ext cx="533400" cy="742950"/>
    <xdr:sp macro="" textlink="">
      <xdr:nvSpPr>
        <xdr:cNvPr id="28" name="TextBox 27">
          <a:extLst>
            <a:ext uri="{FF2B5EF4-FFF2-40B4-BE49-F238E27FC236}">
              <a16:creationId xmlns:a16="http://schemas.microsoft.com/office/drawing/2014/main" id="{056875BC-D87F-440D-B102-9527B836FFA1}"/>
            </a:ext>
          </a:extLst>
        </xdr:cNvPr>
        <xdr:cNvSpPr txBox="1"/>
      </xdr:nvSpPr>
      <xdr:spPr>
        <a:xfrm flipH="1">
          <a:off x="7086600" y="340042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8</xdr:col>
      <xdr:colOff>723900</xdr:colOff>
      <xdr:row>16</xdr:row>
      <xdr:rowOff>19050</xdr:rowOff>
    </xdr:from>
    <xdr:ext cx="428625" cy="857250"/>
    <xdr:sp macro="" textlink="">
      <xdr:nvSpPr>
        <xdr:cNvPr id="29" name="TextBox 28">
          <a:extLst>
            <a:ext uri="{FF2B5EF4-FFF2-40B4-BE49-F238E27FC236}">
              <a16:creationId xmlns:a16="http://schemas.microsoft.com/office/drawing/2014/main" id="{0D18FD0F-3AF2-49F7-94C6-49C9A2A667F7}"/>
            </a:ext>
          </a:extLst>
        </xdr:cNvPr>
        <xdr:cNvSpPr txBox="1"/>
      </xdr:nvSpPr>
      <xdr:spPr>
        <a:xfrm flipH="1">
          <a:off x="6343650" y="340042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5</xdr:col>
      <xdr:colOff>590550</xdr:colOff>
      <xdr:row>35</xdr:row>
      <xdr:rowOff>66675</xdr:rowOff>
    </xdr:from>
    <xdr:ext cx="447675" cy="838200"/>
    <xdr:sp macro="" textlink="">
      <xdr:nvSpPr>
        <xdr:cNvPr id="30" name="TextBox 29">
          <a:extLst>
            <a:ext uri="{FF2B5EF4-FFF2-40B4-BE49-F238E27FC236}">
              <a16:creationId xmlns:a16="http://schemas.microsoft.com/office/drawing/2014/main" id="{0F06FCFA-5B85-4523-895B-481AC3DF0530}"/>
            </a:ext>
          </a:extLst>
        </xdr:cNvPr>
        <xdr:cNvSpPr txBox="1"/>
      </xdr:nvSpPr>
      <xdr:spPr>
        <a:xfrm flipH="1">
          <a:off x="4010025" y="7267575"/>
          <a:ext cx="44767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6</xdr:col>
      <xdr:colOff>228600</xdr:colOff>
      <xdr:row>35</xdr:row>
      <xdr:rowOff>9525</xdr:rowOff>
    </xdr:from>
    <xdr:ext cx="590550" cy="923925"/>
    <xdr:sp macro="" textlink="">
      <xdr:nvSpPr>
        <xdr:cNvPr id="31" name="TextBox 30">
          <a:extLst>
            <a:ext uri="{FF2B5EF4-FFF2-40B4-BE49-F238E27FC236}">
              <a16:creationId xmlns:a16="http://schemas.microsoft.com/office/drawing/2014/main" id="{A0E5D625-0A62-4A0A-A5DB-E47F6E8D8D1C}"/>
            </a:ext>
          </a:extLst>
        </xdr:cNvPr>
        <xdr:cNvSpPr txBox="1"/>
      </xdr:nvSpPr>
      <xdr:spPr>
        <a:xfrm flipH="1">
          <a:off x="4381500" y="7210425"/>
          <a:ext cx="5905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2</xdr:col>
      <xdr:colOff>571500</xdr:colOff>
      <xdr:row>35</xdr:row>
      <xdr:rowOff>38100</xdr:rowOff>
    </xdr:from>
    <xdr:ext cx="495300" cy="771525"/>
    <xdr:sp macro="" textlink="">
      <xdr:nvSpPr>
        <xdr:cNvPr id="32" name="TextBox 31">
          <a:extLst>
            <a:ext uri="{FF2B5EF4-FFF2-40B4-BE49-F238E27FC236}">
              <a16:creationId xmlns:a16="http://schemas.microsoft.com/office/drawing/2014/main" id="{41758503-5CC5-45DD-962C-08FF8BC91B03}"/>
            </a:ext>
          </a:extLst>
        </xdr:cNvPr>
        <xdr:cNvSpPr txBox="1"/>
      </xdr:nvSpPr>
      <xdr:spPr>
        <a:xfrm flipH="1">
          <a:off x="1790700" y="7239000"/>
          <a:ext cx="49530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3</xdr:col>
      <xdr:colOff>666751</xdr:colOff>
      <xdr:row>35</xdr:row>
      <xdr:rowOff>28575</xdr:rowOff>
    </xdr:from>
    <xdr:ext cx="600075" cy="819150"/>
    <xdr:sp macro="" textlink="">
      <xdr:nvSpPr>
        <xdr:cNvPr id="33" name="TextBox 32">
          <a:extLst>
            <a:ext uri="{FF2B5EF4-FFF2-40B4-BE49-F238E27FC236}">
              <a16:creationId xmlns:a16="http://schemas.microsoft.com/office/drawing/2014/main" id="{0EB8569A-B313-4EED-8DCC-C08D3FC073F8}"/>
            </a:ext>
          </a:extLst>
        </xdr:cNvPr>
        <xdr:cNvSpPr txBox="1"/>
      </xdr:nvSpPr>
      <xdr:spPr>
        <a:xfrm flipH="1">
          <a:off x="2619376" y="7229475"/>
          <a:ext cx="600075"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5</xdr:col>
      <xdr:colOff>104775</xdr:colOff>
      <xdr:row>35</xdr:row>
      <xdr:rowOff>47625</xdr:rowOff>
    </xdr:from>
    <xdr:ext cx="581025" cy="781050"/>
    <xdr:sp macro="" textlink="">
      <xdr:nvSpPr>
        <xdr:cNvPr id="34" name="TextBox 33">
          <a:extLst>
            <a:ext uri="{FF2B5EF4-FFF2-40B4-BE49-F238E27FC236}">
              <a16:creationId xmlns:a16="http://schemas.microsoft.com/office/drawing/2014/main" id="{16946F2C-C94F-4002-AC1E-C80AEDD4D9B7}"/>
            </a:ext>
          </a:extLst>
        </xdr:cNvPr>
        <xdr:cNvSpPr txBox="1"/>
      </xdr:nvSpPr>
      <xdr:spPr>
        <a:xfrm flipH="1">
          <a:off x="3524250" y="7248525"/>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4</xdr:col>
      <xdr:colOff>400050</xdr:colOff>
      <xdr:row>35</xdr:row>
      <xdr:rowOff>57150</xdr:rowOff>
    </xdr:from>
    <xdr:ext cx="581025" cy="781050"/>
    <xdr:sp macro="" textlink="">
      <xdr:nvSpPr>
        <xdr:cNvPr id="35" name="TextBox 34">
          <a:extLst>
            <a:ext uri="{FF2B5EF4-FFF2-40B4-BE49-F238E27FC236}">
              <a16:creationId xmlns:a16="http://schemas.microsoft.com/office/drawing/2014/main" id="{90541B9B-F2BB-4401-A196-1716BEF4C869}"/>
            </a:ext>
          </a:extLst>
        </xdr:cNvPr>
        <xdr:cNvSpPr txBox="1"/>
      </xdr:nvSpPr>
      <xdr:spPr>
        <a:xfrm flipH="1">
          <a:off x="3086100" y="7258050"/>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3</xdr:col>
      <xdr:colOff>238125</xdr:colOff>
      <xdr:row>35</xdr:row>
      <xdr:rowOff>28575</xdr:rowOff>
    </xdr:from>
    <xdr:ext cx="533400" cy="742950"/>
    <xdr:sp macro="" textlink="">
      <xdr:nvSpPr>
        <xdr:cNvPr id="36" name="TextBox 35">
          <a:extLst>
            <a:ext uri="{FF2B5EF4-FFF2-40B4-BE49-F238E27FC236}">
              <a16:creationId xmlns:a16="http://schemas.microsoft.com/office/drawing/2014/main" id="{9B62E101-13CB-4363-83F0-20C2AC7DACA0}"/>
            </a:ext>
          </a:extLst>
        </xdr:cNvPr>
        <xdr:cNvSpPr txBox="1"/>
      </xdr:nvSpPr>
      <xdr:spPr>
        <a:xfrm flipH="1">
          <a:off x="2190750" y="722947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2</xdr:col>
      <xdr:colOff>238125</xdr:colOff>
      <xdr:row>35</xdr:row>
      <xdr:rowOff>28575</xdr:rowOff>
    </xdr:from>
    <xdr:ext cx="428625" cy="857250"/>
    <xdr:sp macro="" textlink="">
      <xdr:nvSpPr>
        <xdr:cNvPr id="37" name="TextBox 36">
          <a:extLst>
            <a:ext uri="{FF2B5EF4-FFF2-40B4-BE49-F238E27FC236}">
              <a16:creationId xmlns:a16="http://schemas.microsoft.com/office/drawing/2014/main" id="{C70B7622-8CBB-4A06-8B9D-171AF4E06C7A}"/>
            </a:ext>
          </a:extLst>
        </xdr:cNvPr>
        <xdr:cNvSpPr txBox="1"/>
      </xdr:nvSpPr>
      <xdr:spPr>
        <a:xfrm flipH="1">
          <a:off x="1457325" y="722947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12</xdr:col>
      <xdr:colOff>495301</xdr:colOff>
      <xdr:row>38</xdr:row>
      <xdr:rowOff>57150</xdr:rowOff>
    </xdr:from>
    <xdr:ext cx="542925" cy="838200"/>
    <xdr:sp macro="" textlink="">
      <xdr:nvSpPr>
        <xdr:cNvPr id="38" name="TextBox 37">
          <a:extLst>
            <a:ext uri="{FF2B5EF4-FFF2-40B4-BE49-F238E27FC236}">
              <a16:creationId xmlns:a16="http://schemas.microsoft.com/office/drawing/2014/main" id="{EE474E3B-69C4-4DDE-AE19-9569CD407DB3}"/>
            </a:ext>
          </a:extLst>
        </xdr:cNvPr>
        <xdr:cNvSpPr txBox="1"/>
      </xdr:nvSpPr>
      <xdr:spPr>
        <a:xfrm flipH="1">
          <a:off x="9048751" y="7858125"/>
          <a:ext cx="54292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13</xdr:col>
      <xdr:colOff>190500</xdr:colOff>
      <xdr:row>38</xdr:row>
      <xdr:rowOff>28575</xdr:rowOff>
    </xdr:from>
    <xdr:ext cx="523875" cy="923925"/>
    <xdr:sp macro="" textlink="">
      <xdr:nvSpPr>
        <xdr:cNvPr id="39" name="TextBox 38">
          <a:extLst>
            <a:ext uri="{FF2B5EF4-FFF2-40B4-BE49-F238E27FC236}">
              <a16:creationId xmlns:a16="http://schemas.microsoft.com/office/drawing/2014/main" id="{811A5EC4-7ED8-4E78-AF1A-F680FB469E93}"/>
            </a:ext>
          </a:extLst>
        </xdr:cNvPr>
        <xdr:cNvSpPr txBox="1"/>
      </xdr:nvSpPr>
      <xdr:spPr>
        <a:xfrm flipH="1">
          <a:off x="9477375" y="7829550"/>
          <a:ext cx="523875"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9</xdr:col>
      <xdr:colOff>361950</xdr:colOff>
      <xdr:row>38</xdr:row>
      <xdr:rowOff>28575</xdr:rowOff>
    </xdr:from>
    <xdr:ext cx="581025" cy="752475"/>
    <xdr:sp macro="" textlink="">
      <xdr:nvSpPr>
        <xdr:cNvPr id="40" name="TextBox 39">
          <a:extLst>
            <a:ext uri="{FF2B5EF4-FFF2-40B4-BE49-F238E27FC236}">
              <a16:creationId xmlns:a16="http://schemas.microsoft.com/office/drawing/2014/main" id="{FD884009-5D7B-40ED-B28A-DC9612F16197}"/>
            </a:ext>
          </a:extLst>
        </xdr:cNvPr>
        <xdr:cNvSpPr txBox="1"/>
      </xdr:nvSpPr>
      <xdr:spPr>
        <a:xfrm flipH="1">
          <a:off x="6715125" y="7829550"/>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10</xdr:col>
      <xdr:colOff>514350</xdr:colOff>
      <xdr:row>38</xdr:row>
      <xdr:rowOff>9525</xdr:rowOff>
    </xdr:from>
    <xdr:ext cx="628650" cy="828675"/>
    <xdr:sp macro="" textlink="">
      <xdr:nvSpPr>
        <xdr:cNvPr id="41" name="TextBox 40">
          <a:extLst>
            <a:ext uri="{FF2B5EF4-FFF2-40B4-BE49-F238E27FC236}">
              <a16:creationId xmlns:a16="http://schemas.microsoft.com/office/drawing/2014/main" id="{163CAC44-BBA7-4443-AAB8-360B9E52F732}"/>
            </a:ext>
          </a:extLst>
        </xdr:cNvPr>
        <xdr:cNvSpPr txBox="1"/>
      </xdr:nvSpPr>
      <xdr:spPr>
        <a:xfrm flipH="1">
          <a:off x="7600950" y="7810500"/>
          <a:ext cx="62865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12</xdr:col>
      <xdr:colOff>9525</xdr:colOff>
      <xdr:row>38</xdr:row>
      <xdr:rowOff>38100</xdr:rowOff>
    </xdr:from>
    <xdr:ext cx="581025" cy="781050"/>
    <xdr:sp macro="" textlink="">
      <xdr:nvSpPr>
        <xdr:cNvPr id="42" name="TextBox 41">
          <a:extLst>
            <a:ext uri="{FF2B5EF4-FFF2-40B4-BE49-F238E27FC236}">
              <a16:creationId xmlns:a16="http://schemas.microsoft.com/office/drawing/2014/main" id="{6B9B986D-7F6F-4E39-B45D-EB78123D4EFA}"/>
            </a:ext>
          </a:extLst>
        </xdr:cNvPr>
        <xdr:cNvSpPr txBox="1"/>
      </xdr:nvSpPr>
      <xdr:spPr>
        <a:xfrm flipH="1">
          <a:off x="8562975" y="7839075"/>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11</xdr:col>
      <xdr:colOff>295275</xdr:colOff>
      <xdr:row>38</xdr:row>
      <xdr:rowOff>47625</xdr:rowOff>
    </xdr:from>
    <xdr:ext cx="581025" cy="781050"/>
    <xdr:sp macro="" textlink="">
      <xdr:nvSpPr>
        <xdr:cNvPr id="43" name="TextBox 42">
          <a:extLst>
            <a:ext uri="{FF2B5EF4-FFF2-40B4-BE49-F238E27FC236}">
              <a16:creationId xmlns:a16="http://schemas.microsoft.com/office/drawing/2014/main" id="{A8C5C62D-373D-47AB-AF3C-AB7ECD992A39}"/>
            </a:ext>
          </a:extLst>
        </xdr:cNvPr>
        <xdr:cNvSpPr txBox="1"/>
      </xdr:nvSpPr>
      <xdr:spPr>
        <a:xfrm flipH="1">
          <a:off x="8115300" y="7848600"/>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10</xdr:col>
      <xdr:colOff>76200</xdr:colOff>
      <xdr:row>38</xdr:row>
      <xdr:rowOff>19050</xdr:rowOff>
    </xdr:from>
    <xdr:ext cx="533400" cy="742950"/>
    <xdr:sp macro="" textlink="">
      <xdr:nvSpPr>
        <xdr:cNvPr id="44" name="TextBox 43">
          <a:extLst>
            <a:ext uri="{FF2B5EF4-FFF2-40B4-BE49-F238E27FC236}">
              <a16:creationId xmlns:a16="http://schemas.microsoft.com/office/drawing/2014/main" id="{4EF3ABD3-68DB-4946-B170-D1277B442DBA}"/>
            </a:ext>
          </a:extLst>
        </xdr:cNvPr>
        <xdr:cNvSpPr txBox="1"/>
      </xdr:nvSpPr>
      <xdr:spPr>
        <a:xfrm flipH="1">
          <a:off x="7162800" y="782002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9</xdr:col>
      <xdr:colOff>47625</xdr:colOff>
      <xdr:row>38</xdr:row>
      <xdr:rowOff>19050</xdr:rowOff>
    </xdr:from>
    <xdr:ext cx="428625" cy="857250"/>
    <xdr:sp macro="" textlink="">
      <xdr:nvSpPr>
        <xdr:cNvPr id="45" name="TextBox 44">
          <a:extLst>
            <a:ext uri="{FF2B5EF4-FFF2-40B4-BE49-F238E27FC236}">
              <a16:creationId xmlns:a16="http://schemas.microsoft.com/office/drawing/2014/main" id="{53FD2E90-140D-4C4F-B480-5823150B7890}"/>
            </a:ext>
          </a:extLst>
        </xdr:cNvPr>
        <xdr:cNvSpPr txBox="1"/>
      </xdr:nvSpPr>
      <xdr:spPr>
        <a:xfrm flipH="1">
          <a:off x="6400800" y="782002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2</xdr:col>
      <xdr:colOff>361950</xdr:colOff>
      <xdr:row>41</xdr:row>
      <xdr:rowOff>19050</xdr:rowOff>
    </xdr:from>
    <xdr:ext cx="133350" cy="152400"/>
    <xdr:sp macro="" textlink="">
      <xdr:nvSpPr>
        <xdr:cNvPr id="46" name="Rectangle 35">
          <a:extLst>
            <a:ext uri="{FF2B5EF4-FFF2-40B4-BE49-F238E27FC236}">
              <a16:creationId xmlns:a16="http://schemas.microsoft.com/office/drawing/2014/main" id="{4AD1EB4D-659A-4529-99F2-925152F6D809}"/>
            </a:ext>
          </a:extLst>
        </xdr:cNvPr>
        <xdr:cNvSpPr>
          <a:spLocks noChangeArrowheads="1"/>
        </xdr:cNvSpPr>
      </xdr:nvSpPr>
      <xdr:spPr bwMode="auto">
        <a:xfrm flipH="1">
          <a:off x="1581150" y="8420100"/>
          <a:ext cx="133350" cy="152400"/>
        </a:xfrm>
        <a:prstGeom prst="rect">
          <a:avLst/>
        </a:prstGeom>
        <a:solidFill>
          <a:srgbClr val="AA4643"/>
        </a:solidFill>
        <a:ln>
          <a:noFill/>
        </a:ln>
      </xdr:spPr>
    </xdr:sp>
    <xdr:clientData fLocksWithSheet="0"/>
  </xdr:oneCellAnchor>
  <xdr:oneCellAnchor>
    <xdr:from>
      <xdr:col>5</xdr:col>
      <xdr:colOff>409575</xdr:colOff>
      <xdr:row>41</xdr:row>
      <xdr:rowOff>57150</xdr:rowOff>
    </xdr:from>
    <xdr:ext cx="133350" cy="152400"/>
    <xdr:sp macro="" textlink="">
      <xdr:nvSpPr>
        <xdr:cNvPr id="47" name="Rectangle 35">
          <a:extLst>
            <a:ext uri="{FF2B5EF4-FFF2-40B4-BE49-F238E27FC236}">
              <a16:creationId xmlns:a16="http://schemas.microsoft.com/office/drawing/2014/main" id="{B93D010A-8875-43E9-9D95-48968F3C2645}"/>
            </a:ext>
          </a:extLst>
        </xdr:cNvPr>
        <xdr:cNvSpPr>
          <a:spLocks noChangeArrowheads="1"/>
        </xdr:cNvSpPr>
      </xdr:nvSpPr>
      <xdr:spPr bwMode="auto">
        <a:xfrm flipH="1">
          <a:off x="3829050" y="8458200"/>
          <a:ext cx="133350" cy="152400"/>
        </a:xfrm>
        <a:prstGeom prst="rect">
          <a:avLst/>
        </a:prstGeom>
        <a:solidFill>
          <a:srgbClr val="A6A6A6"/>
        </a:solidFill>
        <a:ln>
          <a:noFill/>
        </a:ln>
      </xdr:spPr>
    </xdr:sp>
    <xdr:clientData fLocksWithSheet="0"/>
  </xdr:oneCellAnchor>
  <xdr:oneCellAnchor>
    <xdr:from>
      <xdr:col>9</xdr:col>
      <xdr:colOff>409575</xdr:colOff>
      <xdr:row>42</xdr:row>
      <xdr:rowOff>171450</xdr:rowOff>
    </xdr:from>
    <xdr:ext cx="133350" cy="152400"/>
    <xdr:sp macro="" textlink="">
      <xdr:nvSpPr>
        <xdr:cNvPr id="48" name="Rectangle 35">
          <a:extLst>
            <a:ext uri="{FF2B5EF4-FFF2-40B4-BE49-F238E27FC236}">
              <a16:creationId xmlns:a16="http://schemas.microsoft.com/office/drawing/2014/main" id="{18560BEF-189E-4720-8DEA-C52D545390A2}"/>
            </a:ext>
          </a:extLst>
        </xdr:cNvPr>
        <xdr:cNvSpPr>
          <a:spLocks noChangeArrowheads="1"/>
        </xdr:cNvSpPr>
      </xdr:nvSpPr>
      <xdr:spPr bwMode="auto">
        <a:xfrm flipH="1">
          <a:off x="6762750" y="8772525"/>
          <a:ext cx="133350" cy="152400"/>
        </a:xfrm>
        <a:prstGeom prst="rect">
          <a:avLst/>
        </a:prstGeom>
        <a:solidFill>
          <a:srgbClr val="AA4643"/>
        </a:solidFill>
        <a:ln>
          <a:noFill/>
        </a:ln>
      </xdr:spPr>
    </xdr:sp>
    <xdr:clientData fLocksWithSheet="0"/>
  </xdr:oneCellAnchor>
  <xdr:oneCellAnchor>
    <xdr:from>
      <xdr:col>12</xdr:col>
      <xdr:colOff>381000</xdr:colOff>
      <xdr:row>43</xdr:row>
      <xdr:rowOff>47625</xdr:rowOff>
    </xdr:from>
    <xdr:ext cx="133350" cy="152400"/>
    <xdr:sp macro="" textlink="">
      <xdr:nvSpPr>
        <xdr:cNvPr id="49" name="Rectangle 35">
          <a:extLst>
            <a:ext uri="{FF2B5EF4-FFF2-40B4-BE49-F238E27FC236}">
              <a16:creationId xmlns:a16="http://schemas.microsoft.com/office/drawing/2014/main" id="{FFF125C1-ED57-4A0B-A380-5DC30E9C40D7}"/>
            </a:ext>
          </a:extLst>
        </xdr:cNvPr>
        <xdr:cNvSpPr>
          <a:spLocks noChangeArrowheads="1"/>
        </xdr:cNvSpPr>
      </xdr:nvSpPr>
      <xdr:spPr bwMode="auto">
        <a:xfrm flipH="1">
          <a:off x="8934450" y="8848725"/>
          <a:ext cx="133350" cy="152400"/>
        </a:xfrm>
        <a:prstGeom prst="rect">
          <a:avLst/>
        </a:prstGeom>
        <a:solidFill>
          <a:srgbClr val="A6A6A6"/>
        </a:solidFill>
        <a:ln>
          <a:noFill/>
        </a:ln>
      </xdr:spPr>
    </xdr:sp>
    <xdr:clientData fLocksWithSheet="0"/>
  </xdr:oneCellAnchor>
  <xdr:oneCellAnchor>
    <xdr:from>
      <xdr:col>9</xdr:col>
      <xdr:colOff>57150</xdr:colOff>
      <xdr:row>5</xdr:row>
      <xdr:rowOff>0</xdr:rowOff>
    </xdr:from>
    <xdr:ext cx="3762375" cy="2152650"/>
    <xdr:pic>
      <xdr:nvPicPr>
        <xdr:cNvPr id="50" name="image4.png">
          <a:extLst>
            <a:ext uri="{FF2B5EF4-FFF2-40B4-BE49-F238E27FC236}">
              <a16:creationId xmlns:a16="http://schemas.microsoft.com/office/drawing/2014/main" id="{D50270B8-72F9-442B-A69B-7A50C585B912}"/>
            </a:ext>
          </a:extLst>
        </xdr:cNvPr>
        <xdr:cNvPicPr preferRelativeResize="0"/>
      </xdr:nvPicPr>
      <xdr:blipFill>
        <a:blip xmlns:r="http://schemas.openxmlformats.org/officeDocument/2006/relationships" r:embed="rId1" cstate="print"/>
        <a:stretch>
          <a:fillRect/>
        </a:stretch>
      </xdr:blipFill>
      <xdr:spPr>
        <a:xfrm>
          <a:off x="15714535500" y="1447800"/>
          <a:ext cx="3762375" cy="2152650"/>
        </a:xfrm>
        <a:prstGeom prst="rect">
          <a:avLst/>
        </a:prstGeom>
        <a:noFill/>
      </xdr:spPr>
    </xdr:pic>
    <xdr:clientData fLocksWithSheet="0"/>
  </xdr:oneCellAnchor>
  <xdr:oneCellAnchor>
    <xdr:from>
      <xdr:col>2</xdr:col>
      <xdr:colOff>104775</xdr:colOff>
      <xdr:row>4</xdr:row>
      <xdr:rowOff>66675</xdr:rowOff>
    </xdr:from>
    <xdr:ext cx="3962400" cy="2228850"/>
    <xdr:pic>
      <xdr:nvPicPr>
        <xdr:cNvPr id="51" name="image5.png">
          <a:extLst>
            <a:ext uri="{FF2B5EF4-FFF2-40B4-BE49-F238E27FC236}">
              <a16:creationId xmlns:a16="http://schemas.microsoft.com/office/drawing/2014/main" id="{7F987CAD-B978-4B51-95DD-24500AD169E7}"/>
            </a:ext>
          </a:extLst>
        </xdr:cNvPr>
        <xdr:cNvPicPr preferRelativeResize="0"/>
      </xdr:nvPicPr>
      <xdr:blipFill>
        <a:blip xmlns:r="http://schemas.openxmlformats.org/officeDocument/2006/relationships" r:embed="rId2" cstate="print"/>
        <a:stretch>
          <a:fillRect/>
        </a:stretch>
      </xdr:blipFill>
      <xdr:spPr>
        <a:xfrm>
          <a:off x="15720240975" y="1323975"/>
          <a:ext cx="3962400" cy="2228850"/>
        </a:xfrm>
        <a:prstGeom prst="rect">
          <a:avLst/>
        </a:prstGeom>
        <a:noFill/>
      </xdr:spPr>
    </xdr:pic>
    <xdr:clientData fLocksWithSheet="0"/>
  </xdr:oneCellAnchor>
  <xdr:oneCellAnchor>
    <xdr:from>
      <xdr:col>2</xdr:col>
      <xdr:colOff>428625</xdr:colOff>
      <xdr:row>25</xdr:row>
      <xdr:rowOff>28575</xdr:rowOff>
    </xdr:from>
    <xdr:ext cx="3686175" cy="2000250"/>
    <xdr:pic>
      <xdr:nvPicPr>
        <xdr:cNvPr id="52" name="image6.png">
          <a:extLst>
            <a:ext uri="{FF2B5EF4-FFF2-40B4-BE49-F238E27FC236}">
              <a16:creationId xmlns:a16="http://schemas.microsoft.com/office/drawing/2014/main" id="{8B1C01C9-B69F-4446-9121-3275CA0E078F}"/>
            </a:ext>
          </a:extLst>
        </xdr:cNvPr>
        <xdr:cNvPicPr preferRelativeResize="0"/>
      </xdr:nvPicPr>
      <xdr:blipFill>
        <a:blip xmlns:r="http://schemas.openxmlformats.org/officeDocument/2006/relationships" r:embed="rId3" cstate="print"/>
        <a:stretch>
          <a:fillRect/>
        </a:stretch>
      </xdr:blipFill>
      <xdr:spPr>
        <a:xfrm>
          <a:off x="15720193350" y="5391150"/>
          <a:ext cx="3686175" cy="2000250"/>
        </a:xfrm>
        <a:prstGeom prst="rect">
          <a:avLst/>
        </a:prstGeom>
        <a:noFill/>
      </xdr:spPr>
    </xdr:pic>
    <xdr:clientData fLocksWithSheet="0"/>
  </xdr:oneCellAnchor>
  <xdr:oneCellAnchor>
    <xdr:from>
      <xdr:col>9</xdr:col>
      <xdr:colOff>171450</xdr:colOff>
      <xdr:row>25</xdr:row>
      <xdr:rowOff>171450</xdr:rowOff>
    </xdr:from>
    <xdr:ext cx="3600450" cy="2438400"/>
    <xdr:pic>
      <xdr:nvPicPr>
        <xdr:cNvPr id="53" name="image7.png">
          <a:extLst>
            <a:ext uri="{FF2B5EF4-FFF2-40B4-BE49-F238E27FC236}">
              <a16:creationId xmlns:a16="http://schemas.microsoft.com/office/drawing/2014/main" id="{21F9A41A-FB27-4253-8503-CED9183B3D22}"/>
            </a:ext>
          </a:extLst>
        </xdr:cNvPr>
        <xdr:cNvPicPr preferRelativeResize="0"/>
      </xdr:nvPicPr>
      <xdr:blipFill>
        <a:blip xmlns:r="http://schemas.openxmlformats.org/officeDocument/2006/relationships" r:embed="rId4" cstate="print"/>
        <a:stretch>
          <a:fillRect/>
        </a:stretch>
      </xdr:blipFill>
      <xdr:spPr>
        <a:xfrm>
          <a:off x="15714583125" y="5534025"/>
          <a:ext cx="3600450" cy="2438400"/>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twoCellAnchor>
    <xdr:from>
      <xdr:col>1</xdr:col>
      <xdr:colOff>438150</xdr:colOff>
      <xdr:row>12</xdr:row>
      <xdr:rowOff>76200</xdr:rowOff>
    </xdr:from>
    <xdr:to>
      <xdr:col>1</xdr:col>
      <xdr:colOff>533400</xdr:colOff>
      <xdr:row>12</xdr:row>
      <xdr:rowOff>171450</xdr:rowOff>
    </xdr:to>
    <xdr:sp macro="" textlink="">
      <xdr:nvSpPr>
        <xdr:cNvPr id="15370" name="Rectangle 10">
          <a:extLst>
            <a:ext uri="{FF2B5EF4-FFF2-40B4-BE49-F238E27FC236}">
              <a16:creationId xmlns:a16="http://schemas.microsoft.com/office/drawing/2014/main" id="{00000000-0008-0000-0F00-00000A3C0000}"/>
            </a:ext>
          </a:extLst>
        </xdr:cNvPr>
        <xdr:cNvSpPr>
          <a:spLocks noChangeArrowheads="1"/>
        </xdr:cNvSpPr>
      </xdr:nvSpPr>
      <xdr:spPr bwMode="auto">
        <a:xfrm flipH="1">
          <a:off x="1042174" y="2875621"/>
          <a:ext cx="95250" cy="95250"/>
        </a:xfrm>
        <a:prstGeom prst="rect">
          <a:avLst/>
        </a:prstGeom>
        <a:solidFill>
          <a:srgbClr val="FDC7D0"/>
        </a:solidFill>
      </xdr:spPr>
    </xdr:sp>
    <xdr:clientData/>
  </xdr:twoCellAnchor>
  <xdr:twoCellAnchor>
    <xdr:from>
      <xdr:col>1</xdr:col>
      <xdr:colOff>438150</xdr:colOff>
      <xdr:row>10</xdr:row>
      <xdr:rowOff>95250</xdr:rowOff>
    </xdr:from>
    <xdr:to>
      <xdr:col>1</xdr:col>
      <xdr:colOff>533400</xdr:colOff>
      <xdr:row>11</xdr:row>
      <xdr:rowOff>0</xdr:rowOff>
    </xdr:to>
    <xdr:sp macro="" textlink="">
      <xdr:nvSpPr>
        <xdr:cNvPr id="15371" name="Rectangle 11">
          <a:extLst>
            <a:ext uri="{FF2B5EF4-FFF2-40B4-BE49-F238E27FC236}">
              <a16:creationId xmlns:a16="http://schemas.microsoft.com/office/drawing/2014/main" id="{00000000-0008-0000-0F00-00000B3C0000}"/>
            </a:ext>
          </a:extLst>
        </xdr:cNvPr>
        <xdr:cNvSpPr>
          <a:spLocks noChangeArrowheads="1"/>
        </xdr:cNvSpPr>
      </xdr:nvSpPr>
      <xdr:spPr bwMode="auto">
        <a:xfrm flipH="1">
          <a:off x="1042174" y="2430037"/>
          <a:ext cx="95250" cy="137067"/>
        </a:xfrm>
        <a:prstGeom prst="rect">
          <a:avLst/>
        </a:prstGeom>
        <a:solidFill>
          <a:srgbClr val="92041F"/>
        </a:solidFill>
      </xdr:spPr>
    </xdr:sp>
    <xdr:clientData/>
  </xdr:twoCellAnchor>
  <xdr:twoCellAnchor>
    <xdr:from>
      <xdr:col>1</xdr:col>
      <xdr:colOff>438150</xdr:colOff>
      <xdr:row>11</xdr:row>
      <xdr:rowOff>85725</xdr:rowOff>
    </xdr:from>
    <xdr:to>
      <xdr:col>1</xdr:col>
      <xdr:colOff>533400</xdr:colOff>
      <xdr:row>11</xdr:row>
      <xdr:rowOff>180975</xdr:rowOff>
    </xdr:to>
    <xdr:sp macro="" textlink="">
      <xdr:nvSpPr>
        <xdr:cNvPr id="15372" name="Rectangle 12">
          <a:extLst>
            <a:ext uri="{FF2B5EF4-FFF2-40B4-BE49-F238E27FC236}">
              <a16:creationId xmlns:a16="http://schemas.microsoft.com/office/drawing/2014/main" id="{00000000-0008-0000-0F00-00000C3C0000}"/>
            </a:ext>
          </a:extLst>
        </xdr:cNvPr>
        <xdr:cNvSpPr>
          <a:spLocks noChangeArrowheads="1"/>
        </xdr:cNvSpPr>
      </xdr:nvSpPr>
      <xdr:spPr bwMode="auto">
        <a:xfrm flipH="1">
          <a:off x="1042174" y="2652829"/>
          <a:ext cx="95250" cy="95250"/>
        </a:xfrm>
        <a:prstGeom prst="rect">
          <a:avLst/>
        </a:prstGeom>
        <a:solidFill>
          <a:srgbClr val="660215"/>
        </a:solidFill>
      </xdr:spPr>
    </xdr:sp>
    <xdr:clientData/>
  </xdr:twoCellAnchor>
  <xdr:twoCellAnchor>
    <xdr:from>
      <xdr:col>1</xdr:col>
      <xdr:colOff>438150</xdr:colOff>
      <xdr:row>9</xdr:row>
      <xdr:rowOff>95250</xdr:rowOff>
    </xdr:from>
    <xdr:to>
      <xdr:col>1</xdr:col>
      <xdr:colOff>533400</xdr:colOff>
      <xdr:row>10</xdr:row>
      <xdr:rowOff>0</xdr:rowOff>
    </xdr:to>
    <xdr:sp macro="" textlink="">
      <xdr:nvSpPr>
        <xdr:cNvPr id="15373" name="Rectangle 13">
          <a:extLst>
            <a:ext uri="{FF2B5EF4-FFF2-40B4-BE49-F238E27FC236}">
              <a16:creationId xmlns:a16="http://schemas.microsoft.com/office/drawing/2014/main" id="{00000000-0008-0000-0F00-00000D3C0000}"/>
            </a:ext>
          </a:extLst>
        </xdr:cNvPr>
        <xdr:cNvSpPr>
          <a:spLocks noChangeArrowheads="1"/>
        </xdr:cNvSpPr>
      </xdr:nvSpPr>
      <xdr:spPr bwMode="auto">
        <a:xfrm flipH="1">
          <a:off x="1042174" y="2197720"/>
          <a:ext cx="95250" cy="137067"/>
        </a:xfrm>
        <a:prstGeom prst="rect">
          <a:avLst/>
        </a:prstGeom>
        <a:solidFill>
          <a:srgbClr val="BD0729"/>
        </a:solidFill>
        <a:ln>
          <a:noFill/>
        </a:ln>
      </xdr:spPr>
    </xdr:sp>
    <xdr:clientData/>
  </xdr:twoCellAnchor>
  <xdr:twoCellAnchor>
    <xdr:from>
      <xdr:col>1</xdr:col>
      <xdr:colOff>428625</xdr:colOff>
      <xdr:row>7</xdr:row>
      <xdr:rowOff>57150</xdr:rowOff>
    </xdr:from>
    <xdr:to>
      <xdr:col>1</xdr:col>
      <xdr:colOff>523875</xdr:colOff>
      <xdr:row>7</xdr:row>
      <xdr:rowOff>152400</xdr:rowOff>
    </xdr:to>
    <xdr:sp macro="" textlink="">
      <xdr:nvSpPr>
        <xdr:cNvPr id="15374" name="Rectangle 14">
          <a:extLst>
            <a:ext uri="{FF2B5EF4-FFF2-40B4-BE49-F238E27FC236}">
              <a16:creationId xmlns:a16="http://schemas.microsoft.com/office/drawing/2014/main" id="{00000000-0008-0000-0F00-00000E3C0000}"/>
            </a:ext>
          </a:extLst>
        </xdr:cNvPr>
        <xdr:cNvSpPr>
          <a:spLocks noChangeArrowheads="1"/>
        </xdr:cNvSpPr>
      </xdr:nvSpPr>
      <xdr:spPr bwMode="auto">
        <a:xfrm flipH="1">
          <a:off x="1032649" y="1694985"/>
          <a:ext cx="95250" cy="95250"/>
        </a:xfrm>
        <a:prstGeom prst="rect">
          <a:avLst/>
        </a:prstGeom>
        <a:solidFill>
          <a:schemeClr val="bg1">
            <a:lumMod val="85000"/>
          </a:schemeClr>
        </a:solidFill>
        <a:ln>
          <a:noFill/>
        </a:ln>
      </xdr:spPr>
    </xdr:sp>
    <xdr:clientData/>
  </xdr:twoCellAnchor>
  <xdr:twoCellAnchor>
    <xdr:from>
      <xdr:col>1</xdr:col>
      <xdr:colOff>438150</xdr:colOff>
      <xdr:row>8</xdr:row>
      <xdr:rowOff>76200</xdr:rowOff>
    </xdr:from>
    <xdr:to>
      <xdr:col>1</xdr:col>
      <xdr:colOff>533400</xdr:colOff>
      <xdr:row>8</xdr:row>
      <xdr:rowOff>171450</xdr:rowOff>
    </xdr:to>
    <xdr:sp macro="" textlink="">
      <xdr:nvSpPr>
        <xdr:cNvPr id="15375" name="Rectangle 15">
          <a:extLst>
            <a:ext uri="{FF2B5EF4-FFF2-40B4-BE49-F238E27FC236}">
              <a16:creationId xmlns:a16="http://schemas.microsoft.com/office/drawing/2014/main" id="{00000000-0008-0000-0F00-00000F3C0000}"/>
            </a:ext>
          </a:extLst>
        </xdr:cNvPr>
        <xdr:cNvSpPr>
          <a:spLocks noChangeArrowheads="1"/>
        </xdr:cNvSpPr>
      </xdr:nvSpPr>
      <xdr:spPr bwMode="auto">
        <a:xfrm flipH="1">
          <a:off x="1042174" y="1946352"/>
          <a:ext cx="95250" cy="95250"/>
        </a:xfrm>
        <a:prstGeom prst="rect">
          <a:avLst/>
        </a:prstGeom>
        <a:solidFill>
          <a:srgbClr val="A49A68"/>
        </a:solidFill>
        <a:ln>
          <a:noFill/>
        </a:ln>
      </xdr:spPr>
    </xdr:sp>
    <xdr:clientData/>
  </xdr:twoCellAnchor>
  <xdr:twoCellAnchor>
    <xdr:from>
      <xdr:col>1</xdr:col>
      <xdr:colOff>438150</xdr:colOff>
      <xdr:row>5</xdr:row>
      <xdr:rowOff>57150</xdr:rowOff>
    </xdr:from>
    <xdr:to>
      <xdr:col>1</xdr:col>
      <xdr:colOff>533400</xdr:colOff>
      <xdr:row>5</xdr:row>
      <xdr:rowOff>152400</xdr:rowOff>
    </xdr:to>
    <xdr:sp macro="" textlink="">
      <xdr:nvSpPr>
        <xdr:cNvPr id="15376" name="Rectangle 16">
          <a:extLst>
            <a:ext uri="{FF2B5EF4-FFF2-40B4-BE49-F238E27FC236}">
              <a16:creationId xmlns:a16="http://schemas.microsoft.com/office/drawing/2014/main" id="{00000000-0008-0000-0F00-0000103C0000}"/>
            </a:ext>
          </a:extLst>
        </xdr:cNvPr>
        <xdr:cNvSpPr>
          <a:spLocks noChangeArrowheads="1"/>
        </xdr:cNvSpPr>
      </xdr:nvSpPr>
      <xdr:spPr bwMode="auto">
        <a:xfrm flipH="1">
          <a:off x="1042174" y="1230351"/>
          <a:ext cx="95250" cy="95250"/>
        </a:xfrm>
        <a:prstGeom prst="rect">
          <a:avLst/>
        </a:prstGeom>
        <a:solidFill>
          <a:schemeClr val="bg1">
            <a:lumMod val="50000"/>
          </a:schemeClr>
        </a:solidFill>
        <a:ln>
          <a:noFill/>
        </a:ln>
      </xdr:spPr>
    </xdr:sp>
    <xdr:clientData/>
  </xdr:twoCellAnchor>
  <xdr:twoCellAnchor>
    <xdr:from>
      <xdr:col>1</xdr:col>
      <xdr:colOff>438150</xdr:colOff>
      <xdr:row>6</xdr:row>
      <xdr:rowOff>57150</xdr:rowOff>
    </xdr:from>
    <xdr:to>
      <xdr:col>1</xdr:col>
      <xdr:colOff>533400</xdr:colOff>
      <xdr:row>6</xdr:row>
      <xdr:rowOff>152400</xdr:rowOff>
    </xdr:to>
    <xdr:sp macro="" textlink="">
      <xdr:nvSpPr>
        <xdr:cNvPr id="15377" name="Rectangle 17">
          <a:extLst>
            <a:ext uri="{FF2B5EF4-FFF2-40B4-BE49-F238E27FC236}">
              <a16:creationId xmlns:a16="http://schemas.microsoft.com/office/drawing/2014/main" id="{00000000-0008-0000-0F00-0000113C0000}"/>
            </a:ext>
          </a:extLst>
        </xdr:cNvPr>
        <xdr:cNvSpPr>
          <a:spLocks noChangeArrowheads="1"/>
        </xdr:cNvSpPr>
      </xdr:nvSpPr>
      <xdr:spPr bwMode="auto">
        <a:xfrm flipH="1">
          <a:off x="1042174" y="1462668"/>
          <a:ext cx="95250" cy="95250"/>
        </a:xfrm>
        <a:prstGeom prst="rect">
          <a:avLst/>
        </a:prstGeom>
        <a:solidFill>
          <a:schemeClr val="bg1">
            <a:lumMod val="65000"/>
          </a:schemeClr>
        </a:solidFill>
        <a:ln>
          <a:noFill/>
        </a:ln>
      </xdr:spPr>
    </xdr:sp>
    <xdr:clientData/>
  </xdr:twoCellAnchor>
  <xdr:twoCellAnchor>
    <xdr:from>
      <xdr:col>4</xdr:col>
      <xdr:colOff>309858</xdr:colOff>
      <xdr:row>4</xdr:row>
      <xdr:rowOff>57150</xdr:rowOff>
    </xdr:from>
    <xdr:to>
      <xdr:col>11</xdr:col>
      <xdr:colOff>527609</xdr:colOff>
      <xdr:row>17</xdr:row>
      <xdr:rowOff>9525</xdr:rowOff>
    </xdr:to>
    <xdr:grpSp>
      <xdr:nvGrpSpPr>
        <xdr:cNvPr id="27" name="Group 26">
          <a:extLst>
            <a:ext uri="{FF2B5EF4-FFF2-40B4-BE49-F238E27FC236}">
              <a16:creationId xmlns:a16="http://schemas.microsoft.com/office/drawing/2014/main" id="{05547F1D-A3C6-4CDB-8443-744ED1525E5C}"/>
            </a:ext>
          </a:extLst>
        </xdr:cNvPr>
        <xdr:cNvGrpSpPr/>
      </xdr:nvGrpSpPr>
      <xdr:grpSpPr>
        <a:xfrm flipH="1">
          <a:off x="2900193" y="998034"/>
          <a:ext cx="4852477" cy="2972497"/>
          <a:chOff x="690438" y="2464506"/>
          <a:chExt cx="4484951" cy="2400300"/>
        </a:xfrm>
      </xdr:grpSpPr>
      <xdr:sp macro="" textlink="">
        <xdr:nvSpPr>
          <xdr:cNvPr id="28" name="object 2">
            <a:extLst>
              <a:ext uri="{FF2B5EF4-FFF2-40B4-BE49-F238E27FC236}">
                <a16:creationId xmlns:a16="http://schemas.microsoft.com/office/drawing/2014/main" id="{85CD2CBB-6349-4A92-8B20-B59A422CB9C3}"/>
              </a:ext>
            </a:extLst>
          </xdr:cNvPr>
          <xdr:cNvSpPr/>
        </xdr:nvSpPr>
        <xdr:spPr>
          <a:xfrm>
            <a:off x="4657734" y="3976344"/>
            <a:ext cx="517655" cy="888462"/>
          </a:xfrm>
          <a:custGeom>
            <a:avLst/>
            <a:gdLst/>
            <a:ahLst/>
            <a:cxnLst/>
            <a:rect l="l" t="t" r="r" b="b"/>
            <a:pathLst>
              <a:path w="502920" h="883920">
                <a:moveTo>
                  <a:pt x="0" y="883920"/>
                </a:moveTo>
                <a:lnTo>
                  <a:pt x="502856" y="883920"/>
                </a:lnTo>
                <a:lnTo>
                  <a:pt x="502856" y="0"/>
                </a:lnTo>
                <a:lnTo>
                  <a:pt x="0" y="0"/>
                </a:lnTo>
                <a:lnTo>
                  <a:pt x="0" y="883920"/>
                </a:lnTo>
                <a:close/>
              </a:path>
            </a:pathLst>
          </a:custGeom>
          <a:solidFill>
            <a:srgbClr val="FDC7D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 name="object 24">
            <a:extLst>
              <a:ext uri="{FF2B5EF4-FFF2-40B4-BE49-F238E27FC236}">
                <a16:creationId xmlns:a16="http://schemas.microsoft.com/office/drawing/2014/main" id="{E4B86259-3A07-4402-8EB7-0EE0875948F5}"/>
              </a:ext>
            </a:extLst>
          </xdr:cNvPr>
          <xdr:cNvSpPr txBox="1"/>
        </xdr:nvSpPr>
        <xdr:spPr>
          <a:xfrm>
            <a:off x="690438" y="2464506"/>
            <a:ext cx="278765" cy="2392680"/>
          </a:xfrm>
          <a:prstGeom prst="rect">
            <a:avLst/>
          </a:prstGeom>
        </xdr:spPr>
        <xdr:txBody>
          <a:bodyPr vert="horz" wrap="square" lIns="0" tIns="1524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0"/>
              </a:spcBef>
            </a:pPr>
            <a:r>
              <a:rPr sz="1000" spc="40">
                <a:solidFill>
                  <a:srgbClr val="5B5958"/>
                </a:solidFill>
                <a:latin typeface="Tahoma"/>
                <a:cs typeface="Tahoma"/>
              </a:rPr>
              <a:t>1</a:t>
            </a:r>
            <a:r>
              <a:rPr sz="1000" spc="55">
                <a:solidFill>
                  <a:srgbClr val="5B5958"/>
                </a:solidFill>
                <a:latin typeface="Tahoma"/>
                <a:cs typeface="Tahoma"/>
              </a:rPr>
              <a:t>6</a:t>
            </a:r>
            <a:r>
              <a:rPr sz="1000" spc="-175">
                <a:solidFill>
                  <a:srgbClr val="5B5958"/>
                </a:solidFill>
                <a:latin typeface="Tahoma"/>
                <a:cs typeface="Tahoma"/>
              </a:rPr>
              <a:t>%</a:t>
            </a:r>
            <a:endParaRPr sz="1000">
              <a:latin typeface="Tahoma"/>
              <a:cs typeface="Tahoma"/>
            </a:endParaRPr>
          </a:p>
          <a:p>
            <a:pPr marL="12700">
              <a:lnSpc>
                <a:spcPct val="100000"/>
              </a:lnSpc>
              <a:spcBef>
                <a:spcPts val="975"/>
              </a:spcBef>
            </a:pPr>
            <a:r>
              <a:rPr sz="1000" spc="40">
                <a:solidFill>
                  <a:srgbClr val="5B5958"/>
                </a:solidFill>
                <a:latin typeface="Tahoma"/>
                <a:cs typeface="Tahoma"/>
              </a:rPr>
              <a:t>1</a:t>
            </a:r>
            <a:r>
              <a:rPr sz="1000" spc="55">
                <a:solidFill>
                  <a:srgbClr val="5B5958"/>
                </a:solidFill>
                <a:latin typeface="Tahoma"/>
                <a:cs typeface="Tahoma"/>
              </a:rPr>
              <a:t>4</a:t>
            </a:r>
            <a:r>
              <a:rPr sz="1000" spc="-175">
                <a:solidFill>
                  <a:srgbClr val="5B5958"/>
                </a:solidFill>
                <a:latin typeface="Tahoma"/>
                <a:cs typeface="Tahoma"/>
              </a:rPr>
              <a:t>%</a:t>
            </a:r>
            <a:endParaRPr sz="1000">
              <a:latin typeface="Tahoma"/>
              <a:cs typeface="Tahoma"/>
            </a:endParaRPr>
          </a:p>
          <a:p>
            <a:pPr marL="12700">
              <a:lnSpc>
                <a:spcPct val="100000"/>
              </a:lnSpc>
              <a:spcBef>
                <a:spcPts val="975"/>
              </a:spcBef>
            </a:pPr>
            <a:r>
              <a:rPr sz="1000" spc="40">
                <a:solidFill>
                  <a:srgbClr val="5B5958"/>
                </a:solidFill>
                <a:latin typeface="Tahoma"/>
                <a:cs typeface="Tahoma"/>
              </a:rPr>
              <a:t>1</a:t>
            </a:r>
            <a:r>
              <a:rPr sz="1000" spc="55">
                <a:solidFill>
                  <a:srgbClr val="5B5958"/>
                </a:solidFill>
                <a:latin typeface="Tahoma"/>
                <a:cs typeface="Tahoma"/>
              </a:rPr>
              <a:t>2</a:t>
            </a:r>
            <a:r>
              <a:rPr sz="1000" spc="-175">
                <a:solidFill>
                  <a:srgbClr val="5B5958"/>
                </a:solidFill>
                <a:latin typeface="Tahoma"/>
                <a:cs typeface="Tahoma"/>
              </a:rPr>
              <a:t>%</a:t>
            </a:r>
            <a:endParaRPr sz="1000">
              <a:latin typeface="Tahoma"/>
              <a:cs typeface="Tahoma"/>
            </a:endParaRPr>
          </a:p>
          <a:p>
            <a:pPr marL="12700">
              <a:lnSpc>
                <a:spcPct val="100000"/>
              </a:lnSpc>
              <a:spcBef>
                <a:spcPts val="980"/>
              </a:spcBef>
            </a:pPr>
            <a:r>
              <a:rPr sz="1000" spc="40">
                <a:solidFill>
                  <a:srgbClr val="5B5958"/>
                </a:solidFill>
                <a:latin typeface="Tahoma"/>
                <a:cs typeface="Tahoma"/>
              </a:rPr>
              <a:t>1</a:t>
            </a:r>
            <a:r>
              <a:rPr sz="1000" spc="55">
                <a:solidFill>
                  <a:srgbClr val="5B5958"/>
                </a:solidFill>
                <a:latin typeface="Tahoma"/>
                <a:cs typeface="Tahoma"/>
              </a:rPr>
              <a:t>0</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8</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6</a:t>
            </a:r>
            <a:r>
              <a:rPr sz="1000" spc="-175">
                <a:solidFill>
                  <a:srgbClr val="5B5958"/>
                </a:solidFill>
                <a:latin typeface="Tahoma"/>
                <a:cs typeface="Tahoma"/>
              </a:rPr>
              <a:t>%</a:t>
            </a:r>
            <a:endParaRPr sz="1000">
              <a:latin typeface="Tahoma"/>
              <a:cs typeface="Tahoma"/>
            </a:endParaRPr>
          </a:p>
          <a:p>
            <a:pPr marL="87630">
              <a:lnSpc>
                <a:spcPct val="100000"/>
              </a:lnSpc>
              <a:spcBef>
                <a:spcPts val="980"/>
              </a:spcBef>
            </a:pPr>
            <a:r>
              <a:rPr sz="1000" spc="40">
                <a:solidFill>
                  <a:srgbClr val="5B5958"/>
                </a:solidFill>
                <a:latin typeface="Tahoma"/>
                <a:cs typeface="Tahoma"/>
              </a:rPr>
              <a:t>4</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2</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0</a:t>
            </a:r>
            <a:r>
              <a:rPr sz="1000" spc="-175">
                <a:solidFill>
                  <a:srgbClr val="5B5958"/>
                </a:solidFill>
                <a:latin typeface="Tahoma"/>
                <a:cs typeface="Tahoma"/>
              </a:rPr>
              <a:t>%</a:t>
            </a:r>
            <a:endParaRPr sz="1000">
              <a:latin typeface="Tahoma"/>
              <a:cs typeface="Tahoma"/>
            </a:endParaRPr>
          </a:p>
        </xdr:txBody>
      </xdr:sp>
      <xdr:sp macro="" textlink="">
        <xdr:nvSpPr>
          <xdr:cNvPr id="34" name="object 25">
            <a:extLst>
              <a:ext uri="{FF2B5EF4-FFF2-40B4-BE49-F238E27FC236}">
                <a16:creationId xmlns:a16="http://schemas.microsoft.com/office/drawing/2014/main" id="{703FD813-4FA5-468F-8C58-637C6B55A8F3}"/>
              </a:ext>
            </a:extLst>
          </xdr:cNvPr>
          <xdr:cNvSpPr/>
        </xdr:nvSpPr>
        <xdr:spPr>
          <a:xfrm>
            <a:off x="1104430" y="2723858"/>
            <a:ext cx="502920" cy="2131423"/>
          </a:xfrm>
          <a:custGeom>
            <a:avLst/>
            <a:gdLst/>
            <a:ahLst/>
            <a:cxnLst/>
            <a:rect l="l" t="t" r="r" b="b"/>
            <a:pathLst>
              <a:path w="502919" h="2136775">
                <a:moveTo>
                  <a:pt x="0" y="2136406"/>
                </a:moveTo>
                <a:lnTo>
                  <a:pt x="502856" y="2136406"/>
                </a:lnTo>
                <a:lnTo>
                  <a:pt x="502856" y="0"/>
                </a:lnTo>
                <a:lnTo>
                  <a:pt x="0" y="0"/>
                </a:lnTo>
                <a:lnTo>
                  <a:pt x="0" y="2136406"/>
                </a:lnTo>
                <a:close/>
              </a:path>
            </a:pathLst>
          </a:custGeom>
          <a:solidFill>
            <a:schemeClr val="bg1">
              <a:lumMod val="50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 name="object 26">
            <a:extLst>
              <a:ext uri="{FF2B5EF4-FFF2-40B4-BE49-F238E27FC236}">
                <a16:creationId xmlns:a16="http://schemas.microsoft.com/office/drawing/2014/main" id="{B9F6F22A-1B61-4925-8B23-688B1DCF38A7}"/>
              </a:ext>
            </a:extLst>
          </xdr:cNvPr>
          <xdr:cNvSpPr/>
        </xdr:nvSpPr>
        <xdr:spPr>
          <a:xfrm>
            <a:off x="1608683" y="2868777"/>
            <a:ext cx="501650" cy="1986504"/>
          </a:xfrm>
          <a:custGeom>
            <a:avLst/>
            <a:gdLst/>
            <a:ahLst/>
            <a:cxnLst/>
            <a:rect l="l" t="t" r="r" b="b"/>
            <a:pathLst>
              <a:path w="501650" h="1972945">
                <a:moveTo>
                  <a:pt x="0" y="1972436"/>
                </a:moveTo>
                <a:lnTo>
                  <a:pt x="501294" y="1972436"/>
                </a:lnTo>
                <a:lnTo>
                  <a:pt x="501294" y="0"/>
                </a:lnTo>
                <a:lnTo>
                  <a:pt x="0" y="0"/>
                </a:lnTo>
                <a:lnTo>
                  <a:pt x="0" y="1972436"/>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 name="object 27">
            <a:extLst>
              <a:ext uri="{FF2B5EF4-FFF2-40B4-BE49-F238E27FC236}">
                <a16:creationId xmlns:a16="http://schemas.microsoft.com/office/drawing/2014/main" id="{622B7B48-64FE-4562-973C-449FCACCF64A}"/>
              </a:ext>
            </a:extLst>
          </xdr:cNvPr>
          <xdr:cNvSpPr/>
        </xdr:nvSpPr>
        <xdr:spPr>
          <a:xfrm>
            <a:off x="2105034" y="2933281"/>
            <a:ext cx="527041" cy="1922000"/>
          </a:xfrm>
          <a:custGeom>
            <a:avLst/>
            <a:gdLst/>
            <a:ahLst/>
            <a:cxnLst/>
            <a:rect l="l" t="t" r="r" b="b"/>
            <a:pathLst>
              <a:path w="501650" h="1936750">
                <a:moveTo>
                  <a:pt x="0" y="1936508"/>
                </a:moveTo>
                <a:lnTo>
                  <a:pt x="501294" y="1936508"/>
                </a:lnTo>
                <a:lnTo>
                  <a:pt x="501294" y="0"/>
                </a:lnTo>
                <a:lnTo>
                  <a:pt x="0" y="0"/>
                </a:lnTo>
                <a:lnTo>
                  <a:pt x="0" y="1936508"/>
                </a:lnTo>
                <a:close/>
              </a:path>
            </a:pathLst>
          </a:custGeom>
          <a:solidFill>
            <a:schemeClr val="bg1">
              <a:lumMod val="8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 name="object 28">
            <a:extLst>
              <a:ext uri="{FF2B5EF4-FFF2-40B4-BE49-F238E27FC236}">
                <a16:creationId xmlns:a16="http://schemas.microsoft.com/office/drawing/2014/main" id="{F3C4E440-377B-481C-9ABB-DCB46E8CA40E}"/>
              </a:ext>
            </a:extLst>
          </xdr:cNvPr>
          <xdr:cNvSpPr/>
        </xdr:nvSpPr>
        <xdr:spPr>
          <a:xfrm>
            <a:off x="2633116" y="2979660"/>
            <a:ext cx="501650" cy="1885146"/>
          </a:xfrm>
          <a:custGeom>
            <a:avLst/>
            <a:gdLst/>
            <a:ahLst/>
            <a:cxnLst/>
            <a:rect l="l" t="t" r="r" b="b"/>
            <a:pathLst>
              <a:path w="501650" h="1861820">
                <a:moveTo>
                  <a:pt x="0" y="1861553"/>
                </a:moveTo>
                <a:lnTo>
                  <a:pt x="501294" y="1861553"/>
                </a:lnTo>
                <a:lnTo>
                  <a:pt x="501294" y="0"/>
                </a:lnTo>
                <a:lnTo>
                  <a:pt x="0" y="0"/>
                </a:lnTo>
                <a:lnTo>
                  <a:pt x="0" y="1861553"/>
                </a:lnTo>
                <a:close/>
              </a:path>
            </a:pathLst>
          </a:custGeom>
          <a:solidFill>
            <a:srgbClr val="A49A68"/>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29">
            <a:extLst>
              <a:ext uri="{FF2B5EF4-FFF2-40B4-BE49-F238E27FC236}">
                <a16:creationId xmlns:a16="http://schemas.microsoft.com/office/drawing/2014/main" id="{B0724597-EAC9-4550-B998-8774B6A5EFB1}"/>
              </a:ext>
            </a:extLst>
          </xdr:cNvPr>
          <xdr:cNvSpPr/>
        </xdr:nvSpPr>
        <xdr:spPr>
          <a:xfrm>
            <a:off x="3133627" y="3247311"/>
            <a:ext cx="501650" cy="1605605"/>
          </a:xfrm>
          <a:custGeom>
            <a:avLst/>
            <a:gdLst/>
            <a:ahLst/>
            <a:cxnLst/>
            <a:rect l="l" t="t" r="r" b="b"/>
            <a:pathLst>
              <a:path w="501650" h="1582420">
                <a:moveTo>
                  <a:pt x="0" y="1582013"/>
                </a:moveTo>
                <a:lnTo>
                  <a:pt x="501294" y="1582013"/>
                </a:lnTo>
                <a:lnTo>
                  <a:pt x="501294" y="0"/>
                </a:lnTo>
                <a:lnTo>
                  <a:pt x="0" y="0"/>
                </a:lnTo>
                <a:lnTo>
                  <a:pt x="0" y="1582013"/>
                </a:lnTo>
                <a:close/>
              </a:path>
            </a:pathLst>
          </a:custGeom>
          <a:solidFill>
            <a:srgbClr val="BD072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 name="object 30">
            <a:extLst>
              <a:ext uri="{FF2B5EF4-FFF2-40B4-BE49-F238E27FC236}">
                <a16:creationId xmlns:a16="http://schemas.microsoft.com/office/drawing/2014/main" id="{30EBAB34-D43F-470E-9F95-41CEA42489DD}"/>
              </a:ext>
            </a:extLst>
          </xdr:cNvPr>
          <xdr:cNvSpPr/>
        </xdr:nvSpPr>
        <xdr:spPr>
          <a:xfrm>
            <a:off x="3638559" y="3412248"/>
            <a:ext cx="521921" cy="1443033"/>
          </a:xfrm>
          <a:custGeom>
            <a:avLst/>
            <a:gdLst/>
            <a:ahLst/>
            <a:cxnLst/>
            <a:rect l="l" t="t" r="r" b="b"/>
            <a:pathLst>
              <a:path w="502920" h="1429385">
                <a:moveTo>
                  <a:pt x="0" y="1428965"/>
                </a:moveTo>
                <a:lnTo>
                  <a:pt x="502856" y="1428965"/>
                </a:lnTo>
                <a:lnTo>
                  <a:pt x="502856" y="0"/>
                </a:lnTo>
                <a:lnTo>
                  <a:pt x="0" y="0"/>
                </a:lnTo>
                <a:lnTo>
                  <a:pt x="0" y="1428965"/>
                </a:lnTo>
                <a:close/>
              </a:path>
            </a:pathLst>
          </a:custGeom>
          <a:solidFill>
            <a:srgbClr val="92041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0" name="object 31">
            <a:extLst>
              <a:ext uri="{FF2B5EF4-FFF2-40B4-BE49-F238E27FC236}">
                <a16:creationId xmlns:a16="http://schemas.microsoft.com/office/drawing/2014/main" id="{3CED4571-516C-4926-B971-C414A33911F1}"/>
              </a:ext>
            </a:extLst>
          </xdr:cNvPr>
          <xdr:cNvSpPr/>
        </xdr:nvSpPr>
        <xdr:spPr>
          <a:xfrm>
            <a:off x="4162434" y="3613707"/>
            <a:ext cx="510264" cy="1241573"/>
          </a:xfrm>
          <a:custGeom>
            <a:avLst/>
            <a:gdLst/>
            <a:ahLst/>
            <a:cxnLst/>
            <a:rect l="l" t="t" r="r" b="b"/>
            <a:pathLst>
              <a:path w="502920" h="1228089">
                <a:moveTo>
                  <a:pt x="0" y="1227505"/>
                </a:moveTo>
                <a:lnTo>
                  <a:pt x="502856" y="1227505"/>
                </a:lnTo>
                <a:lnTo>
                  <a:pt x="502856" y="0"/>
                </a:lnTo>
                <a:lnTo>
                  <a:pt x="0" y="0"/>
                </a:lnTo>
                <a:lnTo>
                  <a:pt x="0" y="1227505"/>
                </a:lnTo>
                <a:close/>
              </a:path>
            </a:pathLst>
          </a:custGeom>
          <a:solidFill>
            <a:srgbClr val="66021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28576</xdr:colOff>
      <xdr:row>2</xdr:row>
      <xdr:rowOff>9526</xdr:rowOff>
    </xdr:to>
    <xdr:grpSp>
      <xdr:nvGrpSpPr>
        <xdr:cNvPr id="2" name="Group 1">
          <a:hlinkClick xmlns:r="http://schemas.openxmlformats.org/officeDocument/2006/relationships" r:id="rId1"/>
          <a:extLst>
            <a:ext uri="{FF2B5EF4-FFF2-40B4-BE49-F238E27FC236}">
              <a16:creationId xmlns:a16="http://schemas.microsoft.com/office/drawing/2014/main" id="{48EE243E-4B08-4B63-879C-AFFDBFDB2669}"/>
            </a:ext>
          </a:extLst>
        </xdr:cNvPr>
        <xdr:cNvGrpSpPr/>
      </xdr:nvGrpSpPr>
      <xdr:grpSpPr>
        <a:xfrm>
          <a:off x="8810625" y="0"/>
          <a:ext cx="1247776" cy="704851"/>
          <a:chOff x="14944724" y="2095499"/>
          <a:chExt cx="1609723" cy="895351"/>
        </a:xfrm>
        <a:solidFill>
          <a:schemeClr val="accent4">
            <a:lumMod val="75000"/>
          </a:schemeClr>
        </a:solidFill>
      </xdr:grpSpPr>
      <xdr:sp macro="" textlink="">
        <xdr:nvSpPr>
          <xdr:cNvPr id="3" name="Arrow: Left 2">
            <a:extLst>
              <a:ext uri="{FF2B5EF4-FFF2-40B4-BE49-F238E27FC236}">
                <a16:creationId xmlns:a16="http://schemas.microsoft.com/office/drawing/2014/main" id="{914C4482-8BA9-B4AA-DC99-855B2985DB3D}"/>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A0FF404-11C0-AB75-5673-F56DC00F86C0}"/>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489585</xdr:colOff>
      <xdr:row>16</xdr:row>
      <xdr:rowOff>66675</xdr:rowOff>
    </xdr:from>
    <xdr:to>
      <xdr:col>8</xdr:col>
      <xdr:colOff>581025</xdr:colOff>
      <xdr:row>16</xdr:row>
      <xdr:rowOff>158115</xdr:rowOff>
    </xdr:to>
    <xdr:sp macro="" textlink="">
      <xdr:nvSpPr>
        <xdr:cNvPr id="2" name="Rectangle 16">
          <a:extLst>
            <a:ext uri="{FF2B5EF4-FFF2-40B4-BE49-F238E27FC236}">
              <a16:creationId xmlns:a16="http://schemas.microsoft.com/office/drawing/2014/main" id="{621CED6B-0C69-49D9-98BC-3C3EAB840965}"/>
            </a:ext>
          </a:extLst>
        </xdr:cNvPr>
        <xdr:cNvSpPr>
          <a:spLocks noChangeArrowheads="1"/>
        </xdr:cNvSpPr>
      </xdr:nvSpPr>
      <xdr:spPr bwMode="auto">
        <a:xfrm flipH="1">
          <a:off x="5414010" y="3848100"/>
          <a:ext cx="91440" cy="91440"/>
        </a:xfrm>
        <a:prstGeom prst="rect">
          <a:avLst/>
        </a:prstGeom>
        <a:solidFill>
          <a:srgbClr val="BD0729"/>
        </a:solidFill>
        <a:ln>
          <a:noFill/>
        </a:ln>
      </xdr:spPr>
      <xdr:txBody>
        <a:bodyPr/>
        <a:lstStyle/>
        <a:p>
          <a:endParaRPr lang="en-US"/>
        </a:p>
      </xdr:txBody>
    </xdr:sp>
    <xdr:clientData/>
  </xdr:twoCellAnchor>
  <xdr:twoCellAnchor>
    <xdr:from>
      <xdr:col>0</xdr:col>
      <xdr:colOff>47606</xdr:colOff>
      <xdr:row>4</xdr:row>
      <xdr:rowOff>304801</xdr:rowOff>
    </xdr:from>
    <xdr:to>
      <xdr:col>6</xdr:col>
      <xdr:colOff>285733</xdr:colOff>
      <xdr:row>16</xdr:row>
      <xdr:rowOff>39110</xdr:rowOff>
    </xdr:to>
    <xdr:grpSp>
      <xdr:nvGrpSpPr>
        <xdr:cNvPr id="3" name="Group 2">
          <a:extLst>
            <a:ext uri="{FF2B5EF4-FFF2-40B4-BE49-F238E27FC236}">
              <a16:creationId xmlns:a16="http://schemas.microsoft.com/office/drawing/2014/main" id="{354F67D8-414A-40AC-A846-34A47D90EF36}"/>
            </a:ext>
          </a:extLst>
        </xdr:cNvPr>
        <xdr:cNvGrpSpPr/>
      </xdr:nvGrpSpPr>
      <xdr:grpSpPr>
        <a:xfrm flipH="1">
          <a:off x="47606" y="1514476"/>
          <a:ext cx="3924302" cy="2306059"/>
          <a:chOff x="9983190600" y="1317149"/>
          <a:chExt cx="3952876" cy="2048346"/>
        </a:xfrm>
      </xdr:grpSpPr>
      <xdr:pic>
        <xdr:nvPicPr>
          <xdr:cNvPr id="4" name="Picture 3">
            <a:extLst>
              <a:ext uri="{FF2B5EF4-FFF2-40B4-BE49-F238E27FC236}">
                <a16:creationId xmlns:a16="http://schemas.microsoft.com/office/drawing/2014/main" id="{D544D22A-7D6E-4B05-AB47-A516AE378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3190600" y="1317149"/>
            <a:ext cx="609600" cy="191182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object 130">
            <a:extLst>
              <a:ext uri="{FF2B5EF4-FFF2-40B4-BE49-F238E27FC236}">
                <a16:creationId xmlns:a16="http://schemas.microsoft.com/office/drawing/2014/main" id="{115F76C7-9320-4C28-B281-BB2E6755ACAC}"/>
              </a:ext>
            </a:extLst>
          </xdr:cNvPr>
          <xdr:cNvSpPr txBox="1"/>
        </xdr:nvSpPr>
        <xdr:spPr>
          <a:xfrm>
            <a:off x="9983785452" y="3228975"/>
            <a:ext cx="3358024" cy="13652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Calibri"/>
                <a:cs typeface="Calibri"/>
              </a:rPr>
              <a:t>20</a:t>
            </a:r>
            <a:r>
              <a:rPr lang="en-US" sz="900" b="1" spc="-5">
                <a:solidFill>
                  <a:sysClr val="windowText" lastClr="000000"/>
                </a:solidFill>
                <a:latin typeface="Calibri"/>
                <a:cs typeface="Calibri"/>
              </a:rPr>
              <a:t> </a:t>
            </a:r>
            <a:endParaRPr sz="900" b="1">
              <a:solidFill>
                <a:sysClr val="windowText" lastClr="000000"/>
              </a:solidFill>
              <a:latin typeface="Calibri"/>
              <a:cs typeface="Calibri"/>
            </a:endParaRPr>
          </a:p>
        </xdr:txBody>
      </xdr:sp>
    </xdr:grpSp>
    <xdr:clientData/>
  </xdr:twoCellAnchor>
  <xdr:twoCellAnchor>
    <xdr:from>
      <xdr:col>6</xdr:col>
      <xdr:colOff>447675</xdr:colOff>
      <xdr:row>15</xdr:row>
      <xdr:rowOff>19049</xdr:rowOff>
    </xdr:from>
    <xdr:to>
      <xdr:col>12</xdr:col>
      <xdr:colOff>314325</xdr:colOff>
      <xdr:row>17</xdr:row>
      <xdr:rowOff>28575</xdr:rowOff>
    </xdr:to>
    <xdr:sp macro="" textlink="">
      <xdr:nvSpPr>
        <xdr:cNvPr id="6" name="object 130">
          <a:extLst>
            <a:ext uri="{FF2B5EF4-FFF2-40B4-BE49-F238E27FC236}">
              <a16:creationId xmlns:a16="http://schemas.microsoft.com/office/drawing/2014/main" id="{675B5DE0-BBFD-4112-AA72-2D061C310D85}"/>
            </a:ext>
          </a:extLst>
        </xdr:cNvPr>
        <xdr:cNvSpPr txBox="1"/>
      </xdr:nvSpPr>
      <xdr:spPr>
        <a:xfrm flipH="1">
          <a:off x="4133850" y="3609974"/>
          <a:ext cx="3543300" cy="390526"/>
        </a:xfrm>
        <a:prstGeom prst="rect">
          <a:avLst/>
        </a:prstGeom>
      </xdr:spPr>
      <xdr:txBody>
        <a:bodyPr vert="horz" wrap="square" lIns="0" tIns="12700"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20</a:t>
          </a:r>
          <a:r>
            <a:rPr lang="en-US" sz="900" b="1" spc="-5">
              <a:solidFill>
                <a:sysClr val="windowText" lastClr="000000"/>
              </a:solidFill>
              <a:latin typeface="Times New Roman" panose="02020603050405020304" pitchFamily="18" charset="0"/>
              <a:cs typeface="Times New Roman" panose="02020603050405020304" pitchFamily="18" charset="0"/>
            </a:rPr>
            <a:t> </a:t>
          </a:r>
          <a:endParaRPr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7</xdr:col>
      <xdr:colOff>66677</xdr:colOff>
      <xdr:row>3</xdr:row>
      <xdr:rowOff>0</xdr:rowOff>
    </xdr:from>
    <xdr:to>
      <xdr:col>12</xdr:col>
      <xdr:colOff>857250</xdr:colOff>
      <xdr:row>14</xdr:row>
      <xdr:rowOff>152400</xdr:rowOff>
    </xdr:to>
    <xdr:grpSp>
      <xdr:nvGrpSpPr>
        <xdr:cNvPr id="19" name="Group 18">
          <a:extLst>
            <a:ext uri="{FF2B5EF4-FFF2-40B4-BE49-F238E27FC236}">
              <a16:creationId xmlns:a16="http://schemas.microsoft.com/office/drawing/2014/main" id="{7FC21DAA-B114-465C-A38E-73F91E880DA9}"/>
            </a:ext>
          </a:extLst>
        </xdr:cNvPr>
        <xdr:cNvGrpSpPr/>
      </xdr:nvGrpSpPr>
      <xdr:grpSpPr>
        <a:xfrm flipH="1">
          <a:off x="4381502" y="1019175"/>
          <a:ext cx="3838573" cy="2533650"/>
          <a:chOff x="9979628250" y="704850"/>
          <a:chExt cx="3895724" cy="2581275"/>
        </a:xfrm>
      </xdr:grpSpPr>
      <xdr:grpSp>
        <xdr:nvGrpSpPr>
          <xdr:cNvPr id="20" name="Group 19">
            <a:extLst>
              <a:ext uri="{FF2B5EF4-FFF2-40B4-BE49-F238E27FC236}">
                <a16:creationId xmlns:a16="http://schemas.microsoft.com/office/drawing/2014/main" id="{873F9C73-7A27-4A4F-A51F-A6EE64832B7F}"/>
              </a:ext>
            </a:extLst>
          </xdr:cNvPr>
          <xdr:cNvGrpSpPr/>
        </xdr:nvGrpSpPr>
        <xdr:grpSpPr>
          <a:xfrm>
            <a:off x="9980152125" y="942975"/>
            <a:ext cx="3371849" cy="2285674"/>
            <a:chOff x="4546003" y="6341935"/>
            <a:chExt cx="2328545" cy="2209546"/>
          </a:xfrm>
        </xdr:grpSpPr>
        <xdr:sp macro="" textlink="">
          <xdr:nvSpPr>
            <xdr:cNvPr id="22" name="object 2">
              <a:extLst>
                <a:ext uri="{FF2B5EF4-FFF2-40B4-BE49-F238E27FC236}">
                  <a16:creationId xmlns:a16="http://schemas.microsoft.com/office/drawing/2014/main" id="{47D22FAA-23E6-406E-AAB6-EC21E206313D}"/>
                </a:ext>
              </a:extLst>
            </xdr:cNvPr>
            <xdr:cNvSpPr/>
          </xdr:nvSpPr>
          <xdr:spPr>
            <a:xfrm>
              <a:off x="4571466" y="6731863"/>
              <a:ext cx="103505" cy="1819275"/>
            </a:xfrm>
            <a:custGeom>
              <a:avLst/>
              <a:gdLst/>
              <a:ahLst/>
              <a:cxnLst/>
              <a:rect l="l" t="t" r="r" b="b"/>
              <a:pathLst>
                <a:path w="103504" h="1819275">
                  <a:moveTo>
                    <a:pt x="103454" y="0"/>
                  </a:moveTo>
                  <a:lnTo>
                    <a:pt x="0" y="0"/>
                  </a:lnTo>
                  <a:lnTo>
                    <a:pt x="0" y="1819173"/>
                  </a:lnTo>
                  <a:lnTo>
                    <a:pt x="103454" y="1819173"/>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3" name="object 3">
              <a:extLst>
                <a:ext uri="{FF2B5EF4-FFF2-40B4-BE49-F238E27FC236}">
                  <a16:creationId xmlns:a16="http://schemas.microsoft.com/office/drawing/2014/main" id="{B02A25DE-CF53-41E9-BBE6-347D87D3A453}"/>
                </a:ext>
              </a:extLst>
            </xdr:cNvPr>
            <xdr:cNvSpPr/>
          </xdr:nvSpPr>
          <xdr:spPr>
            <a:xfrm>
              <a:off x="4727435" y="7373277"/>
              <a:ext cx="103505" cy="1177925"/>
            </a:xfrm>
            <a:custGeom>
              <a:avLst/>
              <a:gdLst/>
              <a:ahLst/>
              <a:cxnLst/>
              <a:rect l="l" t="t" r="r" b="b"/>
              <a:pathLst>
                <a:path w="103504" h="1177925">
                  <a:moveTo>
                    <a:pt x="103454" y="0"/>
                  </a:moveTo>
                  <a:lnTo>
                    <a:pt x="0" y="0"/>
                  </a:lnTo>
                  <a:lnTo>
                    <a:pt x="0" y="1177759"/>
                  </a:lnTo>
                  <a:lnTo>
                    <a:pt x="103454" y="11777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4" name="object 4">
              <a:extLst>
                <a:ext uri="{FF2B5EF4-FFF2-40B4-BE49-F238E27FC236}">
                  <a16:creationId xmlns:a16="http://schemas.microsoft.com/office/drawing/2014/main" id="{9D15FB94-50F5-44B0-8631-DB9D28E3C063}"/>
                </a:ext>
              </a:extLst>
            </xdr:cNvPr>
            <xdr:cNvSpPr/>
          </xdr:nvSpPr>
          <xdr:spPr>
            <a:xfrm>
              <a:off x="4881816" y="7573810"/>
              <a:ext cx="103505" cy="977265"/>
            </a:xfrm>
            <a:custGeom>
              <a:avLst/>
              <a:gdLst/>
              <a:ahLst/>
              <a:cxnLst/>
              <a:rect l="l" t="t" r="r" b="b"/>
              <a:pathLst>
                <a:path w="103504" h="977265">
                  <a:moveTo>
                    <a:pt x="103441" y="0"/>
                  </a:moveTo>
                  <a:lnTo>
                    <a:pt x="0" y="0"/>
                  </a:lnTo>
                  <a:lnTo>
                    <a:pt x="0" y="977226"/>
                  </a:lnTo>
                  <a:lnTo>
                    <a:pt x="103441" y="977226"/>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5" name="object 5">
              <a:extLst>
                <a:ext uri="{FF2B5EF4-FFF2-40B4-BE49-F238E27FC236}">
                  <a16:creationId xmlns:a16="http://schemas.microsoft.com/office/drawing/2014/main" id="{FAFA0EB5-367F-4766-8695-19A8EE2D5CE6}"/>
                </a:ext>
              </a:extLst>
            </xdr:cNvPr>
            <xdr:cNvSpPr/>
          </xdr:nvSpPr>
          <xdr:spPr>
            <a:xfrm>
              <a:off x="5037785" y="6341935"/>
              <a:ext cx="103505" cy="2209165"/>
            </a:xfrm>
            <a:custGeom>
              <a:avLst/>
              <a:gdLst/>
              <a:ahLst/>
              <a:cxnLst/>
              <a:rect l="l" t="t" r="r" b="b"/>
              <a:pathLst>
                <a:path w="103504" h="2209165">
                  <a:moveTo>
                    <a:pt x="103441" y="0"/>
                  </a:moveTo>
                  <a:lnTo>
                    <a:pt x="0" y="0"/>
                  </a:lnTo>
                  <a:lnTo>
                    <a:pt x="0" y="2209101"/>
                  </a:lnTo>
                  <a:lnTo>
                    <a:pt x="103441" y="2209101"/>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6" name="object 6">
              <a:extLst>
                <a:ext uri="{FF2B5EF4-FFF2-40B4-BE49-F238E27FC236}">
                  <a16:creationId xmlns:a16="http://schemas.microsoft.com/office/drawing/2014/main" id="{72358DD5-DD0F-4DAB-A4A1-82E56A4C2CE5}"/>
                </a:ext>
              </a:extLst>
            </xdr:cNvPr>
            <xdr:cNvSpPr/>
          </xdr:nvSpPr>
          <xdr:spPr>
            <a:xfrm>
              <a:off x="5192153" y="7069277"/>
              <a:ext cx="103505" cy="1482090"/>
            </a:xfrm>
            <a:custGeom>
              <a:avLst/>
              <a:gdLst/>
              <a:ahLst/>
              <a:cxnLst/>
              <a:rect l="l" t="t" r="r" b="b"/>
              <a:pathLst>
                <a:path w="103504" h="1482090">
                  <a:moveTo>
                    <a:pt x="103454" y="0"/>
                  </a:moveTo>
                  <a:lnTo>
                    <a:pt x="0" y="0"/>
                  </a:lnTo>
                  <a:lnTo>
                    <a:pt x="0" y="1481759"/>
                  </a:lnTo>
                  <a:lnTo>
                    <a:pt x="103454" y="14817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7" name="object 7">
              <a:extLst>
                <a:ext uri="{FF2B5EF4-FFF2-40B4-BE49-F238E27FC236}">
                  <a16:creationId xmlns:a16="http://schemas.microsoft.com/office/drawing/2014/main" id="{1C78C1CF-F95D-4036-B3B0-63E3A229417B}"/>
                </a:ext>
              </a:extLst>
            </xdr:cNvPr>
            <xdr:cNvSpPr/>
          </xdr:nvSpPr>
          <xdr:spPr>
            <a:xfrm>
              <a:off x="5348122" y="6978561"/>
              <a:ext cx="103505" cy="1572895"/>
            </a:xfrm>
            <a:custGeom>
              <a:avLst/>
              <a:gdLst/>
              <a:ahLst/>
              <a:cxnLst/>
              <a:rect l="l" t="t" r="r" b="b"/>
              <a:pathLst>
                <a:path w="103504" h="1572895">
                  <a:moveTo>
                    <a:pt x="103454" y="0"/>
                  </a:moveTo>
                  <a:lnTo>
                    <a:pt x="0" y="0"/>
                  </a:lnTo>
                  <a:lnTo>
                    <a:pt x="0" y="1572475"/>
                  </a:lnTo>
                  <a:lnTo>
                    <a:pt x="103454" y="1572475"/>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8" name="object 8">
              <a:extLst>
                <a:ext uri="{FF2B5EF4-FFF2-40B4-BE49-F238E27FC236}">
                  <a16:creationId xmlns:a16="http://schemas.microsoft.com/office/drawing/2014/main" id="{844D40AE-79C4-4296-ACB4-38E624C0AD62}"/>
                </a:ext>
              </a:extLst>
            </xdr:cNvPr>
            <xdr:cNvSpPr/>
          </xdr:nvSpPr>
          <xdr:spPr>
            <a:xfrm>
              <a:off x="5502503" y="6902170"/>
              <a:ext cx="103505" cy="1649095"/>
            </a:xfrm>
            <a:custGeom>
              <a:avLst/>
              <a:gdLst/>
              <a:ahLst/>
              <a:cxnLst/>
              <a:rect l="l" t="t" r="r" b="b"/>
              <a:pathLst>
                <a:path w="103504" h="1649095">
                  <a:moveTo>
                    <a:pt x="103441" y="0"/>
                  </a:moveTo>
                  <a:lnTo>
                    <a:pt x="0" y="0"/>
                  </a:lnTo>
                  <a:lnTo>
                    <a:pt x="0" y="1648866"/>
                  </a:lnTo>
                  <a:lnTo>
                    <a:pt x="103441" y="1648866"/>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9" name="object 9">
              <a:extLst>
                <a:ext uri="{FF2B5EF4-FFF2-40B4-BE49-F238E27FC236}">
                  <a16:creationId xmlns:a16="http://schemas.microsoft.com/office/drawing/2014/main" id="{D7EE0D15-6177-45A9-8D0D-6454A3C8A0F2}"/>
                </a:ext>
              </a:extLst>
            </xdr:cNvPr>
            <xdr:cNvSpPr/>
          </xdr:nvSpPr>
          <xdr:spPr>
            <a:xfrm>
              <a:off x="5658472" y="7110666"/>
              <a:ext cx="103505" cy="1440815"/>
            </a:xfrm>
            <a:custGeom>
              <a:avLst/>
              <a:gdLst/>
              <a:ahLst/>
              <a:cxnLst/>
              <a:rect l="l" t="t" r="r" b="b"/>
              <a:pathLst>
                <a:path w="103504" h="1440815">
                  <a:moveTo>
                    <a:pt x="103441" y="0"/>
                  </a:moveTo>
                  <a:lnTo>
                    <a:pt x="0" y="0"/>
                  </a:lnTo>
                  <a:lnTo>
                    <a:pt x="0" y="1440370"/>
                  </a:lnTo>
                  <a:lnTo>
                    <a:pt x="103441" y="1440370"/>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0" name="object 10">
              <a:extLst>
                <a:ext uri="{FF2B5EF4-FFF2-40B4-BE49-F238E27FC236}">
                  <a16:creationId xmlns:a16="http://schemas.microsoft.com/office/drawing/2014/main" id="{47E4994B-D7FD-478A-96B2-0CC5951A6A5C}"/>
                </a:ext>
              </a:extLst>
            </xdr:cNvPr>
            <xdr:cNvSpPr/>
          </xdr:nvSpPr>
          <xdr:spPr>
            <a:xfrm>
              <a:off x="5812840" y="7201382"/>
              <a:ext cx="103505" cy="1350010"/>
            </a:xfrm>
            <a:custGeom>
              <a:avLst/>
              <a:gdLst/>
              <a:ahLst/>
              <a:cxnLst/>
              <a:rect l="l" t="t" r="r" b="b"/>
              <a:pathLst>
                <a:path w="103504" h="1350009">
                  <a:moveTo>
                    <a:pt x="103454" y="0"/>
                  </a:moveTo>
                  <a:lnTo>
                    <a:pt x="0" y="0"/>
                  </a:lnTo>
                  <a:lnTo>
                    <a:pt x="0" y="1349654"/>
                  </a:lnTo>
                  <a:lnTo>
                    <a:pt x="103454" y="1349654"/>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1" name="object 11">
              <a:extLst>
                <a:ext uri="{FF2B5EF4-FFF2-40B4-BE49-F238E27FC236}">
                  <a16:creationId xmlns:a16="http://schemas.microsoft.com/office/drawing/2014/main" id="{67DB07DF-6732-40BB-BAA5-E58B5CE0D966}"/>
                </a:ext>
              </a:extLst>
            </xdr:cNvPr>
            <xdr:cNvSpPr/>
          </xdr:nvSpPr>
          <xdr:spPr>
            <a:xfrm>
              <a:off x="5968809" y="6682537"/>
              <a:ext cx="103505" cy="1868805"/>
            </a:xfrm>
            <a:custGeom>
              <a:avLst/>
              <a:gdLst/>
              <a:ahLst/>
              <a:cxnLst/>
              <a:rect l="l" t="t" r="r" b="b"/>
              <a:pathLst>
                <a:path w="103504" h="1868804">
                  <a:moveTo>
                    <a:pt x="103454" y="0"/>
                  </a:moveTo>
                  <a:lnTo>
                    <a:pt x="0" y="0"/>
                  </a:lnTo>
                  <a:lnTo>
                    <a:pt x="0" y="1868500"/>
                  </a:lnTo>
                  <a:lnTo>
                    <a:pt x="103454" y="1868500"/>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2" name="object 12">
              <a:extLst>
                <a:ext uri="{FF2B5EF4-FFF2-40B4-BE49-F238E27FC236}">
                  <a16:creationId xmlns:a16="http://schemas.microsoft.com/office/drawing/2014/main" id="{C2D6FA1B-DE7E-47DE-B6E2-401B22F8003B}"/>
                </a:ext>
              </a:extLst>
            </xdr:cNvPr>
            <xdr:cNvSpPr/>
          </xdr:nvSpPr>
          <xdr:spPr>
            <a:xfrm>
              <a:off x="6123190" y="6596583"/>
              <a:ext cx="103505" cy="1954530"/>
            </a:xfrm>
            <a:custGeom>
              <a:avLst/>
              <a:gdLst/>
              <a:ahLst/>
              <a:cxnLst/>
              <a:rect l="l" t="t" r="r" b="b"/>
              <a:pathLst>
                <a:path w="103504" h="1954529">
                  <a:moveTo>
                    <a:pt x="103441" y="0"/>
                  </a:moveTo>
                  <a:lnTo>
                    <a:pt x="0" y="0"/>
                  </a:lnTo>
                  <a:lnTo>
                    <a:pt x="0" y="1954453"/>
                  </a:lnTo>
                  <a:lnTo>
                    <a:pt x="103441" y="1954453"/>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3" name="object 13">
              <a:extLst>
                <a:ext uri="{FF2B5EF4-FFF2-40B4-BE49-F238E27FC236}">
                  <a16:creationId xmlns:a16="http://schemas.microsoft.com/office/drawing/2014/main" id="{6EA3FF47-EE18-47B2-A38D-0454B4BAD701}"/>
                </a:ext>
              </a:extLst>
            </xdr:cNvPr>
            <xdr:cNvSpPr/>
          </xdr:nvSpPr>
          <xdr:spPr>
            <a:xfrm>
              <a:off x="6279159" y="6625234"/>
              <a:ext cx="103505" cy="1925955"/>
            </a:xfrm>
            <a:custGeom>
              <a:avLst/>
              <a:gdLst/>
              <a:ahLst/>
              <a:cxnLst/>
              <a:rect l="l" t="t" r="r" b="b"/>
              <a:pathLst>
                <a:path w="103504" h="1925954">
                  <a:moveTo>
                    <a:pt x="103441" y="0"/>
                  </a:moveTo>
                  <a:lnTo>
                    <a:pt x="0" y="0"/>
                  </a:lnTo>
                  <a:lnTo>
                    <a:pt x="0" y="1925802"/>
                  </a:lnTo>
                  <a:lnTo>
                    <a:pt x="103441" y="1925802"/>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4" name="object 14">
              <a:extLst>
                <a:ext uri="{FF2B5EF4-FFF2-40B4-BE49-F238E27FC236}">
                  <a16:creationId xmlns:a16="http://schemas.microsoft.com/office/drawing/2014/main" id="{2187BFF3-0E6E-486B-A5AA-49F3273E4031}"/>
                </a:ext>
              </a:extLst>
            </xdr:cNvPr>
            <xdr:cNvSpPr/>
          </xdr:nvSpPr>
          <xdr:spPr>
            <a:xfrm>
              <a:off x="6433527" y="7040639"/>
              <a:ext cx="103505" cy="1510665"/>
            </a:xfrm>
            <a:custGeom>
              <a:avLst/>
              <a:gdLst/>
              <a:ahLst/>
              <a:cxnLst/>
              <a:rect l="l" t="t" r="r" b="b"/>
              <a:pathLst>
                <a:path w="103504" h="1510665">
                  <a:moveTo>
                    <a:pt x="103454" y="0"/>
                  </a:moveTo>
                  <a:lnTo>
                    <a:pt x="0" y="0"/>
                  </a:lnTo>
                  <a:lnTo>
                    <a:pt x="0" y="1510398"/>
                  </a:lnTo>
                  <a:lnTo>
                    <a:pt x="103454" y="1510398"/>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5" name="object 15">
              <a:extLst>
                <a:ext uri="{FF2B5EF4-FFF2-40B4-BE49-F238E27FC236}">
                  <a16:creationId xmlns:a16="http://schemas.microsoft.com/office/drawing/2014/main" id="{556F1215-B32D-4E77-9B70-214C2CF2556E}"/>
                </a:ext>
              </a:extLst>
            </xdr:cNvPr>
            <xdr:cNvSpPr/>
          </xdr:nvSpPr>
          <xdr:spPr>
            <a:xfrm>
              <a:off x="6589496" y="7070877"/>
              <a:ext cx="103505" cy="1480185"/>
            </a:xfrm>
            <a:custGeom>
              <a:avLst/>
              <a:gdLst/>
              <a:ahLst/>
              <a:cxnLst/>
              <a:rect l="l" t="t" r="r" b="b"/>
              <a:pathLst>
                <a:path w="103504" h="1480184">
                  <a:moveTo>
                    <a:pt x="103454" y="0"/>
                  </a:moveTo>
                  <a:lnTo>
                    <a:pt x="0" y="0"/>
                  </a:lnTo>
                  <a:lnTo>
                    <a:pt x="0" y="1480159"/>
                  </a:lnTo>
                  <a:lnTo>
                    <a:pt x="103454" y="14801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6" name="object 16">
              <a:extLst>
                <a:ext uri="{FF2B5EF4-FFF2-40B4-BE49-F238E27FC236}">
                  <a16:creationId xmlns:a16="http://schemas.microsoft.com/office/drawing/2014/main" id="{EA9CFED0-E1C2-44BB-845D-234BE37597FD}"/>
                </a:ext>
              </a:extLst>
            </xdr:cNvPr>
            <xdr:cNvSpPr/>
          </xdr:nvSpPr>
          <xdr:spPr>
            <a:xfrm>
              <a:off x="6743877" y="6757340"/>
              <a:ext cx="103505" cy="1793875"/>
            </a:xfrm>
            <a:custGeom>
              <a:avLst/>
              <a:gdLst/>
              <a:ahLst/>
              <a:cxnLst/>
              <a:rect l="l" t="t" r="r" b="b"/>
              <a:pathLst>
                <a:path w="103504" h="1793875">
                  <a:moveTo>
                    <a:pt x="103441" y="0"/>
                  </a:moveTo>
                  <a:lnTo>
                    <a:pt x="0" y="0"/>
                  </a:lnTo>
                  <a:lnTo>
                    <a:pt x="0" y="1793697"/>
                  </a:lnTo>
                  <a:lnTo>
                    <a:pt x="103441" y="1793697"/>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7" name="object 17">
              <a:extLst>
                <a:ext uri="{FF2B5EF4-FFF2-40B4-BE49-F238E27FC236}">
                  <a16:creationId xmlns:a16="http://schemas.microsoft.com/office/drawing/2014/main" id="{365B789D-E33F-4793-A381-E69318B8F4F6}"/>
                </a:ext>
              </a:extLst>
            </xdr:cNvPr>
            <xdr:cNvSpPr/>
          </xdr:nvSpPr>
          <xdr:spPr>
            <a:xfrm>
              <a:off x="4590405" y="6878763"/>
              <a:ext cx="2221253" cy="42488"/>
            </a:xfrm>
            <a:custGeom>
              <a:avLst/>
              <a:gdLst/>
              <a:ahLst/>
              <a:cxnLst/>
              <a:rect l="l" t="t" r="r" b="b"/>
              <a:pathLst>
                <a:path w="2172970">
                  <a:moveTo>
                    <a:pt x="0" y="0"/>
                  </a:moveTo>
                  <a:lnTo>
                    <a:pt x="2172398" y="0"/>
                  </a:lnTo>
                </a:path>
              </a:pathLst>
            </a:custGeom>
            <a:ln w="22225">
              <a:solidFill>
                <a:srgbClr val="AA4643"/>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18">
              <a:extLst>
                <a:ext uri="{FF2B5EF4-FFF2-40B4-BE49-F238E27FC236}">
                  <a16:creationId xmlns:a16="http://schemas.microsoft.com/office/drawing/2014/main" id="{370900F0-4708-404C-8689-41045CED474D}"/>
                </a:ext>
              </a:extLst>
            </xdr:cNvPr>
            <xdr:cNvSpPr/>
          </xdr:nvSpPr>
          <xdr:spPr>
            <a:xfrm>
              <a:off x="4546003" y="8551036"/>
              <a:ext cx="2328545" cy="0"/>
            </a:xfrm>
            <a:custGeom>
              <a:avLst/>
              <a:gdLst/>
              <a:ahLst/>
              <a:cxnLst/>
              <a:rect l="l" t="t" r="r" b="b"/>
              <a:pathLst>
                <a:path w="2328545">
                  <a:moveTo>
                    <a:pt x="0" y="0"/>
                  </a:moveTo>
                  <a:lnTo>
                    <a:pt x="2328379" y="0"/>
                  </a:lnTo>
                </a:path>
              </a:pathLst>
            </a:custGeom>
            <a:ln w="9944">
              <a:solidFill>
                <a:srgbClr val="DBD9D8"/>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pic>
        <xdr:nvPicPr>
          <xdr:cNvPr id="21" name="Picture 20">
            <a:extLst>
              <a:ext uri="{FF2B5EF4-FFF2-40B4-BE49-F238E27FC236}">
                <a16:creationId xmlns:a16="http://schemas.microsoft.com/office/drawing/2014/main" id="{356FEAE1-F044-459E-9B5B-ECBF665784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9628250" y="704850"/>
            <a:ext cx="466725" cy="2581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38101</xdr:colOff>
      <xdr:row>4</xdr:row>
      <xdr:rowOff>266700</xdr:rowOff>
    </xdr:from>
    <xdr:to>
      <xdr:col>5</xdr:col>
      <xdr:colOff>619127</xdr:colOff>
      <xdr:row>15</xdr:row>
      <xdr:rowOff>38101</xdr:rowOff>
    </xdr:to>
    <xdr:pic>
      <xdr:nvPicPr>
        <xdr:cNvPr id="39" name="Picture 38">
          <a:extLst>
            <a:ext uri="{FF2B5EF4-FFF2-40B4-BE49-F238E27FC236}">
              <a16:creationId xmlns:a16="http://schemas.microsoft.com/office/drawing/2014/main" id="{1E4F1E1D-1F8B-43CB-B3AA-9A1FA38A39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84733648" y="1209675"/>
          <a:ext cx="3276601" cy="2152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152399</xdr:colOff>
      <xdr:row>4</xdr:row>
      <xdr:rowOff>380999</xdr:rowOff>
    </xdr:from>
    <xdr:to>
      <xdr:col>5</xdr:col>
      <xdr:colOff>588970</xdr:colOff>
      <xdr:row>11</xdr:row>
      <xdr:rowOff>185014</xdr:rowOff>
    </xdr:to>
    <xdr:sp macro="" textlink="">
      <xdr:nvSpPr>
        <xdr:cNvPr id="40" name="Line 14">
          <a:extLst>
            <a:ext uri="{FF2B5EF4-FFF2-40B4-BE49-F238E27FC236}">
              <a16:creationId xmlns:a16="http://schemas.microsoft.com/office/drawing/2014/main" id="{F48F93B6-BE91-4A1A-A55C-CDBF2EFC46F3}"/>
            </a:ext>
          </a:extLst>
        </xdr:cNvPr>
        <xdr:cNvSpPr>
          <a:spLocks noChangeShapeType="1"/>
        </xdr:cNvSpPr>
      </xdr:nvSpPr>
      <xdr:spPr bwMode="auto">
        <a:xfrm flipH="1" flipV="1">
          <a:off x="152399" y="1590674"/>
          <a:ext cx="3132146" cy="1423265"/>
        </a:xfrm>
        <a:prstGeom prst="line">
          <a:avLst/>
        </a:prstGeom>
        <a:noFill/>
        <a:ln w="18532">
          <a:solidFill>
            <a:srgbClr val="AA4643"/>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200406</xdr:colOff>
      <xdr:row>20</xdr:row>
      <xdr:rowOff>19050</xdr:rowOff>
    </xdr:from>
    <xdr:to>
      <xdr:col>1</xdr:col>
      <xdr:colOff>319278</xdr:colOff>
      <xdr:row>20</xdr:row>
      <xdr:rowOff>137922</xdr:rowOff>
    </xdr:to>
    <xdr:sp macro="" textlink="">
      <xdr:nvSpPr>
        <xdr:cNvPr id="2" name="Rectangle 35">
          <a:extLst>
            <a:ext uri="{FF2B5EF4-FFF2-40B4-BE49-F238E27FC236}">
              <a16:creationId xmlns:a16="http://schemas.microsoft.com/office/drawing/2014/main" id="{74BC69FA-A3B6-459F-9320-AE19A5085430}"/>
            </a:ext>
          </a:extLst>
        </xdr:cNvPr>
        <xdr:cNvSpPr>
          <a:spLocks noChangeArrowheads="1"/>
        </xdr:cNvSpPr>
      </xdr:nvSpPr>
      <xdr:spPr bwMode="auto">
        <a:xfrm flipH="1">
          <a:off x="476631" y="4143375"/>
          <a:ext cx="118872" cy="118872"/>
        </a:xfrm>
        <a:prstGeom prst="rect">
          <a:avLst/>
        </a:prstGeom>
        <a:solidFill>
          <a:schemeClr val="bg1">
            <a:lumMod val="75000"/>
          </a:schemeClr>
        </a:solidFill>
        <a:ln>
          <a:noFill/>
        </a:ln>
      </xdr:spPr>
    </xdr:sp>
    <xdr:clientData/>
  </xdr:twoCellAnchor>
  <xdr:twoCellAnchor>
    <xdr:from>
      <xdr:col>3</xdr:col>
      <xdr:colOff>709804</xdr:colOff>
      <xdr:row>20</xdr:row>
      <xdr:rowOff>66675</xdr:rowOff>
    </xdr:from>
    <xdr:to>
      <xdr:col>4</xdr:col>
      <xdr:colOff>76201</xdr:colOff>
      <xdr:row>21</xdr:row>
      <xdr:rowOff>0</xdr:rowOff>
    </xdr:to>
    <xdr:sp macro="" textlink="">
      <xdr:nvSpPr>
        <xdr:cNvPr id="3" name="Rectangle 35">
          <a:extLst>
            <a:ext uri="{FF2B5EF4-FFF2-40B4-BE49-F238E27FC236}">
              <a16:creationId xmlns:a16="http://schemas.microsoft.com/office/drawing/2014/main" id="{D8685454-3F0A-4217-9762-8EB5F05CCCC1}"/>
            </a:ext>
          </a:extLst>
        </xdr:cNvPr>
        <xdr:cNvSpPr>
          <a:spLocks noChangeArrowheads="1"/>
        </xdr:cNvSpPr>
      </xdr:nvSpPr>
      <xdr:spPr bwMode="auto">
        <a:xfrm flipH="1">
          <a:off x="2510029" y="4191000"/>
          <a:ext cx="128397" cy="95250"/>
        </a:xfrm>
        <a:prstGeom prst="rect">
          <a:avLst/>
        </a:prstGeom>
        <a:solidFill>
          <a:srgbClr val="AA4643"/>
        </a:solidFill>
        <a:ln>
          <a:noFill/>
        </a:ln>
      </xdr:spPr>
    </xdr:sp>
    <xdr:clientData/>
  </xdr:twoCellAnchor>
  <xdr:twoCellAnchor>
    <xdr:from>
      <xdr:col>1</xdr:col>
      <xdr:colOff>0</xdr:colOff>
      <xdr:row>14</xdr:row>
      <xdr:rowOff>114300</xdr:rowOff>
    </xdr:from>
    <xdr:to>
      <xdr:col>6</xdr:col>
      <xdr:colOff>467249</xdr:colOff>
      <xdr:row>19</xdr:row>
      <xdr:rowOff>95249</xdr:rowOff>
    </xdr:to>
    <xdr:grpSp>
      <xdr:nvGrpSpPr>
        <xdr:cNvPr id="4" name="Group 3">
          <a:extLst>
            <a:ext uri="{FF2B5EF4-FFF2-40B4-BE49-F238E27FC236}">
              <a16:creationId xmlns:a16="http://schemas.microsoft.com/office/drawing/2014/main" id="{6CEBF41F-FA8A-4E27-AB7B-D0B9ED5BAEE5}"/>
            </a:ext>
          </a:extLst>
        </xdr:cNvPr>
        <xdr:cNvGrpSpPr/>
      </xdr:nvGrpSpPr>
      <xdr:grpSpPr>
        <a:xfrm flipH="1">
          <a:off x="276225" y="3095625"/>
          <a:ext cx="4277249" cy="933449"/>
          <a:chOff x="9983561551" y="2828925"/>
          <a:chExt cx="3591449" cy="933449"/>
        </a:xfrm>
      </xdr:grpSpPr>
      <xdr:sp macro="" textlink="">
        <xdr:nvSpPr>
          <xdr:cNvPr id="5" name="TextBox 4">
            <a:extLst>
              <a:ext uri="{FF2B5EF4-FFF2-40B4-BE49-F238E27FC236}">
                <a16:creationId xmlns:a16="http://schemas.microsoft.com/office/drawing/2014/main" id="{A25D9496-FCC6-46A8-B7CA-7600F866AA08}"/>
              </a:ext>
            </a:extLst>
          </xdr:cNvPr>
          <xdr:cNvSpPr txBox="1"/>
        </xdr:nvSpPr>
        <xdr:spPr>
          <a:xfrm>
            <a:off x="9983964230" y="2876057"/>
            <a:ext cx="518299" cy="286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900" b="1">
                <a:cs typeface="+mj-cs"/>
              </a:rPr>
              <a:t>أوروبا</a:t>
            </a:r>
            <a:endParaRPr lang="en-US" sz="900" b="1">
              <a:cs typeface="+mj-cs"/>
            </a:endParaRPr>
          </a:p>
        </xdr:txBody>
      </xdr:sp>
      <xdr:sp macro="" textlink="">
        <xdr:nvSpPr>
          <xdr:cNvPr id="6" name="TextBox 5">
            <a:extLst>
              <a:ext uri="{FF2B5EF4-FFF2-40B4-BE49-F238E27FC236}">
                <a16:creationId xmlns:a16="http://schemas.microsoft.com/office/drawing/2014/main" id="{1BF3AC05-9808-465F-84C5-D6F0C2B11B7D}"/>
              </a:ext>
            </a:extLst>
          </xdr:cNvPr>
          <xdr:cNvSpPr txBox="1"/>
        </xdr:nvSpPr>
        <xdr:spPr>
          <a:xfrm>
            <a:off x="9984847950" y="2868687"/>
            <a:ext cx="600075" cy="893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دول شرق آسيا والمحيط الهادى</a:t>
            </a:r>
            <a:endParaRPr lang="en-US" sz="900" b="1">
              <a:cs typeface="+mj-cs"/>
            </a:endParaRPr>
          </a:p>
        </xdr:txBody>
      </xdr:sp>
      <xdr:sp macro="" textlink="">
        <xdr:nvSpPr>
          <xdr:cNvPr id="7" name="TextBox 6">
            <a:extLst>
              <a:ext uri="{FF2B5EF4-FFF2-40B4-BE49-F238E27FC236}">
                <a16:creationId xmlns:a16="http://schemas.microsoft.com/office/drawing/2014/main" id="{27417BD4-EFFE-488F-BBA4-2CD6603152BC}"/>
              </a:ext>
            </a:extLst>
          </xdr:cNvPr>
          <xdr:cNvSpPr txBox="1"/>
        </xdr:nvSpPr>
        <xdr:spPr>
          <a:xfrm>
            <a:off x="9984459880" y="2903947"/>
            <a:ext cx="511233" cy="439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الشمالية</a:t>
            </a:r>
            <a:endParaRPr lang="en-US" sz="900" b="1">
              <a:cs typeface="+mj-cs"/>
            </a:endParaRPr>
          </a:p>
        </xdr:txBody>
      </xdr:sp>
      <xdr:sp macro="" textlink="">
        <xdr:nvSpPr>
          <xdr:cNvPr id="8" name="TextBox 7">
            <a:extLst>
              <a:ext uri="{FF2B5EF4-FFF2-40B4-BE49-F238E27FC236}">
                <a16:creationId xmlns:a16="http://schemas.microsoft.com/office/drawing/2014/main" id="{B41257B7-12CF-48C2-88CE-5C4E07B99B98}"/>
              </a:ext>
            </a:extLst>
          </xdr:cNvPr>
          <xdr:cNvSpPr txBox="1"/>
        </xdr:nvSpPr>
        <xdr:spPr>
          <a:xfrm>
            <a:off x="9983561551" y="2853968"/>
            <a:ext cx="574272" cy="7719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اللاتينية والكاريبي</a:t>
            </a:r>
            <a:endParaRPr lang="en-US" sz="900" b="1">
              <a:cs typeface="+mj-cs"/>
            </a:endParaRPr>
          </a:p>
        </xdr:txBody>
      </xdr:sp>
      <xdr:sp macro="" textlink="">
        <xdr:nvSpPr>
          <xdr:cNvPr id="9" name="TextBox 8">
            <a:extLst>
              <a:ext uri="{FF2B5EF4-FFF2-40B4-BE49-F238E27FC236}">
                <a16:creationId xmlns:a16="http://schemas.microsoft.com/office/drawing/2014/main" id="{DCD32B6E-F021-4228-9123-E75B9079B459}"/>
              </a:ext>
            </a:extLst>
          </xdr:cNvPr>
          <xdr:cNvSpPr txBox="1"/>
        </xdr:nvSpPr>
        <xdr:spPr>
          <a:xfrm>
            <a:off x="9986217257" y="2828925"/>
            <a:ext cx="564266" cy="7148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الشرق الأوسط وشمال إفريقيا</a:t>
            </a:r>
            <a:endParaRPr lang="en-US" sz="900" b="1">
              <a:cs typeface="+mj-cs"/>
            </a:endParaRPr>
          </a:p>
        </xdr:txBody>
      </xdr:sp>
      <xdr:sp macro="" textlink="">
        <xdr:nvSpPr>
          <xdr:cNvPr id="10" name="TextBox 9">
            <a:extLst>
              <a:ext uri="{FF2B5EF4-FFF2-40B4-BE49-F238E27FC236}">
                <a16:creationId xmlns:a16="http://schemas.microsoft.com/office/drawing/2014/main" id="{F89D1622-A4F4-446E-BFFD-9CD439A12EF7}"/>
              </a:ext>
            </a:extLst>
          </xdr:cNvPr>
          <xdr:cNvSpPr txBox="1"/>
        </xdr:nvSpPr>
        <xdr:spPr>
          <a:xfrm>
            <a:off x="9985745462" y="2922997"/>
            <a:ext cx="578202" cy="525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أفريقيا جنوب الصحراء</a:t>
            </a:r>
            <a:endParaRPr lang="en-US" sz="900" b="1">
              <a:cs typeface="+mj-cs"/>
            </a:endParaRPr>
          </a:p>
        </xdr:txBody>
      </xdr:sp>
      <xdr:sp macro="" textlink="">
        <xdr:nvSpPr>
          <xdr:cNvPr id="11" name="TextBox 10">
            <a:extLst>
              <a:ext uri="{FF2B5EF4-FFF2-40B4-BE49-F238E27FC236}">
                <a16:creationId xmlns:a16="http://schemas.microsoft.com/office/drawing/2014/main" id="{8B79ACA6-66E4-42F0-930E-A0E0AF201078}"/>
              </a:ext>
            </a:extLst>
          </xdr:cNvPr>
          <xdr:cNvSpPr txBox="1"/>
        </xdr:nvSpPr>
        <xdr:spPr>
          <a:xfrm>
            <a:off x="9986648175" y="2853968"/>
            <a:ext cx="504825" cy="7025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روسيا ورابطة الدول المستقلة</a:t>
            </a:r>
            <a:endParaRPr lang="en-US" sz="900" b="1">
              <a:cs typeface="+mj-cs"/>
            </a:endParaRPr>
          </a:p>
        </xdr:txBody>
      </xdr:sp>
      <xdr:sp macro="" textlink="">
        <xdr:nvSpPr>
          <xdr:cNvPr id="12" name="TextBox 11">
            <a:extLst>
              <a:ext uri="{FF2B5EF4-FFF2-40B4-BE49-F238E27FC236}">
                <a16:creationId xmlns:a16="http://schemas.microsoft.com/office/drawing/2014/main" id="{E7A3EE0C-4661-4F3D-9516-D30E26FF8F4E}"/>
              </a:ext>
            </a:extLst>
          </xdr:cNvPr>
          <xdr:cNvSpPr txBox="1"/>
        </xdr:nvSpPr>
        <xdr:spPr>
          <a:xfrm>
            <a:off x="9985352126" y="2882544"/>
            <a:ext cx="438137" cy="8005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جنوب آسيا</a:t>
            </a:r>
            <a:endParaRPr lang="en-US" sz="900" b="1">
              <a:cs typeface="+mj-cs"/>
            </a:endParaRPr>
          </a:p>
        </xdr:txBody>
      </xdr:sp>
    </xdr:grpSp>
    <xdr:clientData/>
  </xdr:twoCellAnchor>
  <xdr:twoCellAnchor>
    <xdr:from>
      <xdr:col>7</xdr:col>
      <xdr:colOff>18492</xdr:colOff>
      <xdr:row>25</xdr:row>
      <xdr:rowOff>19050</xdr:rowOff>
    </xdr:from>
    <xdr:to>
      <xdr:col>16</xdr:col>
      <xdr:colOff>544197</xdr:colOff>
      <xdr:row>31</xdr:row>
      <xdr:rowOff>94353</xdr:rowOff>
    </xdr:to>
    <xdr:grpSp>
      <xdr:nvGrpSpPr>
        <xdr:cNvPr id="13" name="Group 12">
          <a:extLst>
            <a:ext uri="{FF2B5EF4-FFF2-40B4-BE49-F238E27FC236}">
              <a16:creationId xmlns:a16="http://schemas.microsoft.com/office/drawing/2014/main" id="{5409E3FD-2AC0-4A87-A7A0-6D3AE425A6D0}"/>
            </a:ext>
          </a:extLst>
        </xdr:cNvPr>
        <xdr:cNvGrpSpPr/>
      </xdr:nvGrpSpPr>
      <xdr:grpSpPr>
        <a:xfrm flipH="1">
          <a:off x="4866717" y="5400675"/>
          <a:ext cx="5631105" cy="1218303"/>
          <a:chOff x="9977085075" y="108801"/>
          <a:chExt cx="5235264" cy="876851"/>
        </a:xfrm>
      </xdr:grpSpPr>
      <xdr:sp macro="" textlink="">
        <xdr:nvSpPr>
          <xdr:cNvPr id="14" name="TextBox 13">
            <a:extLst>
              <a:ext uri="{FF2B5EF4-FFF2-40B4-BE49-F238E27FC236}">
                <a16:creationId xmlns:a16="http://schemas.microsoft.com/office/drawing/2014/main" id="{32CAEACE-A0A8-48CE-9F8C-19E2566F6D8B}"/>
              </a:ext>
            </a:extLst>
          </xdr:cNvPr>
          <xdr:cNvSpPr txBox="1"/>
        </xdr:nvSpPr>
        <xdr:spPr>
          <a:xfrm>
            <a:off x="9977085075" y="342901"/>
            <a:ext cx="800100"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اللاتينية والكاريبي</a:t>
            </a:r>
            <a:endParaRPr lang="en-US" sz="900" b="1">
              <a:cs typeface="+mj-cs"/>
            </a:endParaRPr>
          </a:p>
        </xdr:txBody>
      </xdr:sp>
      <xdr:sp macro="" textlink="">
        <xdr:nvSpPr>
          <xdr:cNvPr id="15" name="TextBox 14">
            <a:extLst>
              <a:ext uri="{FF2B5EF4-FFF2-40B4-BE49-F238E27FC236}">
                <a16:creationId xmlns:a16="http://schemas.microsoft.com/office/drawing/2014/main" id="{0F57EFC9-D769-4A7A-887F-85EEE69D22FF}"/>
              </a:ext>
            </a:extLst>
          </xdr:cNvPr>
          <xdr:cNvSpPr txBox="1"/>
        </xdr:nvSpPr>
        <xdr:spPr>
          <a:xfrm>
            <a:off x="9978338426" y="409575"/>
            <a:ext cx="518299" cy="286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900" b="1">
                <a:solidFill>
                  <a:schemeClr val="dk1"/>
                </a:solidFill>
                <a:latin typeface="+mn-lt"/>
                <a:ea typeface="+mn-ea"/>
                <a:cs typeface="+mj-cs"/>
              </a:rPr>
              <a:t>أوروبا</a:t>
            </a:r>
            <a:endParaRPr lang="en-US" sz="900" b="1">
              <a:solidFill>
                <a:schemeClr val="dk1"/>
              </a:solidFill>
              <a:latin typeface="+mn-lt"/>
              <a:ea typeface="+mn-ea"/>
              <a:cs typeface="+mj-cs"/>
            </a:endParaRPr>
          </a:p>
        </xdr:txBody>
      </xdr:sp>
      <xdr:sp macro="" textlink="">
        <xdr:nvSpPr>
          <xdr:cNvPr id="16" name="TextBox 15">
            <a:extLst>
              <a:ext uri="{FF2B5EF4-FFF2-40B4-BE49-F238E27FC236}">
                <a16:creationId xmlns:a16="http://schemas.microsoft.com/office/drawing/2014/main" id="{37502C81-01CE-41AF-9EA8-0694BE0E3785}"/>
              </a:ext>
            </a:extLst>
          </xdr:cNvPr>
          <xdr:cNvSpPr txBox="1"/>
        </xdr:nvSpPr>
        <xdr:spPr>
          <a:xfrm>
            <a:off x="9979306573" y="333320"/>
            <a:ext cx="511233" cy="439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a:t>
            </a:r>
            <a:r>
              <a:rPr lang="ar-KW" sz="900" b="1">
                <a:solidFill>
                  <a:schemeClr val="dk1"/>
                </a:solidFill>
                <a:latin typeface="+mn-lt"/>
                <a:ea typeface="+mn-ea"/>
                <a:cs typeface="+mj-cs"/>
              </a:rPr>
              <a:t>الشمالية</a:t>
            </a:r>
            <a:endParaRPr lang="en-US" sz="900" b="1">
              <a:solidFill>
                <a:schemeClr val="dk1"/>
              </a:solidFill>
              <a:latin typeface="+mn-lt"/>
              <a:ea typeface="+mn-ea"/>
              <a:cs typeface="+mj-cs"/>
            </a:endParaRPr>
          </a:p>
        </xdr:txBody>
      </xdr:sp>
      <xdr:sp macro="" textlink="">
        <xdr:nvSpPr>
          <xdr:cNvPr id="17" name="TextBox 16">
            <a:extLst>
              <a:ext uri="{FF2B5EF4-FFF2-40B4-BE49-F238E27FC236}">
                <a16:creationId xmlns:a16="http://schemas.microsoft.com/office/drawing/2014/main" id="{8029B06C-D4AD-437A-9C3B-E738ED756BE3}"/>
              </a:ext>
            </a:extLst>
          </xdr:cNvPr>
          <xdr:cNvSpPr txBox="1"/>
        </xdr:nvSpPr>
        <xdr:spPr>
          <a:xfrm>
            <a:off x="9980123295" y="352644"/>
            <a:ext cx="438137"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جنوب </a:t>
            </a:r>
            <a:r>
              <a:rPr lang="ar-KW" sz="900" b="1">
                <a:solidFill>
                  <a:schemeClr val="dk1"/>
                </a:solidFill>
                <a:latin typeface="+mn-lt"/>
                <a:ea typeface="+mn-ea"/>
                <a:cs typeface="+mj-cs"/>
              </a:rPr>
              <a:t>آسيا</a:t>
            </a:r>
            <a:endParaRPr lang="en-US" sz="900" b="1">
              <a:solidFill>
                <a:schemeClr val="dk1"/>
              </a:solidFill>
              <a:latin typeface="+mn-lt"/>
              <a:ea typeface="+mn-ea"/>
              <a:cs typeface="+mj-cs"/>
            </a:endParaRPr>
          </a:p>
        </xdr:txBody>
      </xdr:sp>
      <xdr:sp macro="" textlink="">
        <xdr:nvSpPr>
          <xdr:cNvPr id="18" name="TextBox 17">
            <a:extLst>
              <a:ext uri="{FF2B5EF4-FFF2-40B4-BE49-F238E27FC236}">
                <a16:creationId xmlns:a16="http://schemas.microsoft.com/office/drawing/2014/main" id="{0D0AE613-771F-4DF9-9358-1948156B811A}"/>
              </a:ext>
            </a:extLst>
          </xdr:cNvPr>
          <xdr:cNvSpPr txBox="1"/>
        </xdr:nvSpPr>
        <xdr:spPr>
          <a:xfrm>
            <a:off x="9980543446" y="257230"/>
            <a:ext cx="578202" cy="525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أفريقيا </a:t>
            </a:r>
            <a:r>
              <a:rPr lang="ar-KW" sz="900" b="1">
                <a:solidFill>
                  <a:schemeClr val="dk1"/>
                </a:solidFill>
                <a:latin typeface="+mn-lt"/>
                <a:ea typeface="+mn-ea"/>
                <a:cs typeface="+mj-cs"/>
              </a:rPr>
              <a:t>جنوب</a:t>
            </a:r>
            <a:r>
              <a:rPr lang="ar-KW" sz="900" b="1">
                <a:cs typeface="+mj-cs"/>
              </a:rPr>
              <a:t> الصحراء</a:t>
            </a:r>
            <a:endParaRPr lang="en-US" sz="900" b="1">
              <a:cs typeface="+mj-cs"/>
            </a:endParaRPr>
          </a:p>
        </xdr:txBody>
      </xdr:sp>
      <xdr:sp macro="" textlink="">
        <xdr:nvSpPr>
          <xdr:cNvPr id="19" name="TextBox 18">
            <a:extLst>
              <a:ext uri="{FF2B5EF4-FFF2-40B4-BE49-F238E27FC236}">
                <a16:creationId xmlns:a16="http://schemas.microsoft.com/office/drawing/2014/main" id="{9E8030AE-7E1A-4F0D-B250-78BAD68F602F}"/>
              </a:ext>
            </a:extLst>
          </xdr:cNvPr>
          <xdr:cNvSpPr txBox="1"/>
        </xdr:nvSpPr>
        <xdr:spPr>
          <a:xfrm>
            <a:off x="9981035782" y="139567"/>
            <a:ext cx="549674" cy="728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دول شرق</a:t>
            </a:r>
          </a:p>
          <a:p>
            <a:pPr algn="ctr" rtl="1"/>
            <a:r>
              <a:rPr lang="ar-KW" sz="900" b="1">
                <a:cs typeface="+mj-cs"/>
              </a:rPr>
              <a:t> آسيا </a:t>
            </a:r>
            <a:r>
              <a:rPr lang="ar-KW" sz="900" b="1">
                <a:solidFill>
                  <a:schemeClr val="dk1"/>
                </a:solidFill>
                <a:latin typeface="+mn-lt"/>
                <a:ea typeface="+mn-ea"/>
                <a:cs typeface="+mj-cs"/>
              </a:rPr>
              <a:t>والمحيط</a:t>
            </a:r>
            <a:r>
              <a:rPr lang="ar-KW" sz="900" b="1">
                <a:cs typeface="+mj-cs"/>
              </a:rPr>
              <a:t> الهادى</a:t>
            </a:r>
            <a:endParaRPr lang="en-US" sz="900" b="1">
              <a:cs typeface="+mj-cs"/>
            </a:endParaRPr>
          </a:p>
        </xdr:txBody>
      </xdr:sp>
      <xdr:sp macro="" textlink="">
        <xdr:nvSpPr>
          <xdr:cNvPr id="20" name="TextBox 19">
            <a:extLst>
              <a:ext uri="{FF2B5EF4-FFF2-40B4-BE49-F238E27FC236}">
                <a16:creationId xmlns:a16="http://schemas.microsoft.com/office/drawing/2014/main" id="{245FCA2E-58E1-4784-8D88-7EDA4FF5FA0B}"/>
              </a:ext>
            </a:extLst>
          </xdr:cNvPr>
          <xdr:cNvSpPr txBox="1"/>
        </xdr:nvSpPr>
        <xdr:spPr>
          <a:xfrm>
            <a:off x="9981478554" y="108801"/>
            <a:ext cx="455117" cy="876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a:r>
              <a:rPr lang="ar-KW" sz="900" b="1">
                <a:solidFill>
                  <a:schemeClr val="dk1"/>
                </a:solidFill>
                <a:effectLst/>
                <a:latin typeface="+mn-lt"/>
                <a:ea typeface="+mn-ea"/>
                <a:cs typeface="+mj-cs"/>
              </a:rPr>
              <a:t>الشرق </a:t>
            </a:r>
            <a:r>
              <a:rPr lang="ar-KW" sz="900" b="1">
                <a:solidFill>
                  <a:schemeClr val="dk1"/>
                </a:solidFill>
                <a:latin typeface="+mn-lt"/>
                <a:ea typeface="+mn-ea"/>
                <a:cs typeface="+mj-cs"/>
              </a:rPr>
              <a:t>الأوسط</a:t>
            </a:r>
            <a:r>
              <a:rPr lang="ar-KW" sz="900" b="1">
                <a:solidFill>
                  <a:schemeClr val="dk1"/>
                </a:solidFill>
                <a:effectLst/>
                <a:latin typeface="+mn-lt"/>
                <a:ea typeface="+mn-ea"/>
                <a:cs typeface="+mj-cs"/>
              </a:rPr>
              <a:t> </a:t>
            </a:r>
            <a:r>
              <a:rPr lang="ar-KW" sz="900" b="1">
                <a:solidFill>
                  <a:schemeClr val="dk1"/>
                </a:solidFill>
                <a:latin typeface="+mn-lt"/>
                <a:ea typeface="+mn-ea"/>
                <a:cs typeface="+mj-cs"/>
              </a:rPr>
              <a:t>وشمال</a:t>
            </a:r>
            <a:r>
              <a:rPr lang="ar-KW" sz="900" b="1">
                <a:solidFill>
                  <a:schemeClr val="dk1"/>
                </a:solidFill>
                <a:effectLst/>
                <a:latin typeface="+mn-lt"/>
                <a:ea typeface="+mn-ea"/>
                <a:cs typeface="+mj-cs"/>
              </a:rPr>
              <a:t> إفريقيا</a:t>
            </a:r>
            <a:endParaRPr lang="en-US" sz="900" b="1">
              <a:effectLst/>
              <a:cs typeface="+mj-cs"/>
            </a:endParaRPr>
          </a:p>
        </xdr:txBody>
      </xdr:sp>
      <xdr:sp macro="" textlink="">
        <xdr:nvSpPr>
          <xdr:cNvPr id="21" name="TextBox 20">
            <a:extLst>
              <a:ext uri="{FF2B5EF4-FFF2-40B4-BE49-F238E27FC236}">
                <a16:creationId xmlns:a16="http://schemas.microsoft.com/office/drawing/2014/main" id="{72188EE6-C6D9-43E3-B744-29B26F2A2E0B}"/>
              </a:ext>
            </a:extLst>
          </xdr:cNvPr>
          <xdr:cNvSpPr txBox="1"/>
        </xdr:nvSpPr>
        <xdr:spPr>
          <a:xfrm>
            <a:off x="9981844089" y="147225"/>
            <a:ext cx="4762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روسيا </a:t>
            </a:r>
            <a:r>
              <a:rPr lang="ar-KW" sz="900" b="1">
                <a:solidFill>
                  <a:schemeClr val="dk1"/>
                </a:solidFill>
                <a:latin typeface="+mn-lt"/>
                <a:ea typeface="+mn-ea"/>
                <a:cs typeface="+mj-cs"/>
              </a:rPr>
              <a:t>ورابطة</a:t>
            </a:r>
            <a:r>
              <a:rPr lang="ar-KW" sz="900" b="1">
                <a:cs typeface="+mj-cs"/>
              </a:rPr>
              <a:t> الدول المستقلة</a:t>
            </a:r>
            <a:endParaRPr lang="en-US" sz="900" b="1">
              <a:cs typeface="+mj-cs"/>
            </a:endParaRPr>
          </a:p>
        </xdr:txBody>
      </xdr:sp>
    </xdr:grpSp>
    <xdr:clientData/>
  </xdr:twoCellAnchor>
  <xdr:twoCellAnchor>
    <xdr:from>
      <xdr:col>9</xdr:col>
      <xdr:colOff>438150</xdr:colOff>
      <xdr:row>45</xdr:row>
      <xdr:rowOff>66675</xdr:rowOff>
    </xdr:from>
    <xdr:to>
      <xdr:col>9</xdr:col>
      <xdr:colOff>557022</xdr:colOff>
      <xdr:row>45</xdr:row>
      <xdr:rowOff>185547</xdr:rowOff>
    </xdr:to>
    <xdr:sp macro="" textlink="">
      <xdr:nvSpPr>
        <xdr:cNvPr id="22" name="Rectangle 35">
          <a:extLst>
            <a:ext uri="{FF2B5EF4-FFF2-40B4-BE49-F238E27FC236}">
              <a16:creationId xmlns:a16="http://schemas.microsoft.com/office/drawing/2014/main" id="{BD1CBEA9-473E-4B0A-99A5-16DACC595515}"/>
            </a:ext>
          </a:extLst>
        </xdr:cNvPr>
        <xdr:cNvSpPr>
          <a:spLocks noChangeArrowheads="1"/>
        </xdr:cNvSpPr>
      </xdr:nvSpPr>
      <xdr:spPr bwMode="auto">
        <a:xfrm flipH="1">
          <a:off x="6124575" y="9267825"/>
          <a:ext cx="118872" cy="118872"/>
        </a:xfrm>
        <a:prstGeom prst="rect">
          <a:avLst/>
        </a:prstGeom>
        <a:solidFill>
          <a:srgbClr val="A6A6A6"/>
        </a:solidFill>
        <a:ln>
          <a:noFill/>
        </a:ln>
      </xdr:spPr>
    </xdr:sp>
    <xdr:clientData/>
  </xdr:twoCellAnchor>
  <xdr:twoCellAnchor>
    <xdr:from>
      <xdr:col>11</xdr:col>
      <xdr:colOff>447675</xdr:colOff>
      <xdr:row>45</xdr:row>
      <xdr:rowOff>28575</xdr:rowOff>
    </xdr:from>
    <xdr:to>
      <xdr:col>11</xdr:col>
      <xdr:colOff>566547</xdr:colOff>
      <xdr:row>45</xdr:row>
      <xdr:rowOff>147447</xdr:rowOff>
    </xdr:to>
    <xdr:sp macro="" textlink="">
      <xdr:nvSpPr>
        <xdr:cNvPr id="23" name="Rectangle 35">
          <a:extLst>
            <a:ext uri="{FF2B5EF4-FFF2-40B4-BE49-F238E27FC236}">
              <a16:creationId xmlns:a16="http://schemas.microsoft.com/office/drawing/2014/main" id="{66ABE5CF-EF37-4AB4-BBCA-6C67696819FA}"/>
            </a:ext>
          </a:extLst>
        </xdr:cNvPr>
        <xdr:cNvSpPr>
          <a:spLocks noChangeArrowheads="1"/>
        </xdr:cNvSpPr>
      </xdr:nvSpPr>
      <xdr:spPr bwMode="auto">
        <a:xfrm flipH="1">
          <a:off x="7353300" y="9229725"/>
          <a:ext cx="118872" cy="118872"/>
        </a:xfrm>
        <a:prstGeom prst="rect">
          <a:avLst/>
        </a:prstGeom>
        <a:solidFill>
          <a:srgbClr val="AA4643"/>
        </a:solidFill>
        <a:ln>
          <a:noFill/>
        </a:ln>
      </xdr:spPr>
    </xdr:sp>
    <xdr:clientData/>
  </xdr:twoCellAnchor>
  <xdr:twoCellAnchor editAs="oneCell">
    <xdr:from>
      <xdr:col>6</xdr:col>
      <xdr:colOff>685800</xdr:colOff>
      <xdr:row>28</xdr:row>
      <xdr:rowOff>123825</xdr:rowOff>
    </xdr:from>
    <xdr:to>
      <xdr:col>17</xdr:col>
      <xdr:colOff>447675</xdr:colOff>
      <xdr:row>45</xdr:row>
      <xdr:rowOff>0</xdr:rowOff>
    </xdr:to>
    <xdr:pic>
      <xdr:nvPicPr>
        <xdr:cNvPr id="24" name="Picture 23">
          <a:extLst>
            <a:ext uri="{FF2B5EF4-FFF2-40B4-BE49-F238E27FC236}">
              <a16:creationId xmlns:a16="http://schemas.microsoft.com/office/drawing/2014/main" id="{0674ECFD-FD4D-4F70-9D5F-F1BFF8F1A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6761225" y="6076950"/>
          <a:ext cx="62388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xdr:row>
      <xdr:rowOff>28575</xdr:rowOff>
    </xdr:from>
    <xdr:to>
      <xdr:col>6</xdr:col>
      <xdr:colOff>704850</xdr:colOff>
      <xdr:row>14</xdr:row>
      <xdr:rowOff>66674</xdr:rowOff>
    </xdr:to>
    <xdr:pic>
      <xdr:nvPicPr>
        <xdr:cNvPr id="25" name="Picture 24">
          <a:extLst>
            <a:ext uri="{FF2B5EF4-FFF2-40B4-BE49-F238E27FC236}">
              <a16:creationId xmlns:a16="http://schemas.microsoft.com/office/drawing/2014/main" id="{F9092500-0B42-4041-8B7A-320A89C6A5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2981050" y="914400"/>
          <a:ext cx="4419600" cy="2133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8</xdr:col>
      <xdr:colOff>485775</xdr:colOff>
      <xdr:row>16</xdr:row>
      <xdr:rowOff>66675</xdr:rowOff>
    </xdr:from>
    <xdr:ext cx="85725" cy="85725"/>
    <xdr:sp macro="" textlink="">
      <xdr:nvSpPr>
        <xdr:cNvPr id="2" name="Rectangle 16">
          <a:extLst>
            <a:ext uri="{FF2B5EF4-FFF2-40B4-BE49-F238E27FC236}">
              <a16:creationId xmlns:a16="http://schemas.microsoft.com/office/drawing/2014/main" id="{2F9240B2-7773-4C1D-8D03-B5BD3806A263}"/>
            </a:ext>
          </a:extLst>
        </xdr:cNvPr>
        <xdr:cNvSpPr>
          <a:spLocks noChangeArrowheads="1"/>
        </xdr:cNvSpPr>
      </xdr:nvSpPr>
      <xdr:spPr bwMode="auto">
        <a:xfrm flipH="1">
          <a:off x="5267325" y="3848100"/>
          <a:ext cx="85725" cy="85725"/>
        </a:xfrm>
        <a:prstGeom prst="rect">
          <a:avLst/>
        </a:prstGeom>
        <a:solidFill>
          <a:srgbClr val="BD0729"/>
        </a:solidFill>
        <a:ln>
          <a:noFill/>
        </a:ln>
      </xdr:spPr>
      <xdr:txBody>
        <a:bodyPr/>
        <a:lstStyle/>
        <a:p>
          <a:endParaRPr lang="en-US"/>
        </a:p>
      </xdr:txBody>
    </xdr:sp>
    <xdr:clientData fLocksWithSheet="0"/>
  </xdr:oneCellAnchor>
  <xdr:oneCellAnchor>
    <xdr:from>
      <xdr:col>0</xdr:col>
      <xdr:colOff>38100</xdr:colOff>
      <xdr:row>4</xdr:row>
      <xdr:rowOff>28575</xdr:rowOff>
    </xdr:from>
    <xdr:ext cx="3810000" cy="2686050"/>
    <xdr:grpSp>
      <xdr:nvGrpSpPr>
        <xdr:cNvPr id="3" name="Group 2">
          <a:extLst>
            <a:ext uri="{FF2B5EF4-FFF2-40B4-BE49-F238E27FC236}">
              <a16:creationId xmlns:a16="http://schemas.microsoft.com/office/drawing/2014/main" id="{18E0E356-C3DF-4C79-A162-40E750C7DE73}"/>
            </a:ext>
          </a:extLst>
        </xdr:cNvPr>
        <xdr:cNvGrpSpPr/>
      </xdr:nvGrpSpPr>
      <xdr:grpSpPr>
        <a:xfrm flipH="1">
          <a:off x="38100" y="1238250"/>
          <a:ext cx="3810000" cy="2686050"/>
          <a:chOff x="9983190600" y="1071793"/>
          <a:chExt cx="3952876" cy="2293702"/>
        </a:xfrm>
      </xdr:grpSpPr>
      <xdr:pic>
        <xdr:nvPicPr>
          <xdr:cNvPr id="4" name="Picture 3">
            <a:extLst>
              <a:ext uri="{FF2B5EF4-FFF2-40B4-BE49-F238E27FC236}">
                <a16:creationId xmlns:a16="http://schemas.microsoft.com/office/drawing/2014/main" id="{44330B34-E97E-48EB-A176-147AA9F16A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83190600" y="1071793"/>
            <a:ext cx="609600" cy="2157183"/>
          </a:xfrm>
          <a:prstGeom prst="rect">
            <a:avLst/>
          </a:prstGeom>
          <a:noFill/>
        </xdr:spPr>
      </xdr:pic>
      <xdr:sp macro="" textlink="">
        <xdr:nvSpPr>
          <xdr:cNvPr id="5" name="object 130">
            <a:extLst>
              <a:ext uri="{FF2B5EF4-FFF2-40B4-BE49-F238E27FC236}">
                <a16:creationId xmlns:a16="http://schemas.microsoft.com/office/drawing/2014/main" id="{FC008C18-1FFE-4C3D-966E-DF17CAEEF7C9}"/>
              </a:ext>
            </a:extLst>
          </xdr:cNvPr>
          <xdr:cNvSpPr txBox="1"/>
        </xdr:nvSpPr>
        <xdr:spPr>
          <a:xfrm>
            <a:off x="9983785452" y="3228975"/>
            <a:ext cx="3358024" cy="136520"/>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Calibri"/>
                <a:cs typeface="Calibri"/>
              </a:rPr>
              <a:t>20</a:t>
            </a:r>
            <a:r>
              <a:rPr lang="en-US" sz="900" b="1" spc="-5">
                <a:solidFill>
                  <a:sysClr val="windowText" lastClr="000000"/>
                </a:solidFill>
                <a:latin typeface="Calibri"/>
                <a:cs typeface="Calibri"/>
              </a:rPr>
              <a:t> </a:t>
            </a:r>
            <a:endParaRPr sz="900" b="1">
              <a:solidFill>
                <a:sysClr val="windowText" lastClr="000000"/>
              </a:solidFill>
              <a:latin typeface="Calibri"/>
              <a:cs typeface="Calibri"/>
            </a:endParaRPr>
          </a:p>
        </xdr:txBody>
      </xdr:sp>
    </xdr:grpSp>
    <xdr:clientData fLocksWithSheet="0"/>
  </xdr:oneCellAnchor>
  <xdr:oneCellAnchor>
    <xdr:from>
      <xdr:col>7</xdr:col>
      <xdr:colOff>238125</xdr:colOff>
      <xdr:row>15</xdr:row>
      <xdr:rowOff>9525</xdr:rowOff>
    </xdr:from>
    <xdr:ext cx="3238500" cy="409575"/>
    <xdr:sp macro="" textlink="">
      <xdr:nvSpPr>
        <xdr:cNvPr id="6" name="object 130">
          <a:extLst>
            <a:ext uri="{FF2B5EF4-FFF2-40B4-BE49-F238E27FC236}">
              <a16:creationId xmlns:a16="http://schemas.microsoft.com/office/drawing/2014/main" id="{E1BF4AAF-60B0-4570-B523-F1708BD82E23}"/>
            </a:ext>
          </a:extLst>
        </xdr:cNvPr>
        <xdr:cNvSpPr txBox="1"/>
      </xdr:nvSpPr>
      <xdr:spPr>
        <a:xfrm flipH="1">
          <a:off x="4438650" y="3600450"/>
          <a:ext cx="3238500" cy="409575"/>
        </a:xfrm>
        <a:prstGeom prst="rect">
          <a:avLst/>
        </a:prstGeom>
      </xdr:spPr>
      <xdr:txBody>
        <a:bodyPr vert="horz" wrap="square" lIns="0" tIns="12700" rIns="0" bIns="0" rtlCol="0">
          <a:no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20</a:t>
          </a:r>
          <a:r>
            <a:rPr lang="en-US" sz="900" b="1" spc="-5">
              <a:solidFill>
                <a:sysClr val="windowText" lastClr="000000"/>
              </a:solidFill>
              <a:latin typeface="Times New Roman" panose="02020603050405020304" pitchFamily="18" charset="0"/>
              <a:cs typeface="Times New Roman" panose="02020603050405020304" pitchFamily="18" charset="0"/>
            </a:rPr>
            <a:t> </a:t>
          </a:r>
          <a:endParaRPr sz="900" b="1">
            <a:solidFill>
              <a:sysClr val="windowText" lastClr="000000"/>
            </a:solidFill>
            <a:latin typeface="Times New Roman" panose="02020603050405020304" pitchFamily="18" charset="0"/>
            <a:cs typeface="Times New Roman" panose="02020603050405020304" pitchFamily="18" charset="0"/>
          </a:endParaRPr>
        </a:p>
      </xdr:txBody>
    </xdr:sp>
    <xdr:clientData fLocksWithSheet="0"/>
  </xdr:oneCellAnchor>
  <xdr:oneCellAnchor>
    <xdr:from>
      <xdr:col>0</xdr:col>
      <xdr:colOff>133350</xdr:colOff>
      <xdr:row>36</xdr:row>
      <xdr:rowOff>66675</xdr:rowOff>
    </xdr:from>
    <xdr:ext cx="95250" cy="95250"/>
    <xdr:sp macro="" textlink="">
      <xdr:nvSpPr>
        <xdr:cNvPr id="7" name="Rectangle 8">
          <a:extLst>
            <a:ext uri="{FF2B5EF4-FFF2-40B4-BE49-F238E27FC236}">
              <a16:creationId xmlns:a16="http://schemas.microsoft.com/office/drawing/2014/main" id="{D5ACC5CB-7461-489D-B24B-73DFCA61B096}"/>
            </a:ext>
          </a:extLst>
        </xdr:cNvPr>
        <xdr:cNvSpPr>
          <a:spLocks noChangeArrowheads="1"/>
        </xdr:cNvSpPr>
      </xdr:nvSpPr>
      <xdr:spPr bwMode="auto">
        <a:xfrm flipH="1">
          <a:off x="133350" y="8362950"/>
          <a:ext cx="95250" cy="95250"/>
        </a:xfrm>
        <a:prstGeom prst="rect">
          <a:avLst/>
        </a:prstGeom>
        <a:solidFill>
          <a:srgbClr val="CE8684"/>
        </a:solidFill>
        <a:ln>
          <a:noFill/>
        </a:ln>
      </xdr:spPr>
    </xdr:sp>
    <xdr:clientData fLocksWithSheet="0"/>
  </xdr:oneCellAnchor>
  <xdr:oneCellAnchor>
    <xdr:from>
      <xdr:col>4</xdr:col>
      <xdr:colOff>419100</xdr:colOff>
      <xdr:row>35</xdr:row>
      <xdr:rowOff>66675</xdr:rowOff>
    </xdr:from>
    <xdr:ext cx="95250" cy="95250"/>
    <xdr:sp macro="" textlink="">
      <xdr:nvSpPr>
        <xdr:cNvPr id="8" name="Rectangle 7">
          <a:extLst>
            <a:ext uri="{FF2B5EF4-FFF2-40B4-BE49-F238E27FC236}">
              <a16:creationId xmlns:a16="http://schemas.microsoft.com/office/drawing/2014/main" id="{485E729A-ACE1-40CE-A306-FF1F3AE446EF}"/>
            </a:ext>
          </a:extLst>
        </xdr:cNvPr>
        <xdr:cNvSpPr>
          <a:spLocks noChangeArrowheads="1"/>
        </xdr:cNvSpPr>
      </xdr:nvSpPr>
      <xdr:spPr bwMode="auto">
        <a:xfrm flipH="1">
          <a:off x="2419350" y="8162925"/>
          <a:ext cx="95250" cy="95250"/>
        </a:xfrm>
        <a:prstGeom prst="rect">
          <a:avLst/>
        </a:prstGeom>
        <a:solidFill>
          <a:srgbClr val="A6A6A6"/>
        </a:solidFill>
        <a:ln>
          <a:noFill/>
        </a:ln>
      </xdr:spPr>
    </xdr:sp>
    <xdr:clientData fLocksWithSheet="0"/>
  </xdr:oneCellAnchor>
  <xdr:oneCellAnchor>
    <xdr:from>
      <xdr:col>4</xdr:col>
      <xdr:colOff>419100</xdr:colOff>
      <xdr:row>36</xdr:row>
      <xdr:rowOff>85725</xdr:rowOff>
    </xdr:from>
    <xdr:ext cx="95250" cy="95250"/>
    <xdr:sp macro="" textlink="">
      <xdr:nvSpPr>
        <xdr:cNvPr id="9" name="Rectangle 6">
          <a:extLst>
            <a:ext uri="{FF2B5EF4-FFF2-40B4-BE49-F238E27FC236}">
              <a16:creationId xmlns:a16="http://schemas.microsoft.com/office/drawing/2014/main" id="{E76F7766-CDA7-4E1B-99BE-5053BC8FDFDE}"/>
            </a:ext>
          </a:extLst>
        </xdr:cNvPr>
        <xdr:cNvSpPr>
          <a:spLocks noChangeArrowheads="1"/>
        </xdr:cNvSpPr>
      </xdr:nvSpPr>
      <xdr:spPr bwMode="auto">
        <a:xfrm flipH="1">
          <a:off x="2419350" y="8382000"/>
          <a:ext cx="95250" cy="95250"/>
        </a:xfrm>
        <a:prstGeom prst="rect">
          <a:avLst/>
        </a:prstGeom>
        <a:solidFill>
          <a:schemeClr val="bg2"/>
        </a:solidFill>
        <a:ln>
          <a:noFill/>
        </a:ln>
      </xdr:spPr>
    </xdr:sp>
    <xdr:clientData fLocksWithSheet="0"/>
  </xdr:oneCellAnchor>
  <xdr:oneCellAnchor>
    <xdr:from>
      <xdr:col>0</xdr:col>
      <xdr:colOff>123825</xdr:colOff>
      <xdr:row>35</xdr:row>
      <xdr:rowOff>85725</xdr:rowOff>
    </xdr:from>
    <xdr:ext cx="95250" cy="95250"/>
    <xdr:sp macro="" textlink="">
      <xdr:nvSpPr>
        <xdr:cNvPr id="10" name="Rectangle 9">
          <a:extLst>
            <a:ext uri="{FF2B5EF4-FFF2-40B4-BE49-F238E27FC236}">
              <a16:creationId xmlns:a16="http://schemas.microsoft.com/office/drawing/2014/main" id="{FBA47927-EAAF-443E-9B61-0925699833A7}"/>
            </a:ext>
          </a:extLst>
        </xdr:cNvPr>
        <xdr:cNvSpPr>
          <a:spLocks noChangeArrowheads="1"/>
        </xdr:cNvSpPr>
      </xdr:nvSpPr>
      <xdr:spPr bwMode="auto">
        <a:xfrm flipH="1">
          <a:off x="123825" y="8181975"/>
          <a:ext cx="95250" cy="95250"/>
        </a:xfrm>
        <a:prstGeom prst="rect">
          <a:avLst/>
        </a:prstGeom>
        <a:solidFill>
          <a:srgbClr val="AA4643"/>
        </a:solidFill>
        <a:ln>
          <a:noFill/>
        </a:ln>
      </xdr:spPr>
    </xdr:sp>
    <xdr:clientData fLocksWithSheet="0"/>
  </xdr:oneCellAnchor>
  <xdr:oneCellAnchor>
    <xdr:from>
      <xdr:col>7</xdr:col>
      <xdr:colOff>476250</xdr:colOff>
      <xdr:row>35</xdr:row>
      <xdr:rowOff>95250</xdr:rowOff>
    </xdr:from>
    <xdr:ext cx="95250" cy="95250"/>
    <xdr:sp macro="" textlink="">
      <xdr:nvSpPr>
        <xdr:cNvPr id="11" name="Rectangle 9">
          <a:extLst>
            <a:ext uri="{FF2B5EF4-FFF2-40B4-BE49-F238E27FC236}">
              <a16:creationId xmlns:a16="http://schemas.microsoft.com/office/drawing/2014/main" id="{5DDD3CB3-93DD-43D1-B68E-B5FA1D30B662}"/>
            </a:ext>
          </a:extLst>
        </xdr:cNvPr>
        <xdr:cNvSpPr>
          <a:spLocks noChangeArrowheads="1"/>
        </xdr:cNvSpPr>
      </xdr:nvSpPr>
      <xdr:spPr bwMode="auto">
        <a:xfrm flipH="1">
          <a:off x="4676775" y="8191500"/>
          <a:ext cx="95250" cy="95250"/>
        </a:xfrm>
        <a:prstGeom prst="rect">
          <a:avLst/>
        </a:prstGeom>
        <a:solidFill>
          <a:srgbClr val="AA4643"/>
        </a:solidFill>
        <a:ln>
          <a:noFill/>
        </a:ln>
      </xdr:spPr>
    </xdr:sp>
    <xdr:clientData fLocksWithSheet="0"/>
  </xdr:oneCellAnchor>
  <xdr:oneCellAnchor>
    <xdr:from>
      <xdr:col>10</xdr:col>
      <xdr:colOff>428625</xdr:colOff>
      <xdr:row>35</xdr:row>
      <xdr:rowOff>76200</xdr:rowOff>
    </xdr:from>
    <xdr:ext cx="95250" cy="95250"/>
    <xdr:sp macro="" textlink="">
      <xdr:nvSpPr>
        <xdr:cNvPr id="12" name="Rectangle 8">
          <a:extLst>
            <a:ext uri="{FF2B5EF4-FFF2-40B4-BE49-F238E27FC236}">
              <a16:creationId xmlns:a16="http://schemas.microsoft.com/office/drawing/2014/main" id="{088F7265-7A6D-4EB9-B7E0-60A4993E453F}"/>
            </a:ext>
          </a:extLst>
        </xdr:cNvPr>
        <xdr:cNvSpPr>
          <a:spLocks noChangeArrowheads="1"/>
        </xdr:cNvSpPr>
      </xdr:nvSpPr>
      <xdr:spPr bwMode="auto">
        <a:xfrm flipH="1">
          <a:off x="6372225" y="8172450"/>
          <a:ext cx="95250" cy="95250"/>
        </a:xfrm>
        <a:prstGeom prst="rect">
          <a:avLst/>
        </a:prstGeom>
        <a:solidFill>
          <a:srgbClr val="A6A6A6"/>
        </a:solidFill>
        <a:ln>
          <a:noFill/>
        </a:ln>
      </xdr:spPr>
    </xdr:sp>
    <xdr:clientData fLocksWithSheet="0"/>
  </xdr:oneCellAnchor>
  <xdr:oneCellAnchor>
    <xdr:from>
      <xdr:col>7</xdr:col>
      <xdr:colOff>66675</xdr:colOff>
      <xdr:row>3</xdr:row>
      <xdr:rowOff>0</xdr:rowOff>
    </xdr:from>
    <xdr:ext cx="3686175" cy="2628900"/>
    <xdr:grpSp>
      <xdr:nvGrpSpPr>
        <xdr:cNvPr id="13" name="Group 12">
          <a:extLst>
            <a:ext uri="{FF2B5EF4-FFF2-40B4-BE49-F238E27FC236}">
              <a16:creationId xmlns:a16="http://schemas.microsoft.com/office/drawing/2014/main" id="{E62084E5-220E-4231-AF1B-AE5BCC87E50D}"/>
            </a:ext>
          </a:extLst>
        </xdr:cNvPr>
        <xdr:cNvGrpSpPr/>
      </xdr:nvGrpSpPr>
      <xdr:grpSpPr>
        <a:xfrm flipH="1">
          <a:off x="4267200" y="1019175"/>
          <a:ext cx="3686175" cy="2628900"/>
          <a:chOff x="9979628250" y="704850"/>
          <a:chExt cx="3895724" cy="2581275"/>
        </a:xfrm>
      </xdr:grpSpPr>
      <xdr:grpSp>
        <xdr:nvGrpSpPr>
          <xdr:cNvPr id="14" name="Group 13">
            <a:extLst>
              <a:ext uri="{FF2B5EF4-FFF2-40B4-BE49-F238E27FC236}">
                <a16:creationId xmlns:a16="http://schemas.microsoft.com/office/drawing/2014/main" id="{8A4FC7A3-1C51-49D4-87E8-F6C410941376}"/>
              </a:ext>
            </a:extLst>
          </xdr:cNvPr>
          <xdr:cNvGrpSpPr/>
        </xdr:nvGrpSpPr>
        <xdr:grpSpPr>
          <a:xfrm>
            <a:off x="9980152125" y="942975"/>
            <a:ext cx="3371849" cy="2285674"/>
            <a:chOff x="4546003" y="6341935"/>
            <a:chExt cx="2328545" cy="2209546"/>
          </a:xfrm>
        </xdr:grpSpPr>
        <xdr:sp macro="" textlink="">
          <xdr:nvSpPr>
            <xdr:cNvPr id="16" name="object 2">
              <a:extLst>
                <a:ext uri="{FF2B5EF4-FFF2-40B4-BE49-F238E27FC236}">
                  <a16:creationId xmlns:a16="http://schemas.microsoft.com/office/drawing/2014/main" id="{FD702074-D7CE-4D6E-BA78-4C517247F8B1}"/>
                </a:ext>
              </a:extLst>
            </xdr:cNvPr>
            <xdr:cNvSpPr/>
          </xdr:nvSpPr>
          <xdr:spPr>
            <a:xfrm>
              <a:off x="4571466" y="6731863"/>
              <a:ext cx="103505" cy="1819275"/>
            </a:xfrm>
            <a:custGeom>
              <a:avLst/>
              <a:gdLst/>
              <a:ahLst/>
              <a:cxnLst/>
              <a:rect l="l" t="t" r="r" b="b"/>
              <a:pathLst>
                <a:path w="103504" h="1819275">
                  <a:moveTo>
                    <a:pt x="103454" y="0"/>
                  </a:moveTo>
                  <a:lnTo>
                    <a:pt x="0" y="0"/>
                  </a:lnTo>
                  <a:lnTo>
                    <a:pt x="0" y="1819173"/>
                  </a:lnTo>
                  <a:lnTo>
                    <a:pt x="103454" y="1819173"/>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7" name="object 3">
              <a:extLst>
                <a:ext uri="{FF2B5EF4-FFF2-40B4-BE49-F238E27FC236}">
                  <a16:creationId xmlns:a16="http://schemas.microsoft.com/office/drawing/2014/main" id="{504C45E9-1D73-4449-8911-4DE624BB2B64}"/>
                </a:ext>
              </a:extLst>
            </xdr:cNvPr>
            <xdr:cNvSpPr/>
          </xdr:nvSpPr>
          <xdr:spPr>
            <a:xfrm>
              <a:off x="4727435" y="7373277"/>
              <a:ext cx="103505" cy="1177925"/>
            </a:xfrm>
            <a:custGeom>
              <a:avLst/>
              <a:gdLst/>
              <a:ahLst/>
              <a:cxnLst/>
              <a:rect l="l" t="t" r="r" b="b"/>
              <a:pathLst>
                <a:path w="103504" h="1177925">
                  <a:moveTo>
                    <a:pt x="103454" y="0"/>
                  </a:moveTo>
                  <a:lnTo>
                    <a:pt x="0" y="0"/>
                  </a:lnTo>
                  <a:lnTo>
                    <a:pt x="0" y="1177759"/>
                  </a:lnTo>
                  <a:lnTo>
                    <a:pt x="103454" y="11777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18" name="object 4">
              <a:extLst>
                <a:ext uri="{FF2B5EF4-FFF2-40B4-BE49-F238E27FC236}">
                  <a16:creationId xmlns:a16="http://schemas.microsoft.com/office/drawing/2014/main" id="{AA5ED24F-C615-4203-9D75-B67B4189048F}"/>
                </a:ext>
              </a:extLst>
            </xdr:cNvPr>
            <xdr:cNvSpPr/>
          </xdr:nvSpPr>
          <xdr:spPr>
            <a:xfrm>
              <a:off x="4881816" y="7573810"/>
              <a:ext cx="103505" cy="977265"/>
            </a:xfrm>
            <a:custGeom>
              <a:avLst/>
              <a:gdLst/>
              <a:ahLst/>
              <a:cxnLst/>
              <a:rect l="l" t="t" r="r" b="b"/>
              <a:pathLst>
                <a:path w="103504" h="977265">
                  <a:moveTo>
                    <a:pt x="103441" y="0"/>
                  </a:moveTo>
                  <a:lnTo>
                    <a:pt x="0" y="0"/>
                  </a:lnTo>
                  <a:lnTo>
                    <a:pt x="0" y="977226"/>
                  </a:lnTo>
                  <a:lnTo>
                    <a:pt x="103441" y="977226"/>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19" name="object 5">
              <a:extLst>
                <a:ext uri="{FF2B5EF4-FFF2-40B4-BE49-F238E27FC236}">
                  <a16:creationId xmlns:a16="http://schemas.microsoft.com/office/drawing/2014/main" id="{195F99EE-DD9D-4E0C-91B8-CAAB260593FE}"/>
                </a:ext>
              </a:extLst>
            </xdr:cNvPr>
            <xdr:cNvSpPr/>
          </xdr:nvSpPr>
          <xdr:spPr>
            <a:xfrm>
              <a:off x="5037785" y="6341935"/>
              <a:ext cx="103505" cy="2209165"/>
            </a:xfrm>
            <a:custGeom>
              <a:avLst/>
              <a:gdLst/>
              <a:ahLst/>
              <a:cxnLst/>
              <a:rect l="l" t="t" r="r" b="b"/>
              <a:pathLst>
                <a:path w="103504" h="2209165">
                  <a:moveTo>
                    <a:pt x="103441" y="0"/>
                  </a:moveTo>
                  <a:lnTo>
                    <a:pt x="0" y="0"/>
                  </a:lnTo>
                  <a:lnTo>
                    <a:pt x="0" y="2209101"/>
                  </a:lnTo>
                  <a:lnTo>
                    <a:pt x="103441" y="2209101"/>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0" name="object 6">
              <a:extLst>
                <a:ext uri="{FF2B5EF4-FFF2-40B4-BE49-F238E27FC236}">
                  <a16:creationId xmlns:a16="http://schemas.microsoft.com/office/drawing/2014/main" id="{91469077-98AA-4AB5-B1E6-2B5C9A7DDE91}"/>
                </a:ext>
              </a:extLst>
            </xdr:cNvPr>
            <xdr:cNvSpPr/>
          </xdr:nvSpPr>
          <xdr:spPr>
            <a:xfrm>
              <a:off x="5192153" y="7069277"/>
              <a:ext cx="103505" cy="1482090"/>
            </a:xfrm>
            <a:custGeom>
              <a:avLst/>
              <a:gdLst/>
              <a:ahLst/>
              <a:cxnLst/>
              <a:rect l="l" t="t" r="r" b="b"/>
              <a:pathLst>
                <a:path w="103504" h="1482090">
                  <a:moveTo>
                    <a:pt x="103454" y="0"/>
                  </a:moveTo>
                  <a:lnTo>
                    <a:pt x="0" y="0"/>
                  </a:lnTo>
                  <a:lnTo>
                    <a:pt x="0" y="1481759"/>
                  </a:lnTo>
                  <a:lnTo>
                    <a:pt x="103454" y="14817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1" name="object 7">
              <a:extLst>
                <a:ext uri="{FF2B5EF4-FFF2-40B4-BE49-F238E27FC236}">
                  <a16:creationId xmlns:a16="http://schemas.microsoft.com/office/drawing/2014/main" id="{E5A4EC62-668F-4E44-B549-533212C9A7E7}"/>
                </a:ext>
              </a:extLst>
            </xdr:cNvPr>
            <xdr:cNvSpPr/>
          </xdr:nvSpPr>
          <xdr:spPr>
            <a:xfrm>
              <a:off x="5348122" y="6978561"/>
              <a:ext cx="103505" cy="1572895"/>
            </a:xfrm>
            <a:custGeom>
              <a:avLst/>
              <a:gdLst/>
              <a:ahLst/>
              <a:cxnLst/>
              <a:rect l="l" t="t" r="r" b="b"/>
              <a:pathLst>
                <a:path w="103504" h="1572895">
                  <a:moveTo>
                    <a:pt x="103454" y="0"/>
                  </a:moveTo>
                  <a:lnTo>
                    <a:pt x="0" y="0"/>
                  </a:lnTo>
                  <a:lnTo>
                    <a:pt x="0" y="1572475"/>
                  </a:lnTo>
                  <a:lnTo>
                    <a:pt x="103454" y="1572475"/>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2" name="object 8">
              <a:extLst>
                <a:ext uri="{FF2B5EF4-FFF2-40B4-BE49-F238E27FC236}">
                  <a16:creationId xmlns:a16="http://schemas.microsoft.com/office/drawing/2014/main" id="{288CF7A4-7F70-4233-9A31-785114965139}"/>
                </a:ext>
              </a:extLst>
            </xdr:cNvPr>
            <xdr:cNvSpPr/>
          </xdr:nvSpPr>
          <xdr:spPr>
            <a:xfrm>
              <a:off x="5502503" y="6902170"/>
              <a:ext cx="103505" cy="1649095"/>
            </a:xfrm>
            <a:custGeom>
              <a:avLst/>
              <a:gdLst/>
              <a:ahLst/>
              <a:cxnLst/>
              <a:rect l="l" t="t" r="r" b="b"/>
              <a:pathLst>
                <a:path w="103504" h="1649095">
                  <a:moveTo>
                    <a:pt x="103441" y="0"/>
                  </a:moveTo>
                  <a:lnTo>
                    <a:pt x="0" y="0"/>
                  </a:lnTo>
                  <a:lnTo>
                    <a:pt x="0" y="1648866"/>
                  </a:lnTo>
                  <a:lnTo>
                    <a:pt x="103441" y="1648866"/>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3" name="object 9">
              <a:extLst>
                <a:ext uri="{FF2B5EF4-FFF2-40B4-BE49-F238E27FC236}">
                  <a16:creationId xmlns:a16="http://schemas.microsoft.com/office/drawing/2014/main" id="{0FB4FF48-B305-44FC-B43F-EEBA7D72B069}"/>
                </a:ext>
              </a:extLst>
            </xdr:cNvPr>
            <xdr:cNvSpPr/>
          </xdr:nvSpPr>
          <xdr:spPr>
            <a:xfrm>
              <a:off x="5658472" y="7110666"/>
              <a:ext cx="103505" cy="1440815"/>
            </a:xfrm>
            <a:custGeom>
              <a:avLst/>
              <a:gdLst/>
              <a:ahLst/>
              <a:cxnLst/>
              <a:rect l="l" t="t" r="r" b="b"/>
              <a:pathLst>
                <a:path w="103504" h="1440815">
                  <a:moveTo>
                    <a:pt x="103441" y="0"/>
                  </a:moveTo>
                  <a:lnTo>
                    <a:pt x="0" y="0"/>
                  </a:lnTo>
                  <a:lnTo>
                    <a:pt x="0" y="1440370"/>
                  </a:lnTo>
                  <a:lnTo>
                    <a:pt x="103441" y="1440370"/>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4" name="object 10">
              <a:extLst>
                <a:ext uri="{FF2B5EF4-FFF2-40B4-BE49-F238E27FC236}">
                  <a16:creationId xmlns:a16="http://schemas.microsoft.com/office/drawing/2014/main" id="{A65EF867-5A03-48EA-9BF0-3E9EC8ED0500}"/>
                </a:ext>
              </a:extLst>
            </xdr:cNvPr>
            <xdr:cNvSpPr/>
          </xdr:nvSpPr>
          <xdr:spPr>
            <a:xfrm>
              <a:off x="5812840" y="7201382"/>
              <a:ext cx="103505" cy="1350010"/>
            </a:xfrm>
            <a:custGeom>
              <a:avLst/>
              <a:gdLst/>
              <a:ahLst/>
              <a:cxnLst/>
              <a:rect l="l" t="t" r="r" b="b"/>
              <a:pathLst>
                <a:path w="103504" h="1350009">
                  <a:moveTo>
                    <a:pt x="103454" y="0"/>
                  </a:moveTo>
                  <a:lnTo>
                    <a:pt x="0" y="0"/>
                  </a:lnTo>
                  <a:lnTo>
                    <a:pt x="0" y="1349654"/>
                  </a:lnTo>
                  <a:lnTo>
                    <a:pt x="103454" y="1349654"/>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5" name="object 11">
              <a:extLst>
                <a:ext uri="{FF2B5EF4-FFF2-40B4-BE49-F238E27FC236}">
                  <a16:creationId xmlns:a16="http://schemas.microsoft.com/office/drawing/2014/main" id="{1E40FF0C-1BB9-46FF-A1C0-B19AF57BF980}"/>
                </a:ext>
              </a:extLst>
            </xdr:cNvPr>
            <xdr:cNvSpPr/>
          </xdr:nvSpPr>
          <xdr:spPr>
            <a:xfrm>
              <a:off x="5968809" y="6682537"/>
              <a:ext cx="103505" cy="1868805"/>
            </a:xfrm>
            <a:custGeom>
              <a:avLst/>
              <a:gdLst/>
              <a:ahLst/>
              <a:cxnLst/>
              <a:rect l="l" t="t" r="r" b="b"/>
              <a:pathLst>
                <a:path w="103504" h="1868804">
                  <a:moveTo>
                    <a:pt x="103454" y="0"/>
                  </a:moveTo>
                  <a:lnTo>
                    <a:pt x="0" y="0"/>
                  </a:lnTo>
                  <a:lnTo>
                    <a:pt x="0" y="1868500"/>
                  </a:lnTo>
                  <a:lnTo>
                    <a:pt x="103454" y="1868500"/>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6" name="object 12">
              <a:extLst>
                <a:ext uri="{FF2B5EF4-FFF2-40B4-BE49-F238E27FC236}">
                  <a16:creationId xmlns:a16="http://schemas.microsoft.com/office/drawing/2014/main" id="{038D5ABA-830F-457D-88F0-1EA81669B859}"/>
                </a:ext>
              </a:extLst>
            </xdr:cNvPr>
            <xdr:cNvSpPr/>
          </xdr:nvSpPr>
          <xdr:spPr>
            <a:xfrm>
              <a:off x="6123190" y="6596583"/>
              <a:ext cx="103505" cy="1954530"/>
            </a:xfrm>
            <a:custGeom>
              <a:avLst/>
              <a:gdLst/>
              <a:ahLst/>
              <a:cxnLst/>
              <a:rect l="l" t="t" r="r" b="b"/>
              <a:pathLst>
                <a:path w="103504" h="1954529">
                  <a:moveTo>
                    <a:pt x="103441" y="0"/>
                  </a:moveTo>
                  <a:lnTo>
                    <a:pt x="0" y="0"/>
                  </a:lnTo>
                  <a:lnTo>
                    <a:pt x="0" y="1954453"/>
                  </a:lnTo>
                  <a:lnTo>
                    <a:pt x="103441" y="1954453"/>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7" name="object 13">
              <a:extLst>
                <a:ext uri="{FF2B5EF4-FFF2-40B4-BE49-F238E27FC236}">
                  <a16:creationId xmlns:a16="http://schemas.microsoft.com/office/drawing/2014/main" id="{447E967F-2E69-45E7-B59A-658A5ECF9FCB}"/>
                </a:ext>
              </a:extLst>
            </xdr:cNvPr>
            <xdr:cNvSpPr/>
          </xdr:nvSpPr>
          <xdr:spPr>
            <a:xfrm>
              <a:off x="6279159" y="6625234"/>
              <a:ext cx="103505" cy="1925955"/>
            </a:xfrm>
            <a:custGeom>
              <a:avLst/>
              <a:gdLst/>
              <a:ahLst/>
              <a:cxnLst/>
              <a:rect l="l" t="t" r="r" b="b"/>
              <a:pathLst>
                <a:path w="103504" h="1925954">
                  <a:moveTo>
                    <a:pt x="103441" y="0"/>
                  </a:moveTo>
                  <a:lnTo>
                    <a:pt x="0" y="0"/>
                  </a:lnTo>
                  <a:lnTo>
                    <a:pt x="0" y="1925802"/>
                  </a:lnTo>
                  <a:lnTo>
                    <a:pt x="103441" y="1925802"/>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8" name="object 14">
              <a:extLst>
                <a:ext uri="{FF2B5EF4-FFF2-40B4-BE49-F238E27FC236}">
                  <a16:creationId xmlns:a16="http://schemas.microsoft.com/office/drawing/2014/main" id="{C11AB625-B517-491B-87CE-14CC11B437B8}"/>
                </a:ext>
              </a:extLst>
            </xdr:cNvPr>
            <xdr:cNvSpPr/>
          </xdr:nvSpPr>
          <xdr:spPr>
            <a:xfrm>
              <a:off x="6433527" y="7040639"/>
              <a:ext cx="103505" cy="1510665"/>
            </a:xfrm>
            <a:custGeom>
              <a:avLst/>
              <a:gdLst/>
              <a:ahLst/>
              <a:cxnLst/>
              <a:rect l="l" t="t" r="r" b="b"/>
              <a:pathLst>
                <a:path w="103504" h="1510665">
                  <a:moveTo>
                    <a:pt x="103454" y="0"/>
                  </a:moveTo>
                  <a:lnTo>
                    <a:pt x="0" y="0"/>
                  </a:lnTo>
                  <a:lnTo>
                    <a:pt x="0" y="1510398"/>
                  </a:lnTo>
                  <a:lnTo>
                    <a:pt x="103454" y="1510398"/>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9" name="object 15">
              <a:extLst>
                <a:ext uri="{FF2B5EF4-FFF2-40B4-BE49-F238E27FC236}">
                  <a16:creationId xmlns:a16="http://schemas.microsoft.com/office/drawing/2014/main" id="{4B4FFCEA-9344-46D3-885D-7CD5653283C5}"/>
                </a:ext>
              </a:extLst>
            </xdr:cNvPr>
            <xdr:cNvSpPr/>
          </xdr:nvSpPr>
          <xdr:spPr>
            <a:xfrm>
              <a:off x="6589496" y="7070877"/>
              <a:ext cx="103505" cy="1480185"/>
            </a:xfrm>
            <a:custGeom>
              <a:avLst/>
              <a:gdLst/>
              <a:ahLst/>
              <a:cxnLst/>
              <a:rect l="l" t="t" r="r" b="b"/>
              <a:pathLst>
                <a:path w="103504" h="1480184">
                  <a:moveTo>
                    <a:pt x="103454" y="0"/>
                  </a:moveTo>
                  <a:lnTo>
                    <a:pt x="0" y="0"/>
                  </a:lnTo>
                  <a:lnTo>
                    <a:pt x="0" y="1480159"/>
                  </a:lnTo>
                  <a:lnTo>
                    <a:pt x="103454" y="14801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30" name="object 16">
              <a:extLst>
                <a:ext uri="{FF2B5EF4-FFF2-40B4-BE49-F238E27FC236}">
                  <a16:creationId xmlns:a16="http://schemas.microsoft.com/office/drawing/2014/main" id="{33F5B902-4B75-42C8-81C4-E06E15317C57}"/>
                </a:ext>
              </a:extLst>
            </xdr:cNvPr>
            <xdr:cNvSpPr/>
          </xdr:nvSpPr>
          <xdr:spPr>
            <a:xfrm>
              <a:off x="6743877" y="6757340"/>
              <a:ext cx="103505" cy="1793875"/>
            </a:xfrm>
            <a:custGeom>
              <a:avLst/>
              <a:gdLst/>
              <a:ahLst/>
              <a:cxnLst/>
              <a:rect l="l" t="t" r="r" b="b"/>
              <a:pathLst>
                <a:path w="103504" h="1793875">
                  <a:moveTo>
                    <a:pt x="103441" y="0"/>
                  </a:moveTo>
                  <a:lnTo>
                    <a:pt x="0" y="0"/>
                  </a:lnTo>
                  <a:lnTo>
                    <a:pt x="0" y="1793697"/>
                  </a:lnTo>
                  <a:lnTo>
                    <a:pt x="103441" y="1793697"/>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31" name="object 17">
              <a:extLst>
                <a:ext uri="{FF2B5EF4-FFF2-40B4-BE49-F238E27FC236}">
                  <a16:creationId xmlns:a16="http://schemas.microsoft.com/office/drawing/2014/main" id="{62F78CFC-D71D-49DE-A073-3805273F0E27}"/>
                </a:ext>
              </a:extLst>
            </xdr:cNvPr>
            <xdr:cNvSpPr/>
          </xdr:nvSpPr>
          <xdr:spPr>
            <a:xfrm>
              <a:off x="4590405" y="6878763"/>
              <a:ext cx="2221253" cy="42488"/>
            </a:xfrm>
            <a:custGeom>
              <a:avLst/>
              <a:gdLst/>
              <a:ahLst/>
              <a:cxnLst/>
              <a:rect l="l" t="t" r="r" b="b"/>
              <a:pathLst>
                <a:path w="2172970">
                  <a:moveTo>
                    <a:pt x="0" y="0"/>
                  </a:moveTo>
                  <a:lnTo>
                    <a:pt x="2172398" y="0"/>
                  </a:lnTo>
                </a:path>
              </a:pathLst>
            </a:custGeom>
            <a:ln w="22225">
              <a:solidFill>
                <a:srgbClr val="AA4643"/>
              </a:solidFill>
            </a:ln>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 name="object 18">
              <a:extLst>
                <a:ext uri="{FF2B5EF4-FFF2-40B4-BE49-F238E27FC236}">
                  <a16:creationId xmlns:a16="http://schemas.microsoft.com/office/drawing/2014/main" id="{2740B44F-45F2-462F-B067-D68796C8C39B}"/>
                </a:ext>
              </a:extLst>
            </xdr:cNvPr>
            <xdr:cNvSpPr/>
          </xdr:nvSpPr>
          <xdr:spPr>
            <a:xfrm>
              <a:off x="4546003" y="8551036"/>
              <a:ext cx="2328545" cy="0"/>
            </a:xfrm>
            <a:custGeom>
              <a:avLst/>
              <a:gdLst/>
              <a:ahLst/>
              <a:cxnLst/>
              <a:rect l="l" t="t" r="r" b="b"/>
              <a:pathLst>
                <a:path w="2328545">
                  <a:moveTo>
                    <a:pt x="0" y="0"/>
                  </a:moveTo>
                  <a:lnTo>
                    <a:pt x="2328379" y="0"/>
                  </a:lnTo>
                </a:path>
              </a:pathLst>
            </a:custGeom>
            <a:ln w="9944">
              <a:solidFill>
                <a:srgbClr val="DBD9D8"/>
              </a:solidFill>
            </a:ln>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grpSp>
      <xdr:pic>
        <xdr:nvPicPr>
          <xdr:cNvPr id="15" name="Picture 14">
            <a:extLst>
              <a:ext uri="{FF2B5EF4-FFF2-40B4-BE49-F238E27FC236}">
                <a16:creationId xmlns:a16="http://schemas.microsoft.com/office/drawing/2014/main" id="{BC64DC93-0F21-4737-BA6F-20C4A804A07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79628250" y="704850"/>
            <a:ext cx="466725" cy="2581275"/>
          </a:xfrm>
          <a:prstGeom prst="rect">
            <a:avLst/>
          </a:prstGeom>
          <a:noFill/>
        </xdr:spPr>
      </xdr:pic>
    </xdr:grpSp>
    <xdr:clientData fLocksWithSheet="0"/>
  </xdr:oneCellAnchor>
  <xdr:oneCellAnchor>
    <xdr:from>
      <xdr:col>0</xdr:col>
      <xdr:colOff>142875</xdr:colOff>
      <xdr:row>4</xdr:row>
      <xdr:rowOff>371475</xdr:rowOff>
    </xdr:from>
    <xdr:ext cx="3009900" cy="1485900"/>
    <xdr:sp macro="" textlink="">
      <xdr:nvSpPr>
        <xdr:cNvPr id="33" name="Line 14">
          <a:extLst>
            <a:ext uri="{FF2B5EF4-FFF2-40B4-BE49-F238E27FC236}">
              <a16:creationId xmlns:a16="http://schemas.microsoft.com/office/drawing/2014/main" id="{5CE5AC2A-5FFB-46B9-BAAB-010D2092B7D8}"/>
            </a:ext>
          </a:extLst>
        </xdr:cNvPr>
        <xdr:cNvSpPr>
          <a:spLocks noChangeShapeType="1"/>
        </xdr:cNvSpPr>
      </xdr:nvSpPr>
      <xdr:spPr bwMode="auto">
        <a:xfrm flipH="1" flipV="1">
          <a:off x="142875" y="1581150"/>
          <a:ext cx="3009900" cy="1485900"/>
        </a:xfrm>
        <a:prstGeom prst="line">
          <a:avLst/>
        </a:prstGeom>
        <a:noFill/>
        <a:ln w="18532">
          <a:solidFill>
            <a:srgbClr val="AA4643"/>
          </a:solidFill>
          <a:round/>
          <a:headEnd/>
          <a:tailEnd/>
        </a:ln>
      </xdr:spPr>
      <xdr:txBody>
        <a:bodyPr/>
        <a:lstStyle/>
        <a:p>
          <a:endParaRPr lang="en-US"/>
        </a:p>
      </xdr:txBody>
    </xdr:sp>
    <xdr:clientData fLocksWithSheet="0"/>
  </xdr:oneCellAnchor>
  <xdr:oneCellAnchor>
    <xdr:from>
      <xdr:col>0</xdr:col>
      <xdr:colOff>38100</xdr:colOff>
      <xdr:row>4</xdr:row>
      <xdr:rowOff>266700</xdr:rowOff>
    </xdr:from>
    <xdr:ext cx="3162300" cy="2257425"/>
    <xdr:pic>
      <xdr:nvPicPr>
        <xdr:cNvPr id="34" name="image8.png">
          <a:extLst>
            <a:ext uri="{FF2B5EF4-FFF2-40B4-BE49-F238E27FC236}">
              <a16:creationId xmlns:a16="http://schemas.microsoft.com/office/drawing/2014/main" id="{7F2A9555-3E60-4126-BAB3-7A97C903A2CD}"/>
            </a:ext>
          </a:extLst>
        </xdr:cNvPr>
        <xdr:cNvPicPr preferRelativeResize="0"/>
      </xdr:nvPicPr>
      <xdr:blipFill>
        <a:blip xmlns:r="http://schemas.openxmlformats.org/officeDocument/2006/relationships" r:embed="rId3" cstate="print"/>
        <a:stretch>
          <a:fillRect/>
        </a:stretch>
      </xdr:blipFill>
      <xdr:spPr>
        <a:xfrm>
          <a:off x="15753378450" y="1476375"/>
          <a:ext cx="3162300" cy="2257425"/>
        </a:xfrm>
        <a:prstGeom prst="rect">
          <a:avLst/>
        </a:prstGeom>
        <a:noFill/>
      </xdr:spPr>
    </xdr:pic>
    <xdr:clientData fLocksWithSheet="0"/>
  </xdr:oneCellAnchor>
  <xdr:oneCellAnchor>
    <xdr:from>
      <xdr:col>0</xdr:col>
      <xdr:colOff>0</xdr:colOff>
      <xdr:row>20</xdr:row>
      <xdr:rowOff>142875</xdr:rowOff>
    </xdr:from>
    <xdr:ext cx="4105275" cy="2628900"/>
    <xdr:pic>
      <xdr:nvPicPr>
        <xdr:cNvPr id="35" name="image9.png">
          <a:extLst>
            <a:ext uri="{FF2B5EF4-FFF2-40B4-BE49-F238E27FC236}">
              <a16:creationId xmlns:a16="http://schemas.microsoft.com/office/drawing/2014/main" id="{55931F61-B1E8-45F6-A35E-58649785B562}"/>
            </a:ext>
          </a:extLst>
        </xdr:cNvPr>
        <xdr:cNvPicPr preferRelativeResize="0"/>
      </xdr:nvPicPr>
      <xdr:blipFill>
        <a:blip xmlns:r="http://schemas.openxmlformats.org/officeDocument/2006/relationships" r:embed="rId4" cstate="print"/>
        <a:stretch>
          <a:fillRect/>
        </a:stretch>
      </xdr:blipFill>
      <xdr:spPr>
        <a:xfrm>
          <a:off x="15752473575" y="5238750"/>
          <a:ext cx="4105275" cy="2628900"/>
        </a:xfrm>
        <a:prstGeom prst="rect">
          <a:avLst/>
        </a:prstGeom>
        <a:noFill/>
      </xdr:spPr>
    </xdr:pic>
    <xdr:clientData fLocksWithSheet="0"/>
  </xdr:oneCellAnchor>
  <xdr:oneCellAnchor>
    <xdr:from>
      <xdr:col>7</xdr:col>
      <xdr:colOff>400050</xdr:colOff>
      <xdr:row>21</xdr:row>
      <xdr:rowOff>85725</xdr:rowOff>
    </xdr:from>
    <xdr:ext cx="3943350" cy="2552700"/>
    <xdr:pic>
      <xdr:nvPicPr>
        <xdr:cNvPr id="36" name="image10.png">
          <a:extLst>
            <a:ext uri="{FF2B5EF4-FFF2-40B4-BE49-F238E27FC236}">
              <a16:creationId xmlns:a16="http://schemas.microsoft.com/office/drawing/2014/main" id="{6E04A5F5-DC3A-4EBE-81B5-0ADE5A37CC73}"/>
            </a:ext>
          </a:extLst>
        </xdr:cNvPr>
        <xdr:cNvPicPr preferRelativeResize="0"/>
      </xdr:nvPicPr>
      <xdr:blipFill>
        <a:blip xmlns:r="http://schemas.openxmlformats.org/officeDocument/2006/relationships" r:embed="rId5" cstate="print"/>
        <a:stretch>
          <a:fillRect/>
        </a:stretch>
      </xdr:blipFill>
      <xdr:spPr>
        <a:xfrm>
          <a:off x="15748034925" y="5381625"/>
          <a:ext cx="3943350" cy="2552700"/>
        </a:xfrm>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twoCellAnchor>
    <xdr:from>
      <xdr:col>10</xdr:col>
      <xdr:colOff>102055</xdr:colOff>
      <xdr:row>6</xdr:row>
      <xdr:rowOff>93543</xdr:rowOff>
    </xdr:from>
    <xdr:to>
      <xdr:col>10</xdr:col>
      <xdr:colOff>409234</xdr:colOff>
      <xdr:row>17</xdr:row>
      <xdr:rowOff>153075</xdr:rowOff>
    </xdr:to>
    <xdr:sp macro="" textlink="">
      <xdr:nvSpPr>
        <xdr:cNvPr id="2" name="Text Box 50">
          <a:extLst>
            <a:ext uri="{FF2B5EF4-FFF2-40B4-BE49-F238E27FC236}">
              <a16:creationId xmlns:a16="http://schemas.microsoft.com/office/drawing/2014/main" id="{D74D68DB-3800-456A-8941-9AC054C38934}"/>
            </a:ext>
          </a:extLst>
        </xdr:cNvPr>
        <xdr:cNvSpPr txBox="1">
          <a:spLocks noChangeArrowheads="1"/>
        </xdr:cNvSpPr>
      </xdr:nvSpPr>
      <xdr:spPr bwMode="auto">
        <a:xfrm>
          <a:off x="6607970" y="1581824"/>
          <a:ext cx="307179" cy="2866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1">
            <a:defRPr sz="1000"/>
          </a:pPr>
          <a:r>
            <a:rPr lang="ar-KW" sz="1050" b="1" i="0" u="none" strike="noStrike" baseline="0">
              <a:solidFill>
                <a:sysClr val="windowText" lastClr="000000"/>
              </a:solidFill>
              <a:latin typeface="+mn-lt"/>
              <a:ea typeface="Tahoma" panose="020B0604030504040204" pitchFamily="34" charset="0"/>
              <a:cs typeface="+mj-cs"/>
            </a:rPr>
            <a:t>المطالبات</a:t>
          </a:r>
          <a:r>
            <a:rPr lang="ar-KW" sz="1050" b="1" i="0" u="none" strike="noStrike" baseline="0">
              <a:solidFill>
                <a:sysClr val="windowText" lastClr="000000"/>
              </a:solidFill>
              <a:latin typeface="+mn-lt"/>
              <a:cs typeface="+mj-cs"/>
            </a:rPr>
            <a:t> المدفوعة (مليون $)</a:t>
          </a:r>
          <a:endParaRPr lang="en-US" sz="1050" b="1" i="0" u="none" strike="noStrike" baseline="0">
            <a:solidFill>
              <a:sysClr val="windowText" lastClr="000000"/>
            </a:solidFill>
            <a:latin typeface="+mn-lt"/>
            <a:cs typeface="+mj-cs"/>
          </a:endParaRPr>
        </a:p>
      </xdr:txBody>
    </xdr:sp>
    <xdr:clientData/>
  </xdr:twoCellAnchor>
  <xdr:twoCellAnchor>
    <xdr:from>
      <xdr:col>1</xdr:col>
      <xdr:colOff>4</xdr:colOff>
      <xdr:row>5</xdr:row>
      <xdr:rowOff>102053</xdr:rowOff>
    </xdr:from>
    <xdr:to>
      <xdr:col>1</xdr:col>
      <xdr:colOff>210915</xdr:colOff>
      <xdr:row>18</xdr:row>
      <xdr:rowOff>200705</xdr:rowOff>
    </xdr:to>
    <xdr:sp macro="" textlink="">
      <xdr:nvSpPr>
        <xdr:cNvPr id="3" name="Text Box 25">
          <a:extLst>
            <a:ext uri="{FF2B5EF4-FFF2-40B4-BE49-F238E27FC236}">
              <a16:creationId xmlns:a16="http://schemas.microsoft.com/office/drawing/2014/main" id="{C11AF74D-0DBE-4972-96C4-822F97A04C76}"/>
            </a:ext>
          </a:extLst>
        </xdr:cNvPr>
        <xdr:cNvSpPr txBox="1">
          <a:spLocks noChangeArrowheads="1"/>
        </xdr:cNvSpPr>
      </xdr:nvSpPr>
      <xdr:spPr bwMode="auto">
        <a:xfrm flipH="1">
          <a:off x="535785" y="1335200"/>
          <a:ext cx="210911" cy="3415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1">
            <a:defRPr sz="1000"/>
          </a:pPr>
          <a:r>
            <a:rPr lang="ar-KW" sz="1050" b="1" i="0" u="none" strike="noStrike" baseline="0">
              <a:solidFill>
                <a:sysClr val="windowText" lastClr="000000"/>
              </a:solidFill>
              <a:latin typeface="Segoe UI"/>
              <a:cs typeface="+mj-cs"/>
            </a:rPr>
            <a:t>نسبة المطالبات المدفوعة  من الالتزامات </a:t>
          </a:r>
          <a:r>
            <a:rPr lang="ar-KW" sz="1050" b="1" i="0" u="none" strike="noStrike" baseline="0">
              <a:solidFill>
                <a:sysClr val="windowText" lastClr="000000"/>
              </a:solidFill>
              <a:latin typeface="+mn-lt"/>
              <a:ea typeface="Tahoma" panose="020B0604030504040204" pitchFamily="34" charset="0"/>
              <a:cs typeface="+mj-cs"/>
            </a:rPr>
            <a:t>القائمة</a:t>
          </a:r>
          <a:endParaRPr lang="en-US" sz="1050" b="1" i="0" u="none" strike="noStrike" baseline="0">
            <a:solidFill>
              <a:sysClr val="windowText" lastClr="000000"/>
            </a:solidFill>
            <a:latin typeface="+mn-lt"/>
            <a:ea typeface="Tahoma" panose="020B0604030504040204" pitchFamily="34" charset="0"/>
            <a:cs typeface="+mj-cs"/>
          </a:endParaRPr>
        </a:p>
      </xdr:txBody>
    </xdr:sp>
    <xdr:clientData/>
  </xdr:twoCellAnchor>
  <xdr:twoCellAnchor>
    <xdr:from>
      <xdr:col>2</xdr:col>
      <xdr:colOff>467745</xdr:colOff>
      <xdr:row>19</xdr:row>
      <xdr:rowOff>144575</xdr:rowOff>
    </xdr:from>
    <xdr:to>
      <xdr:col>2</xdr:col>
      <xdr:colOff>549266</xdr:colOff>
      <xdr:row>19</xdr:row>
      <xdr:rowOff>254671</xdr:rowOff>
    </xdr:to>
    <xdr:sp macro="" textlink="">
      <xdr:nvSpPr>
        <xdr:cNvPr id="4" name="object 20">
          <a:extLst>
            <a:ext uri="{FF2B5EF4-FFF2-40B4-BE49-F238E27FC236}">
              <a16:creationId xmlns:a16="http://schemas.microsoft.com/office/drawing/2014/main" id="{F9CA4990-F5F2-4734-9059-29B62A1E23B0}"/>
            </a:ext>
          </a:extLst>
        </xdr:cNvPr>
        <xdr:cNvSpPr/>
      </xdr:nvSpPr>
      <xdr:spPr>
        <a:xfrm flipH="1">
          <a:off x="1615848" y="4941093"/>
          <a:ext cx="81521" cy="110096"/>
        </a:xfrm>
        <a:prstGeom prst="rect">
          <a:avLst/>
        </a:prstGeom>
        <a:blipFill>
          <a:blip xmlns:r="http://schemas.openxmlformats.org/officeDocument/2006/relationships" r:embed="rId1" cstate="print"/>
          <a:stretch>
            <a:fillRect/>
          </a:stretch>
        </a:blipFill>
      </xdr:spPr>
      <xdr:txBody>
        <a:bodyPr wrap="square" lIns="0" tIns="0" rIns="0" bIns="0" rtlCol="0"/>
        <a:lstStyle/>
        <a:p>
          <a:endParaRPr lang="en-US"/>
        </a:p>
      </xdr:txBody>
    </xdr:sp>
    <xdr:clientData/>
  </xdr:twoCellAnchor>
  <xdr:twoCellAnchor editAs="oneCell">
    <xdr:from>
      <xdr:col>4</xdr:col>
      <xdr:colOff>544285</xdr:colOff>
      <xdr:row>18</xdr:row>
      <xdr:rowOff>204108</xdr:rowOff>
    </xdr:from>
    <xdr:to>
      <xdr:col>5</xdr:col>
      <xdr:colOff>728663</xdr:colOff>
      <xdr:row>19</xdr:row>
      <xdr:rowOff>264659</xdr:rowOff>
    </xdr:to>
    <xdr:pic>
      <xdr:nvPicPr>
        <xdr:cNvPr id="5" name="Picture 4">
          <a:extLst>
            <a:ext uri="{FF2B5EF4-FFF2-40B4-BE49-F238E27FC236}">
              <a16:creationId xmlns:a16="http://schemas.microsoft.com/office/drawing/2014/main" id="{C7AFEAEB-58DA-4809-BF2B-50D93C8D7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4319312" y="4137933"/>
          <a:ext cx="746353" cy="30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219567</xdr:colOff>
      <xdr:row>3</xdr:row>
      <xdr:rowOff>160563</xdr:rowOff>
    </xdr:from>
    <xdr:to>
      <xdr:col>10</xdr:col>
      <xdr:colOff>428733</xdr:colOff>
      <xdr:row>16</xdr:row>
      <xdr:rowOff>204107</xdr:rowOff>
    </xdr:to>
    <xdr:pic>
      <xdr:nvPicPr>
        <xdr:cNvPr id="6" name="Picture 5">
          <a:extLst>
            <a:ext uri="{FF2B5EF4-FFF2-40B4-BE49-F238E27FC236}">
              <a16:creationId xmlns:a16="http://schemas.microsoft.com/office/drawing/2014/main" id="{13262911-CBE1-4EF6-8296-93E9B65124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5722339" y="883442"/>
          <a:ext cx="6179300" cy="336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889698</xdr:colOff>
      <xdr:row>0</xdr:row>
      <xdr:rowOff>94204</xdr:rowOff>
    </xdr:from>
    <xdr:to>
      <xdr:col>7</xdr:col>
      <xdr:colOff>54534</xdr:colOff>
      <xdr:row>2</xdr:row>
      <xdr:rowOff>212901</xdr:rowOff>
    </xdr:to>
    <xdr:grpSp>
      <xdr:nvGrpSpPr>
        <xdr:cNvPr id="2" name="Group 1">
          <a:hlinkClick xmlns:r="http://schemas.openxmlformats.org/officeDocument/2006/relationships" r:id="rId1"/>
          <a:extLst>
            <a:ext uri="{FF2B5EF4-FFF2-40B4-BE49-F238E27FC236}">
              <a16:creationId xmlns:a16="http://schemas.microsoft.com/office/drawing/2014/main" id="{79A2D9A7-E6E3-4D50-809F-9A56A709AE03}"/>
            </a:ext>
          </a:extLst>
        </xdr:cNvPr>
        <xdr:cNvGrpSpPr/>
      </xdr:nvGrpSpPr>
      <xdr:grpSpPr>
        <a:xfrm>
          <a:off x="8310824" y="94204"/>
          <a:ext cx="1247776" cy="704851"/>
          <a:chOff x="14944724" y="2095499"/>
          <a:chExt cx="1609723" cy="895351"/>
        </a:xfrm>
        <a:solidFill>
          <a:schemeClr val="accent4">
            <a:lumMod val="75000"/>
          </a:schemeClr>
        </a:solidFill>
      </xdr:grpSpPr>
      <xdr:sp macro="" textlink="">
        <xdr:nvSpPr>
          <xdr:cNvPr id="3" name="Arrow: Left 2">
            <a:extLst>
              <a:ext uri="{FF2B5EF4-FFF2-40B4-BE49-F238E27FC236}">
                <a16:creationId xmlns:a16="http://schemas.microsoft.com/office/drawing/2014/main" id="{ADB20865-DE9F-4FDE-13B2-3737306BBD25}"/>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BAB922D7-1923-B240-1AB4-C78A2C8371B0}"/>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197069</xdr:colOff>
      <xdr:row>0</xdr:row>
      <xdr:rowOff>142327</xdr:rowOff>
    </xdr:from>
    <xdr:to>
      <xdr:col>11</xdr:col>
      <xdr:colOff>218638</xdr:colOff>
      <xdr:row>2</xdr:row>
      <xdr:rowOff>135540</xdr:rowOff>
    </xdr:to>
    <xdr:grpSp>
      <xdr:nvGrpSpPr>
        <xdr:cNvPr id="3" name="Group 2">
          <a:hlinkClick xmlns:r="http://schemas.openxmlformats.org/officeDocument/2006/relationships" r:id="rId1"/>
          <a:extLst>
            <a:ext uri="{FF2B5EF4-FFF2-40B4-BE49-F238E27FC236}">
              <a16:creationId xmlns:a16="http://schemas.microsoft.com/office/drawing/2014/main" id="{F87212CA-CC67-4399-B371-DBC25E84EFE3}"/>
            </a:ext>
          </a:extLst>
        </xdr:cNvPr>
        <xdr:cNvGrpSpPr/>
      </xdr:nvGrpSpPr>
      <xdr:grpSpPr>
        <a:xfrm>
          <a:off x="10170948" y="142327"/>
          <a:ext cx="1247776" cy="704851"/>
          <a:chOff x="14944724" y="2095499"/>
          <a:chExt cx="1609723" cy="895351"/>
        </a:xfrm>
        <a:solidFill>
          <a:schemeClr val="accent4">
            <a:lumMod val="75000"/>
          </a:schemeClr>
        </a:solidFill>
      </xdr:grpSpPr>
      <xdr:sp macro="" textlink="">
        <xdr:nvSpPr>
          <xdr:cNvPr id="4" name="Arrow: Left 3">
            <a:extLst>
              <a:ext uri="{FF2B5EF4-FFF2-40B4-BE49-F238E27FC236}">
                <a16:creationId xmlns:a16="http://schemas.microsoft.com/office/drawing/2014/main" id="{0D2BD417-57B3-114B-8151-27CCD57A8E46}"/>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69DC8824-63A8-1F0E-91CF-D4771D8E97EC}"/>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24566</xdr:colOff>
      <xdr:row>3</xdr:row>
      <xdr:rowOff>13035</xdr:rowOff>
    </xdr:to>
    <xdr:grpSp>
      <xdr:nvGrpSpPr>
        <xdr:cNvPr id="2" name="Group 1">
          <a:hlinkClick xmlns:r="http://schemas.openxmlformats.org/officeDocument/2006/relationships" r:id="rId1"/>
          <a:extLst>
            <a:ext uri="{FF2B5EF4-FFF2-40B4-BE49-F238E27FC236}">
              <a16:creationId xmlns:a16="http://schemas.microsoft.com/office/drawing/2014/main" id="{F199C94B-F9BA-4F27-9034-FDF4FAAF4FED}"/>
            </a:ext>
          </a:extLst>
        </xdr:cNvPr>
        <xdr:cNvGrpSpPr/>
      </xdr:nvGrpSpPr>
      <xdr:grpSpPr>
        <a:xfrm>
          <a:off x="9615237" y="190500"/>
          <a:ext cx="1247776" cy="704851"/>
          <a:chOff x="14944724" y="2095499"/>
          <a:chExt cx="1609723" cy="895351"/>
        </a:xfrm>
        <a:solidFill>
          <a:schemeClr val="accent4">
            <a:lumMod val="75000"/>
          </a:schemeClr>
        </a:solidFill>
      </xdr:grpSpPr>
      <xdr:sp macro="" textlink="">
        <xdr:nvSpPr>
          <xdr:cNvPr id="5" name="Arrow: Left 4">
            <a:extLst>
              <a:ext uri="{FF2B5EF4-FFF2-40B4-BE49-F238E27FC236}">
                <a16:creationId xmlns:a16="http://schemas.microsoft.com/office/drawing/2014/main" id="{D86D8F16-4B94-74D7-F34D-1D20F961C638}"/>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C96EA15B-48C3-1666-330F-5BDE59197299}"/>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785812</xdr:colOff>
      <xdr:row>0</xdr:row>
      <xdr:rowOff>59531</xdr:rowOff>
    </xdr:from>
    <xdr:to>
      <xdr:col>14</xdr:col>
      <xdr:colOff>711994</xdr:colOff>
      <xdr:row>1</xdr:row>
      <xdr:rowOff>561976</xdr:rowOff>
    </xdr:to>
    <xdr:grpSp>
      <xdr:nvGrpSpPr>
        <xdr:cNvPr id="6" name="Group 5">
          <a:hlinkClick xmlns:r="http://schemas.openxmlformats.org/officeDocument/2006/relationships" r:id="rId1"/>
          <a:extLst>
            <a:ext uri="{FF2B5EF4-FFF2-40B4-BE49-F238E27FC236}">
              <a16:creationId xmlns:a16="http://schemas.microsoft.com/office/drawing/2014/main" id="{D6469948-4554-4523-9137-95C6F3CF6D31}"/>
            </a:ext>
          </a:extLst>
        </xdr:cNvPr>
        <xdr:cNvGrpSpPr/>
      </xdr:nvGrpSpPr>
      <xdr:grpSpPr>
        <a:xfrm>
          <a:off x="14966156" y="59531"/>
          <a:ext cx="1247776" cy="704851"/>
          <a:chOff x="14944724" y="2095499"/>
          <a:chExt cx="1609723" cy="895351"/>
        </a:xfrm>
        <a:solidFill>
          <a:schemeClr val="accent4">
            <a:lumMod val="75000"/>
          </a:schemeClr>
        </a:solidFill>
      </xdr:grpSpPr>
      <xdr:sp macro="" textlink="">
        <xdr:nvSpPr>
          <xdr:cNvPr id="7" name="Arrow: Left 6">
            <a:extLst>
              <a:ext uri="{FF2B5EF4-FFF2-40B4-BE49-F238E27FC236}">
                <a16:creationId xmlns:a16="http://schemas.microsoft.com/office/drawing/2014/main" id="{3D0FA62E-0E5F-DF04-45F0-586ED93991CC}"/>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69367AA7-44B2-06EC-E35B-147089AD8826}"/>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470776</xdr:colOff>
      <xdr:row>0</xdr:row>
      <xdr:rowOff>76638</xdr:rowOff>
    </xdr:from>
    <xdr:to>
      <xdr:col>11</xdr:col>
      <xdr:colOff>1718552</xdr:colOff>
      <xdr:row>1</xdr:row>
      <xdr:rowOff>321661</xdr:rowOff>
    </xdr:to>
    <xdr:grpSp>
      <xdr:nvGrpSpPr>
        <xdr:cNvPr id="2" name="Group 1">
          <a:hlinkClick xmlns:r="http://schemas.openxmlformats.org/officeDocument/2006/relationships" r:id="rId1"/>
          <a:extLst>
            <a:ext uri="{FF2B5EF4-FFF2-40B4-BE49-F238E27FC236}">
              <a16:creationId xmlns:a16="http://schemas.microsoft.com/office/drawing/2014/main" id="{09961E95-51E4-4328-A7A0-8D1D91E20802}"/>
            </a:ext>
          </a:extLst>
        </xdr:cNvPr>
        <xdr:cNvGrpSpPr/>
      </xdr:nvGrpSpPr>
      <xdr:grpSpPr>
        <a:xfrm>
          <a:off x="14079483" y="76638"/>
          <a:ext cx="1247776" cy="704851"/>
          <a:chOff x="14944724" y="2095499"/>
          <a:chExt cx="1609723" cy="895351"/>
        </a:xfrm>
        <a:solidFill>
          <a:schemeClr val="accent4">
            <a:lumMod val="75000"/>
          </a:schemeClr>
        </a:solidFill>
      </xdr:grpSpPr>
      <xdr:sp macro="" textlink="">
        <xdr:nvSpPr>
          <xdr:cNvPr id="4" name="Arrow: Left 3">
            <a:extLst>
              <a:ext uri="{FF2B5EF4-FFF2-40B4-BE49-F238E27FC236}">
                <a16:creationId xmlns:a16="http://schemas.microsoft.com/office/drawing/2014/main" id="{80D6F5FB-BBFB-0707-A5BE-3138D9FBD210}"/>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E329536B-5BD2-6DC8-857B-A538D37FB7F4}"/>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xdr:row>
      <xdr:rowOff>0</xdr:rowOff>
    </xdr:from>
    <xdr:to>
      <xdr:col>21</xdr:col>
      <xdr:colOff>321371</xdr:colOff>
      <xdr:row>2</xdr:row>
      <xdr:rowOff>222077</xdr:rowOff>
    </xdr:to>
    <xdr:grpSp>
      <xdr:nvGrpSpPr>
        <xdr:cNvPr id="2" name="Group 1">
          <a:hlinkClick xmlns:r="http://schemas.openxmlformats.org/officeDocument/2006/relationships" r:id="rId1"/>
          <a:extLst>
            <a:ext uri="{FF2B5EF4-FFF2-40B4-BE49-F238E27FC236}">
              <a16:creationId xmlns:a16="http://schemas.microsoft.com/office/drawing/2014/main" id="{2C1B9068-4AF2-4F71-870B-65421818C7DF}"/>
            </a:ext>
          </a:extLst>
        </xdr:cNvPr>
        <xdr:cNvGrpSpPr/>
      </xdr:nvGrpSpPr>
      <xdr:grpSpPr>
        <a:xfrm>
          <a:off x="16322979" y="195719"/>
          <a:ext cx="1247776" cy="704851"/>
          <a:chOff x="14944724" y="2095499"/>
          <a:chExt cx="1609723" cy="895351"/>
        </a:xfrm>
        <a:solidFill>
          <a:schemeClr val="accent4">
            <a:lumMod val="75000"/>
          </a:schemeClr>
        </a:solidFill>
      </xdr:grpSpPr>
      <xdr:sp macro="" textlink="">
        <xdr:nvSpPr>
          <xdr:cNvPr id="3" name="Arrow: Left 2">
            <a:extLst>
              <a:ext uri="{FF2B5EF4-FFF2-40B4-BE49-F238E27FC236}">
                <a16:creationId xmlns:a16="http://schemas.microsoft.com/office/drawing/2014/main" id="{B84C50B0-979C-A06B-7BE2-D1C3B6F0C33C}"/>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D2E772E-0EE5-DD10-CF7C-7B10E73ECF0F}"/>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28576</xdr:colOff>
      <xdr:row>2</xdr:row>
      <xdr:rowOff>352426</xdr:rowOff>
    </xdr:to>
    <xdr:grpSp>
      <xdr:nvGrpSpPr>
        <xdr:cNvPr id="3" name="Group 2">
          <a:hlinkClick xmlns:r="http://schemas.openxmlformats.org/officeDocument/2006/relationships" r:id="rId1"/>
          <a:extLst>
            <a:ext uri="{FF2B5EF4-FFF2-40B4-BE49-F238E27FC236}">
              <a16:creationId xmlns:a16="http://schemas.microsoft.com/office/drawing/2014/main" id="{38FE8CAE-3CC8-4A5D-BBFC-BCEE0736DBB4}"/>
            </a:ext>
          </a:extLst>
        </xdr:cNvPr>
        <xdr:cNvGrpSpPr/>
      </xdr:nvGrpSpPr>
      <xdr:grpSpPr>
        <a:xfrm>
          <a:off x="13096875" y="190500"/>
          <a:ext cx="1247776" cy="704851"/>
          <a:chOff x="14944724" y="2095499"/>
          <a:chExt cx="1609723" cy="895351"/>
        </a:xfrm>
        <a:solidFill>
          <a:schemeClr val="accent4">
            <a:lumMod val="75000"/>
          </a:schemeClr>
        </a:solidFill>
      </xdr:grpSpPr>
      <xdr:sp macro="" textlink="">
        <xdr:nvSpPr>
          <xdr:cNvPr id="4" name="Arrow: Left 3">
            <a:extLst>
              <a:ext uri="{FF2B5EF4-FFF2-40B4-BE49-F238E27FC236}">
                <a16:creationId xmlns:a16="http://schemas.microsoft.com/office/drawing/2014/main" id="{DDA27B13-9083-255A-EA20-7ED957A17F65}"/>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A5D7D0DF-6CEE-9CE2-8CBA-E70203674D01}"/>
              </a:ext>
            </a:extLst>
          </xdr:cNvPr>
          <xdr:cNvSpPr/>
        </xdr:nvSpPr>
        <xdr:spPr>
          <a:xfrm>
            <a:off x="15178689" y="2095499"/>
            <a:ext cx="137575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9DFB-F180-458E-9C65-581DFBE2D261}">
  <sheetPr>
    <tabColor theme="7" tint="-0.249977111117893"/>
  </sheetPr>
  <dimension ref="A3:U40"/>
  <sheetViews>
    <sheetView showGridLines="0" topLeftCell="B1" zoomScaleNormal="100" workbookViewId="0">
      <selection activeCell="E7" sqref="E7"/>
    </sheetView>
  </sheetViews>
  <sheetFormatPr defaultColWidth="9.140625" defaultRowHeight="12.75" x14ac:dyDescent="0.2"/>
  <cols>
    <col min="1" max="1" width="3.7109375" style="244" hidden="1" customWidth="1"/>
    <col min="2" max="2" width="93" style="309" customWidth="1"/>
    <col min="3" max="3" width="93" style="308" customWidth="1"/>
    <col min="4" max="7" width="9.140625" style="244"/>
    <col min="8" max="8" width="24.140625" style="244" customWidth="1"/>
    <col min="9" max="16" width="9.140625" style="244"/>
    <col min="17" max="18" width="9.140625" style="244" customWidth="1"/>
    <col min="19" max="19" width="5" style="244" customWidth="1"/>
    <col min="20" max="21" width="9.140625" style="244" hidden="1" customWidth="1"/>
    <col min="22" max="22" width="14.7109375" style="244" customWidth="1"/>
    <col min="23" max="16384" width="9.140625" style="244"/>
  </cols>
  <sheetData>
    <row r="3" spans="1:14" ht="13.5" thickBot="1" x14ac:dyDescent="0.25"/>
    <row r="4" spans="1:14" ht="36" customHeight="1" x14ac:dyDescent="0.45">
      <c r="B4" s="465" t="s">
        <v>453</v>
      </c>
      <c r="C4" s="466"/>
      <c r="D4" s="245"/>
      <c r="E4" s="245"/>
      <c r="F4" s="245"/>
      <c r="G4" s="245"/>
      <c r="H4" s="245"/>
      <c r="I4" s="245"/>
      <c r="J4" s="245"/>
      <c r="K4" s="245"/>
      <c r="L4" s="245"/>
      <c r="M4" s="245"/>
      <c r="N4" s="245"/>
    </row>
    <row r="5" spans="1:14" ht="29.25" customHeight="1" x14ac:dyDescent="0.3">
      <c r="B5" s="467" t="s">
        <v>454</v>
      </c>
      <c r="C5" s="468"/>
      <c r="D5" s="245"/>
      <c r="E5" s="245"/>
      <c r="F5" s="245"/>
      <c r="G5" s="245"/>
      <c r="H5" s="245"/>
      <c r="I5" s="245"/>
      <c r="J5" s="245"/>
      <c r="K5" s="245"/>
      <c r="L5" s="245"/>
      <c r="M5" s="245"/>
      <c r="N5" s="245"/>
    </row>
    <row r="6" spans="1:14" ht="2.25" customHeight="1" thickBot="1" x14ac:dyDescent="0.35">
      <c r="A6" s="246"/>
      <c r="B6" s="461"/>
      <c r="C6" s="462"/>
      <c r="D6" s="246"/>
      <c r="E6" s="246"/>
      <c r="F6" s="246"/>
      <c r="G6" s="246"/>
      <c r="H6" s="246"/>
      <c r="I6" s="246"/>
      <c r="J6" s="246"/>
      <c r="K6" s="246"/>
      <c r="L6" s="246"/>
      <c r="M6" s="246"/>
      <c r="N6" s="246"/>
    </row>
    <row r="7" spans="1:14" ht="301.5" customHeight="1" thickBot="1" x14ac:dyDescent="0.25">
      <c r="B7" s="463" t="s">
        <v>456</v>
      </c>
      <c r="C7" s="464" t="s">
        <v>455</v>
      </c>
    </row>
    <row r="8" spans="1:14" ht="15" x14ac:dyDescent="0.2">
      <c r="C8" s="307"/>
    </row>
    <row r="9" spans="1:14" ht="15" x14ac:dyDescent="0.2">
      <c r="C9" s="307"/>
    </row>
    <row r="10" spans="1:14" ht="15" x14ac:dyDescent="0.2">
      <c r="C10" s="307"/>
    </row>
    <row r="11" spans="1:14" ht="15" x14ac:dyDescent="0.2">
      <c r="C11" s="307"/>
    </row>
    <row r="12" spans="1:14" ht="15" x14ac:dyDescent="0.2">
      <c r="C12" s="307"/>
    </row>
    <row r="13" spans="1:14" ht="15" x14ac:dyDescent="0.2">
      <c r="C13" s="307"/>
    </row>
    <row r="14" spans="1:14" ht="15" x14ac:dyDescent="0.2">
      <c r="C14" s="307"/>
    </row>
    <row r="15" spans="1:14" ht="15" x14ac:dyDescent="0.2">
      <c r="C15" s="307"/>
    </row>
    <row r="16" spans="1:14" ht="15" x14ac:dyDescent="0.2">
      <c r="C16" s="307"/>
    </row>
    <row r="17" spans="3:3" ht="15" x14ac:dyDescent="0.2">
      <c r="C17" s="307"/>
    </row>
    <row r="18" spans="3:3" ht="15" x14ac:dyDescent="0.2">
      <c r="C18" s="307"/>
    </row>
    <row r="19" spans="3:3" ht="15" x14ac:dyDescent="0.2">
      <c r="C19" s="307"/>
    </row>
    <row r="20" spans="3:3" ht="15" x14ac:dyDescent="0.2">
      <c r="C20" s="307"/>
    </row>
    <row r="21" spans="3:3" ht="15" x14ac:dyDescent="0.2">
      <c r="C21" s="307"/>
    </row>
    <row r="22" spans="3:3" ht="15" x14ac:dyDescent="0.2">
      <c r="C22" s="307"/>
    </row>
    <row r="23" spans="3:3" ht="15" x14ac:dyDescent="0.2">
      <c r="C23" s="307"/>
    </row>
    <row r="24" spans="3:3" ht="15" x14ac:dyDescent="0.2">
      <c r="C24" s="307"/>
    </row>
    <row r="25" spans="3:3" ht="15" x14ac:dyDescent="0.2">
      <c r="C25" s="307"/>
    </row>
    <row r="26" spans="3:3" ht="15" x14ac:dyDescent="0.2">
      <c r="C26" s="307"/>
    </row>
    <row r="27" spans="3:3" ht="15" x14ac:dyDescent="0.2">
      <c r="C27" s="307"/>
    </row>
    <row r="28" spans="3:3" ht="15" x14ac:dyDescent="0.2">
      <c r="C28" s="307"/>
    </row>
    <row r="29" spans="3:3" ht="15" x14ac:dyDescent="0.2">
      <c r="C29" s="307"/>
    </row>
    <row r="30" spans="3:3" ht="15" x14ac:dyDescent="0.2">
      <c r="C30" s="307"/>
    </row>
    <row r="31" spans="3:3" ht="15" x14ac:dyDescent="0.2">
      <c r="C31" s="307"/>
    </row>
    <row r="32" spans="3:3" ht="15" x14ac:dyDescent="0.2">
      <c r="C32" s="307"/>
    </row>
    <row r="33" spans="3:3" ht="15" x14ac:dyDescent="0.2">
      <c r="C33" s="307"/>
    </row>
    <row r="34" spans="3:3" ht="15" x14ac:dyDescent="0.2">
      <c r="C34" s="307"/>
    </row>
    <row r="35" spans="3:3" ht="15" x14ac:dyDescent="0.2">
      <c r="C35" s="307"/>
    </row>
    <row r="36" spans="3:3" ht="15" x14ac:dyDescent="0.2">
      <c r="C36" s="307"/>
    </row>
    <row r="37" spans="3:3" ht="15" x14ac:dyDescent="0.2">
      <c r="C37" s="307"/>
    </row>
    <row r="38" spans="3:3" ht="15" x14ac:dyDescent="0.2">
      <c r="C38" s="307"/>
    </row>
    <row r="39" spans="3:3" ht="15" x14ac:dyDescent="0.2">
      <c r="C39" s="307"/>
    </row>
    <row r="40" spans="3:3" ht="15" x14ac:dyDescent="0.2">
      <c r="C40" s="307"/>
    </row>
  </sheetData>
  <mergeCells count="2">
    <mergeCell ref="B4:C4"/>
    <mergeCell ref="B5:C5"/>
  </mergeCells>
  <printOptions horizontalCentered="1" verticalCentered="1"/>
  <pageMargins left="0" right="0" top="0" bottom="0" header="0" footer="0"/>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56EF-FE65-487B-8C1C-53E93B2CB43A}">
  <sheetPr>
    <tabColor theme="7" tint="0.39997558519241921"/>
  </sheetPr>
  <dimension ref="B2:O23"/>
  <sheetViews>
    <sheetView zoomScaleNormal="100" workbookViewId="0">
      <selection activeCell="O6" sqref="O6"/>
    </sheetView>
  </sheetViews>
  <sheetFormatPr defaultRowHeight="15" x14ac:dyDescent="0.25"/>
  <cols>
    <col min="1" max="1" width="4.5703125" customWidth="1"/>
    <col min="2" max="2" width="46" customWidth="1"/>
    <col min="3" max="8" width="16.140625" customWidth="1"/>
    <col min="9" max="9" width="36.28515625" customWidth="1"/>
    <col min="10" max="10" width="12.7109375" customWidth="1"/>
  </cols>
  <sheetData>
    <row r="2" spans="2:12" ht="27.75" customHeight="1" x14ac:dyDescent="0.25">
      <c r="B2" s="542" t="s">
        <v>448</v>
      </c>
      <c r="C2" s="543"/>
      <c r="D2" s="543"/>
      <c r="E2" s="543"/>
      <c r="F2" s="543"/>
      <c r="G2" s="543"/>
      <c r="H2" s="543"/>
      <c r="I2" s="544"/>
    </row>
    <row r="3" spans="2:12" ht="29.25" customHeight="1" thickBot="1" x14ac:dyDescent="0.3">
      <c r="B3" s="545" t="s">
        <v>449</v>
      </c>
      <c r="C3" s="546"/>
      <c r="D3" s="546"/>
      <c r="E3" s="546"/>
      <c r="F3" s="546"/>
      <c r="G3" s="546"/>
      <c r="H3" s="546"/>
      <c r="I3" s="547"/>
    </row>
    <row r="4" spans="2:12" ht="33" customHeight="1" thickBot="1" x14ac:dyDescent="0.3">
      <c r="B4" s="532" t="s">
        <v>363</v>
      </c>
      <c r="C4" s="533"/>
      <c r="D4" s="533"/>
      <c r="E4" s="533"/>
      <c r="F4" s="533"/>
      <c r="G4" s="533"/>
      <c r="H4" s="533"/>
      <c r="I4" s="534"/>
      <c r="K4" s="39"/>
    </row>
    <row r="5" spans="2:12" ht="24" customHeight="1" x14ac:dyDescent="0.25">
      <c r="B5" s="548" t="s">
        <v>196</v>
      </c>
      <c r="C5" s="537" t="s">
        <v>367</v>
      </c>
      <c r="D5" s="537"/>
      <c r="E5" s="537"/>
      <c r="F5" s="538" t="s">
        <v>368</v>
      </c>
      <c r="G5" s="538"/>
      <c r="H5" s="539"/>
      <c r="I5" s="540" t="s">
        <v>199</v>
      </c>
    </row>
    <row r="6" spans="2:12" ht="51.75" customHeight="1" x14ac:dyDescent="0.25">
      <c r="B6" s="549"/>
      <c r="C6" s="455" t="s">
        <v>452</v>
      </c>
      <c r="D6" s="455" t="s">
        <v>369</v>
      </c>
      <c r="E6" s="456" t="s">
        <v>370</v>
      </c>
      <c r="F6" s="455" t="s">
        <v>452</v>
      </c>
      <c r="G6" s="455" t="s">
        <v>369</v>
      </c>
      <c r="H6" s="456" t="s">
        <v>370</v>
      </c>
      <c r="I6" s="541"/>
      <c r="K6" s="39"/>
    </row>
    <row r="7" spans="2:12" ht="34.5" customHeight="1" x14ac:dyDescent="0.25">
      <c r="B7" s="367" t="s">
        <v>142</v>
      </c>
      <c r="C7" s="355">
        <v>-14</v>
      </c>
      <c r="D7" s="356">
        <v>0.20252277505255781</v>
      </c>
      <c r="E7" s="368">
        <v>578</v>
      </c>
      <c r="F7" s="457">
        <v>10</v>
      </c>
      <c r="G7" s="356">
        <v>0.26614442101034447</v>
      </c>
      <c r="H7" s="357">
        <v>2650</v>
      </c>
      <c r="I7" s="369" t="s">
        <v>88</v>
      </c>
      <c r="J7" s="272"/>
      <c r="K7" s="184"/>
      <c r="L7" s="2"/>
    </row>
    <row r="8" spans="2:12" ht="34.5" customHeight="1" x14ac:dyDescent="0.25">
      <c r="B8" s="367" t="s">
        <v>366</v>
      </c>
      <c r="C8" s="355">
        <v>-14</v>
      </c>
      <c r="D8" s="356">
        <v>0.73055360896986687</v>
      </c>
      <c r="E8" s="368">
        <v>2085</v>
      </c>
      <c r="F8" s="457">
        <v>15</v>
      </c>
      <c r="G8" s="356">
        <v>0.57969267851762574</v>
      </c>
      <c r="H8" s="357">
        <v>5772</v>
      </c>
      <c r="I8" s="369" t="s">
        <v>198</v>
      </c>
      <c r="J8" s="272"/>
      <c r="K8" s="184"/>
    </row>
    <row r="9" spans="2:12" ht="34.5" customHeight="1" x14ac:dyDescent="0.25">
      <c r="B9" s="367" t="s">
        <v>195</v>
      </c>
      <c r="C9" s="355">
        <v>-44</v>
      </c>
      <c r="D9" s="356">
        <v>3.1534688156972671E-3</v>
      </c>
      <c r="E9" s="368">
        <v>9</v>
      </c>
      <c r="F9" s="457">
        <v>-92</v>
      </c>
      <c r="G9" s="356">
        <v>6.8394094606809286E-2</v>
      </c>
      <c r="H9" s="357">
        <v>681</v>
      </c>
      <c r="I9" s="369" t="s">
        <v>83</v>
      </c>
      <c r="J9" s="272"/>
      <c r="K9" s="184"/>
    </row>
    <row r="10" spans="2:12" ht="34.5" customHeight="1" thickBot="1" x14ac:dyDescent="0.3">
      <c r="B10" s="370" t="s">
        <v>143</v>
      </c>
      <c r="C10" s="358">
        <v>-75</v>
      </c>
      <c r="D10" s="356">
        <v>8.4092501751927128E-3</v>
      </c>
      <c r="E10" s="368">
        <v>24</v>
      </c>
      <c r="F10" s="457">
        <v>349</v>
      </c>
      <c r="G10" s="356">
        <v>8.1349804157878885E-3</v>
      </c>
      <c r="H10" s="357">
        <v>81</v>
      </c>
      <c r="I10" s="371" t="s">
        <v>197</v>
      </c>
      <c r="J10" s="272"/>
      <c r="K10" s="184"/>
    </row>
    <row r="11" spans="2:12" ht="30" customHeight="1" thickBot="1" x14ac:dyDescent="0.3">
      <c r="B11" s="532" t="s">
        <v>364</v>
      </c>
      <c r="C11" s="533"/>
      <c r="D11" s="533"/>
      <c r="E11" s="533"/>
      <c r="F11" s="533"/>
      <c r="G11" s="533"/>
      <c r="H11" s="533"/>
      <c r="I11" s="534"/>
      <c r="K11" s="39"/>
    </row>
    <row r="12" spans="2:12" ht="30.75" customHeight="1" x14ac:dyDescent="0.25">
      <c r="B12" s="535" t="s">
        <v>196</v>
      </c>
      <c r="C12" s="537" t="s">
        <v>367</v>
      </c>
      <c r="D12" s="537"/>
      <c r="E12" s="537"/>
      <c r="F12" s="538" t="s">
        <v>371</v>
      </c>
      <c r="G12" s="538"/>
      <c r="H12" s="539"/>
      <c r="I12" s="540" t="s">
        <v>199</v>
      </c>
    </row>
    <row r="13" spans="2:12" ht="52.5" customHeight="1" x14ac:dyDescent="0.25">
      <c r="B13" s="536"/>
      <c r="C13" s="455" t="s">
        <v>452</v>
      </c>
      <c r="D13" s="455" t="s">
        <v>369</v>
      </c>
      <c r="E13" s="456" t="s">
        <v>370</v>
      </c>
      <c r="F13" s="455" t="s">
        <v>452</v>
      </c>
      <c r="G13" s="455" t="s">
        <v>369</v>
      </c>
      <c r="H13" s="456" t="s">
        <v>370</v>
      </c>
      <c r="I13" s="541"/>
      <c r="K13" s="39"/>
    </row>
    <row r="14" spans="2:12" ht="34.5" customHeight="1" x14ac:dyDescent="0.25">
      <c r="B14" s="372" t="s">
        <v>144</v>
      </c>
      <c r="C14" s="359">
        <v>33</v>
      </c>
      <c r="D14" s="460">
        <v>2.5227750525578137E-2</v>
      </c>
      <c r="E14" s="360">
        <v>72</v>
      </c>
      <c r="F14" s="359">
        <v>59</v>
      </c>
      <c r="G14" s="460">
        <v>2.8120919955809984E-2</v>
      </c>
      <c r="H14" s="360">
        <v>280</v>
      </c>
      <c r="I14" s="373" t="s">
        <v>85</v>
      </c>
    </row>
    <row r="15" spans="2:12" ht="34.5" customHeight="1" x14ac:dyDescent="0.25">
      <c r="B15" s="374" t="s">
        <v>147</v>
      </c>
      <c r="C15" s="359">
        <v>181</v>
      </c>
      <c r="D15" s="460">
        <v>2.1023125437981782E-3</v>
      </c>
      <c r="E15" s="360">
        <v>6</v>
      </c>
      <c r="F15" s="359">
        <v>-94</v>
      </c>
      <c r="G15" s="460">
        <v>1.1047504268353922E-3</v>
      </c>
      <c r="H15" s="360">
        <v>11</v>
      </c>
      <c r="I15" s="375" t="s">
        <v>365</v>
      </c>
    </row>
    <row r="16" spans="2:12" ht="34.5" customHeight="1" x14ac:dyDescent="0.25">
      <c r="B16" s="374" t="s">
        <v>145</v>
      </c>
      <c r="C16" s="359">
        <v>252</v>
      </c>
      <c r="D16" s="460">
        <v>2.1023125437981779E-2</v>
      </c>
      <c r="E16" s="360">
        <v>60</v>
      </c>
      <c r="F16" s="359">
        <v>99</v>
      </c>
      <c r="G16" s="460">
        <v>3.9871447223059152E-2</v>
      </c>
      <c r="H16" s="360">
        <v>397</v>
      </c>
      <c r="I16" s="375" t="s">
        <v>3</v>
      </c>
    </row>
    <row r="17" spans="2:15" ht="34.5" customHeight="1" x14ac:dyDescent="0.25">
      <c r="B17" s="374" t="s">
        <v>146</v>
      </c>
      <c r="C17" s="359">
        <v>-38</v>
      </c>
      <c r="D17" s="460">
        <v>4.2046250875963564E-3</v>
      </c>
      <c r="E17" s="360">
        <v>12</v>
      </c>
      <c r="F17" s="359">
        <v>-27</v>
      </c>
      <c r="G17" s="460">
        <v>5.7246158481470324E-3</v>
      </c>
      <c r="H17" s="360">
        <v>57</v>
      </c>
      <c r="I17" s="375" t="s">
        <v>102</v>
      </c>
    </row>
    <row r="18" spans="2:15" ht="34.5" customHeight="1" x14ac:dyDescent="0.25">
      <c r="B18" s="374" t="s">
        <v>200</v>
      </c>
      <c r="C18" s="359">
        <v>-17</v>
      </c>
      <c r="D18" s="460">
        <v>2.8030833917309038E-3</v>
      </c>
      <c r="E18" s="360">
        <v>8</v>
      </c>
      <c r="F18" s="359">
        <v>-63</v>
      </c>
      <c r="G18" s="460">
        <v>2.8120919955809984E-3</v>
      </c>
      <c r="H18" s="360">
        <v>28</v>
      </c>
      <c r="I18" s="376" t="s">
        <v>104</v>
      </c>
    </row>
    <row r="19" spans="2:15" ht="34.5" customHeight="1" thickBot="1" x14ac:dyDescent="0.3">
      <c r="B19" s="377" t="s">
        <v>148</v>
      </c>
      <c r="C19" s="358" t="s">
        <v>72</v>
      </c>
      <c r="D19" s="458" t="s">
        <v>72</v>
      </c>
      <c r="E19" s="362" t="s">
        <v>72</v>
      </c>
      <c r="F19" s="362" t="s">
        <v>72</v>
      </c>
      <c r="G19" s="458" t="s">
        <v>72</v>
      </c>
      <c r="H19" s="361" t="s">
        <v>72</v>
      </c>
      <c r="I19" s="378" t="s">
        <v>2</v>
      </c>
    </row>
    <row r="20" spans="2:15" ht="34.5" customHeight="1" x14ac:dyDescent="0.25">
      <c r="B20" s="379" t="s">
        <v>141</v>
      </c>
      <c r="C20" s="459">
        <v>-8.6135126480947815</v>
      </c>
      <c r="D20" s="320">
        <v>1</v>
      </c>
      <c r="E20" s="380">
        <v>2854</v>
      </c>
      <c r="F20" s="380">
        <v>4</v>
      </c>
      <c r="G20" s="320">
        <v>1</v>
      </c>
      <c r="H20" s="380">
        <v>9957</v>
      </c>
      <c r="I20" s="381" t="s">
        <v>5</v>
      </c>
    </row>
    <row r="21" spans="2:15" ht="24" customHeight="1" x14ac:dyDescent="0.25">
      <c r="B21" s="366" t="s">
        <v>451</v>
      </c>
      <c r="C21" s="366"/>
      <c r="D21" s="366"/>
      <c r="E21" s="366"/>
      <c r="F21" s="366"/>
      <c r="G21" s="366"/>
      <c r="H21" s="366"/>
      <c r="I21" s="366" t="s">
        <v>450</v>
      </c>
      <c r="J21" s="364"/>
      <c r="K21" s="365"/>
      <c r="L21" s="365"/>
      <c r="M21" s="365"/>
      <c r="N21" s="365"/>
      <c r="O21" s="365"/>
    </row>
    <row r="22" spans="2:15" x14ac:dyDescent="0.25">
      <c r="E22" s="184"/>
    </row>
    <row r="23" spans="2:15" x14ac:dyDescent="0.25">
      <c r="H23" s="184"/>
    </row>
  </sheetData>
  <mergeCells count="12">
    <mergeCell ref="B11:I11"/>
    <mergeCell ref="B12:B13"/>
    <mergeCell ref="C12:E12"/>
    <mergeCell ref="F12:H12"/>
    <mergeCell ref="I12:I13"/>
    <mergeCell ref="B2:I2"/>
    <mergeCell ref="B3:I3"/>
    <mergeCell ref="B4:I4"/>
    <mergeCell ref="B5:B6"/>
    <mergeCell ref="C5:E5"/>
    <mergeCell ref="F5:H5"/>
    <mergeCell ref="I5:I6"/>
  </mergeCells>
  <printOptions horizontalCentered="1" verticalCentered="1"/>
  <pageMargins left="0" right="0" top="0" bottom="0" header="0" footer="0"/>
  <pageSetup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312B-60D9-4DBE-9D47-C2F67D225E99}">
  <sheetPr>
    <tabColor theme="1"/>
  </sheetPr>
  <dimension ref="B2:M23"/>
  <sheetViews>
    <sheetView workbookViewId="0">
      <selection activeCell="D33" sqref="D33"/>
    </sheetView>
  </sheetViews>
  <sheetFormatPr defaultRowHeight="15" x14ac:dyDescent="0.25"/>
  <cols>
    <col min="2" max="2" width="17.42578125" bestFit="1" customWidth="1"/>
    <col min="3" max="3" width="15.5703125" customWidth="1"/>
    <col min="4" max="4" width="17.7109375" customWidth="1"/>
    <col min="5" max="5" width="15.5703125" customWidth="1"/>
    <col min="6" max="13" width="17.5703125" customWidth="1"/>
    <col min="19" max="19" width="17.42578125" bestFit="1" customWidth="1"/>
    <col min="20" max="20" width="25.5703125" customWidth="1"/>
    <col min="21" max="21" width="17.42578125" bestFit="1" customWidth="1"/>
    <col min="22" max="22" width="22.7109375" customWidth="1"/>
  </cols>
  <sheetData>
    <row r="2" spans="2:13" ht="42" customHeight="1" x14ac:dyDescent="0.25">
      <c r="B2" s="555" t="s">
        <v>155</v>
      </c>
      <c r="C2" s="550"/>
      <c r="D2" s="550" t="s">
        <v>86</v>
      </c>
      <c r="E2" s="550"/>
    </row>
    <row r="3" spans="2:13" x14ac:dyDescent="0.25">
      <c r="B3" s="84" t="s">
        <v>87</v>
      </c>
      <c r="C3" s="85">
        <v>0.1</v>
      </c>
      <c r="D3" s="86" t="s">
        <v>87</v>
      </c>
      <c r="E3" s="87">
        <v>0.7</v>
      </c>
    </row>
    <row r="4" spans="2:13" x14ac:dyDescent="0.25">
      <c r="B4" s="84" t="s">
        <v>106</v>
      </c>
      <c r="C4" s="85">
        <v>0.9</v>
      </c>
      <c r="D4" s="86" t="s">
        <v>106</v>
      </c>
      <c r="E4" s="87">
        <v>0.3</v>
      </c>
    </row>
    <row r="5" spans="2:13" x14ac:dyDescent="0.25">
      <c r="B5" s="84" t="s">
        <v>105</v>
      </c>
      <c r="C5" s="85">
        <f>SUM(C3:C4)</f>
        <v>1</v>
      </c>
      <c r="D5" s="86" t="s">
        <v>105</v>
      </c>
      <c r="E5" s="87">
        <f>SUM(E3:E4)</f>
        <v>1</v>
      </c>
    </row>
    <row r="6" spans="2:13" ht="12.75" customHeight="1" x14ac:dyDescent="0.25">
      <c r="B6" s="553" t="s">
        <v>136</v>
      </c>
      <c r="C6" s="553"/>
      <c r="D6" s="553"/>
      <c r="E6" s="553"/>
      <c r="F6" s="83"/>
      <c r="G6" s="83"/>
      <c r="H6" s="83"/>
      <c r="I6" s="83"/>
    </row>
    <row r="7" spans="2:13" ht="20.25" customHeight="1" x14ac:dyDescent="0.25">
      <c r="F7" s="554" t="s">
        <v>153</v>
      </c>
      <c r="G7" s="554"/>
      <c r="H7" s="554"/>
      <c r="I7" s="554"/>
      <c r="J7" s="554"/>
      <c r="K7" s="554"/>
      <c r="L7" s="554"/>
      <c r="M7" s="554"/>
    </row>
    <row r="8" spans="2:13" ht="20.25" customHeight="1" x14ac:dyDescent="0.25">
      <c r="F8" s="554" t="s">
        <v>252</v>
      </c>
      <c r="G8" s="554"/>
      <c r="H8" s="554"/>
      <c r="I8" s="554"/>
      <c r="J8" s="554"/>
      <c r="K8" s="554"/>
      <c r="L8" s="554"/>
      <c r="M8" s="554"/>
    </row>
    <row r="9" spans="2:13" ht="33.75" customHeight="1" x14ac:dyDescent="0.25">
      <c r="F9" s="551" t="s">
        <v>255</v>
      </c>
      <c r="G9" s="551"/>
      <c r="H9" s="551"/>
      <c r="I9" s="551"/>
      <c r="J9" s="551" t="s">
        <v>154</v>
      </c>
      <c r="K9" s="552"/>
      <c r="L9" s="552"/>
      <c r="M9" s="552"/>
    </row>
    <row r="10" spans="2:13" ht="13.5" customHeight="1" x14ac:dyDescent="0.25">
      <c r="F10" s="49"/>
      <c r="G10" s="49"/>
      <c r="H10" s="49"/>
      <c r="I10" s="49"/>
      <c r="J10" s="49"/>
      <c r="K10" s="49"/>
      <c r="L10" s="49"/>
      <c r="M10" s="49"/>
    </row>
    <row r="11" spans="2:13" ht="13.5" customHeight="1" x14ac:dyDescent="0.25">
      <c r="F11" s="49"/>
      <c r="G11" s="49"/>
      <c r="H11" s="49"/>
      <c r="I11" s="49"/>
      <c r="J11" s="49"/>
      <c r="K11" s="49"/>
      <c r="L11" s="49"/>
      <c r="M11" s="49"/>
    </row>
    <row r="12" spans="2:13" ht="13.5" customHeight="1" x14ac:dyDescent="0.25">
      <c r="F12" s="49"/>
      <c r="G12" s="49"/>
      <c r="H12" s="49"/>
      <c r="I12" s="49"/>
      <c r="J12" s="49"/>
      <c r="K12" s="49"/>
      <c r="L12" s="49"/>
      <c r="M12" s="49"/>
    </row>
    <row r="13" spans="2:13" ht="13.5" customHeight="1" x14ac:dyDescent="0.25">
      <c r="F13" s="49"/>
      <c r="G13" s="49"/>
      <c r="H13" s="49"/>
      <c r="I13" s="49"/>
      <c r="J13" s="49"/>
      <c r="K13" s="49"/>
      <c r="L13" s="49"/>
      <c r="M13" s="49"/>
    </row>
    <row r="14" spans="2:13" ht="13.5" customHeight="1" x14ac:dyDescent="0.25">
      <c r="F14" s="49"/>
      <c r="G14" s="49"/>
      <c r="H14" s="49"/>
      <c r="I14" s="49"/>
      <c r="J14" s="49"/>
      <c r="K14" s="49"/>
      <c r="L14" s="49"/>
      <c r="M14" s="49"/>
    </row>
    <row r="15" spans="2:13" ht="13.5" customHeight="1" x14ac:dyDescent="0.25">
      <c r="F15" s="49"/>
      <c r="G15" s="49"/>
      <c r="H15" s="49"/>
      <c r="I15" s="49"/>
      <c r="J15" s="49"/>
      <c r="K15" s="49"/>
      <c r="L15" s="49"/>
      <c r="M15" s="49"/>
    </row>
    <row r="16" spans="2:13" ht="13.5" customHeight="1" x14ac:dyDescent="0.25">
      <c r="F16" s="49"/>
      <c r="G16" s="49"/>
      <c r="H16" s="49"/>
      <c r="I16" s="49"/>
      <c r="J16" s="49"/>
      <c r="K16" s="49"/>
      <c r="L16" s="49"/>
      <c r="M16" s="49"/>
    </row>
    <row r="17" spans="6:13" s="3" customFormat="1" ht="13.5" customHeight="1" x14ac:dyDescent="0.25">
      <c r="F17" s="51"/>
      <c r="G17" s="50"/>
      <c r="H17" s="50"/>
      <c r="I17" s="50"/>
      <c r="J17" s="50"/>
      <c r="K17" s="50"/>
      <c r="L17" s="52"/>
      <c r="M17" s="50"/>
    </row>
    <row r="18" spans="6:13" ht="13.5" customHeight="1" x14ac:dyDescent="0.25">
      <c r="F18" s="49"/>
      <c r="G18" s="49"/>
      <c r="H18" s="49"/>
      <c r="I18" s="49"/>
      <c r="J18" s="49"/>
      <c r="K18" s="49"/>
      <c r="L18" s="49"/>
      <c r="M18" s="49"/>
    </row>
    <row r="19" spans="6:13" ht="12" customHeight="1" x14ac:dyDescent="0.25">
      <c r="F19" s="49"/>
      <c r="G19" s="49"/>
      <c r="H19" s="49"/>
      <c r="I19" s="49"/>
      <c r="J19" s="49"/>
      <c r="K19" s="49"/>
      <c r="L19" s="49"/>
      <c r="M19" s="49"/>
    </row>
    <row r="20" spans="6:13" ht="9.75" customHeight="1" x14ac:dyDescent="0.25">
      <c r="F20" s="49"/>
      <c r="G20" s="49"/>
      <c r="H20" s="53" t="s">
        <v>137</v>
      </c>
      <c r="I20" s="49"/>
      <c r="J20" s="49"/>
      <c r="K20" s="49"/>
      <c r="L20" s="49"/>
      <c r="M20" s="49"/>
    </row>
    <row r="21" spans="6:13" x14ac:dyDescent="0.25">
      <c r="F21" s="553" t="s">
        <v>136</v>
      </c>
      <c r="G21" s="553"/>
      <c r="H21" s="553"/>
      <c r="I21" s="553"/>
      <c r="J21" s="553"/>
      <c r="K21" s="553"/>
      <c r="L21" s="553"/>
      <c r="M21" s="553"/>
    </row>
    <row r="23" spans="6:13" x14ac:dyDescent="0.25">
      <c r="G23" s="3"/>
      <c r="I23" s="3"/>
      <c r="J23" s="3"/>
    </row>
  </sheetData>
  <mergeCells count="8">
    <mergeCell ref="D2:E2"/>
    <mergeCell ref="J9:M9"/>
    <mergeCell ref="F21:M21"/>
    <mergeCell ref="B6:E6"/>
    <mergeCell ref="F7:M7"/>
    <mergeCell ref="F8:M8"/>
    <mergeCell ref="F9:I9"/>
    <mergeCell ref="B2:C2"/>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B2:M15"/>
  <sheetViews>
    <sheetView workbookViewId="0">
      <selection activeCell="I23" sqref="I23"/>
    </sheetView>
  </sheetViews>
  <sheetFormatPr defaultRowHeight="15" x14ac:dyDescent="0.25"/>
  <cols>
    <col min="1" max="1" width="3.7109375" customWidth="1"/>
    <col min="2" max="2" width="24.28515625" customWidth="1"/>
    <col min="3" max="3" width="10.5703125" style="1" customWidth="1"/>
    <col min="4" max="4" width="9.42578125" style="1" customWidth="1"/>
    <col min="5" max="5" width="10.28515625" style="1" customWidth="1"/>
    <col min="6" max="10" width="9.42578125" style="1" customWidth="1"/>
    <col min="11" max="11" width="10.85546875" style="1" customWidth="1"/>
    <col min="12" max="12" width="9.42578125" customWidth="1"/>
    <col min="13" max="13" width="23.7109375" customWidth="1"/>
    <col min="17" max="17" width="21.28515625" customWidth="1"/>
    <col min="18" max="18" width="24.28515625" customWidth="1"/>
    <col min="19" max="19" width="53.7109375" bestFit="1" customWidth="1"/>
  </cols>
  <sheetData>
    <row r="2" spans="2:13" ht="21.75" customHeight="1" x14ac:dyDescent="0.25">
      <c r="B2" s="557" t="s">
        <v>230</v>
      </c>
      <c r="C2" s="557"/>
      <c r="D2" s="557"/>
      <c r="E2" s="557"/>
      <c r="F2" s="557"/>
      <c r="G2" s="557"/>
      <c r="H2" s="557"/>
      <c r="I2" s="557"/>
      <c r="J2" s="557"/>
      <c r="K2" s="557"/>
      <c r="L2" s="557"/>
      <c r="M2" s="557"/>
    </row>
    <row r="3" spans="2:13" ht="21.75" customHeight="1" x14ac:dyDescent="0.25">
      <c r="B3" s="558" t="s">
        <v>254</v>
      </c>
      <c r="C3" s="558"/>
      <c r="D3" s="558"/>
      <c r="E3" s="558"/>
      <c r="F3" s="558"/>
      <c r="G3" s="558"/>
      <c r="H3" s="558"/>
      <c r="I3" s="558"/>
      <c r="J3" s="558"/>
      <c r="K3" s="558"/>
      <c r="L3" s="558"/>
      <c r="M3" s="558"/>
    </row>
    <row r="4" spans="2:13" ht="25.5" customHeight="1" x14ac:dyDescent="0.25">
      <c r="B4" s="138" t="s">
        <v>16</v>
      </c>
      <c r="C4" s="559" t="s">
        <v>157</v>
      </c>
      <c r="D4" s="560"/>
      <c r="E4" s="559" t="s">
        <v>156</v>
      </c>
      <c r="F4" s="561"/>
      <c r="G4" s="562" t="s">
        <v>158</v>
      </c>
      <c r="H4" s="563"/>
      <c r="I4" s="564" t="s">
        <v>159</v>
      </c>
      <c r="J4" s="565"/>
      <c r="K4" s="566" t="s">
        <v>160</v>
      </c>
      <c r="L4" s="567"/>
      <c r="M4" s="138" t="s">
        <v>161</v>
      </c>
    </row>
    <row r="5" spans="2:13" ht="18.75" customHeight="1" x14ac:dyDescent="0.25">
      <c r="B5" s="215" t="s">
        <v>9</v>
      </c>
      <c r="C5" s="185">
        <v>901382</v>
      </c>
      <c r="D5" s="94">
        <v>0.49948908571833883</v>
      </c>
      <c r="E5" s="185">
        <v>131873</v>
      </c>
      <c r="F5" s="95">
        <v>0.1928303315927771</v>
      </c>
      <c r="G5" s="187">
        <v>29986</v>
      </c>
      <c r="H5" s="96">
        <v>0.12976289904493191</v>
      </c>
      <c r="I5" s="189">
        <v>14773</v>
      </c>
      <c r="J5" s="97">
        <v>0.22098397929724312</v>
      </c>
      <c r="K5" s="191">
        <v>1078014</v>
      </c>
      <c r="L5" s="93">
        <v>0.3868809581316261</v>
      </c>
      <c r="M5" s="218" t="s">
        <v>162</v>
      </c>
    </row>
    <row r="6" spans="2:13" ht="18.75" customHeight="1" x14ac:dyDescent="0.25">
      <c r="B6" s="216" t="s">
        <v>253</v>
      </c>
      <c r="C6" s="186">
        <v>328501</v>
      </c>
      <c r="D6" s="88">
        <v>0.1820345471149413</v>
      </c>
      <c r="E6" s="186">
        <v>96187</v>
      </c>
      <c r="F6" s="89">
        <v>0.14064873859633475</v>
      </c>
      <c r="G6" s="188">
        <v>74371</v>
      </c>
      <c r="H6" s="90">
        <v>0.32183674264225409</v>
      </c>
      <c r="I6" s="190">
        <v>8159</v>
      </c>
      <c r="J6" s="91">
        <v>0.12204753855589295</v>
      </c>
      <c r="K6" s="192">
        <v>507218</v>
      </c>
      <c r="L6" s="92">
        <v>0.18203194561629732</v>
      </c>
      <c r="M6" s="83" t="s">
        <v>163</v>
      </c>
    </row>
    <row r="7" spans="2:13" ht="18.75" customHeight="1" x14ac:dyDescent="0.25">
      <c r="B7" s="215" t="s">
        <v>11</v>
      </c>
      <c r="C7" s="185">
        <v>235388</v>
      </c>
      <c r="D7" s="94">
        <v>0.13043719189984751</v>
      </c>
      <c r="E7" s="185">
        <v>78438</v>
      </c>
      <c r="F7" s="95">
        <v>0.11469539291192474</v>
      </c>
      <c r="G7" s="187">
        <v>3212</v>
      </c>
      <c r="H7" s="96">
        <v>1.3899767615964826E-2</v>
      </c>
      <c r="I7" s="189">
        <v>9241</v>
      </c>
      <c r="J7" s="97">
        <v>0.13823278634575398</v>
      </c>
      <c r="K7" s="191">
        <v>326279</v>
      </c>
      <c r="L7" s="93">
        <v>0.11709600444727883</v>
      </c>
      <c r="M7" s="218" t="s">
        <v>164</v>
      </c>
    </row>
    <row r="8" spans="2:13" ht="18.75" customHeight="1" x14ac:dyDescent="0.25">
      <c r="B8" s="216" t="s">
        <v>17</v>
      </c>
      <c r="C8" s="186">
        <v>131692</v>
      </c>
      <c r="D8" s="88">
        <v>7.2975405184948758E-2</v>
      </c>
      <c r="E8" s="186">
        <v>73781</v>
      </c>
      <c r="F8" s="89">
        <v>0.10788572865747111</v>
      </c>
      <c r="G8" s="188">
        <v>31364</v>
      </c>
      <c r="H8" s="90">
        <v>0.13572612437955195</v>
      </c>
      <c r="I8" s="190">
        <v>11264</v>
      </c>
      <c r="J8" s="91">
        <v>0.16849411377541099</v>
      </c>
      <c r="K8" s="192">
        <v>248101</v>
      </c>
      <c r="L8" s="92">
        <v>8.9039244938761988E-2</v>
      </c>
      <c r="M8" s="83" t="s">
        <v>165</v>
      </c>
    </row>
    <row r="9" spans="2:13" ht="18.75" customHeight="1" x14ac:dyDescent="0.25">
      <c r="B9" s="217" t="s">
        <v>15</v>
      </c>
      <c r="C9" s="205">
        <v>87265</v>
      </c>
      <c r="D9" s="206">
        <v>4.8356762244210379E-2</v>
      </c>
      <c r="E9" s="205">
        <v>111115</v>
      </c>
      <c r="F9" s="207">
        <v>0.16247709762370938</v>
      </c>
      <c r="G9" s="208">
        <v>24568</v>
      </c>
      <c r="H9" s="209">
        <v>0.10631677795424155</v>
      </c>
      <c r="I9" s="210">
        <v>12573</v>
      </c>
      <c r="J9" s="211">
        <v>0.18807497270048315</v>
      </c>
      <c r="K9" s="212">
        <v>235521</v>
      </c>
      <c r="L9" s="213">
        <v>8.4524496101273924E-2</v>
      </c>
      <c r="M9" s="219" t="s">
        <v>166</v>
      </c>
    </row>
    <row r="10" spans="2:13" ht="18.75" customHeight="1" x14ac:dyDescent="0.25">
      <c r="B10" s="216" t="s">
        <v>14</v>
      </c>
      <c r="C10" s="186">
        <v>53473</v>
      </c>
      <c r="D10" s="88">
        <v>2.9631365925453061E-2</v>
      </c>
      <c r="E10" s="186">
        <v>111113</v>
      </c>
      <c r="F10" s="89">
        <v>0.16247417313830914</v>
      </c>
      <c r="G10" s="188">
        <v>28325</v>
      </c>
      <c r="H10" s="90">
        <v>0.12257500551749805</v>
      </c>
      <c r="I10" s="190">
        <v>5851</v>
      </c>
      <c r="J10" s="91">
        <v>8.7522998908019331E-2</v>
      </c>
      <c r="K10" s="192">
        <v>198762</v>
      </c>
      <c r="L10" s="92">
        <v>7.1332313866200495E-2</v>
      </c>
      <c r="M10" s="83" t="s">
        <v>167</v>
      </c>
    </row>
    <row r="11" spans="2:13" ht="18.75" customHeight="1" x14ac:dyDescent="0.25">
      <c r="B11" s="215" t="s">
        <v>12</v>
      </c>
      <c r="C11" s="185">
        <v>35426</v>
      </c>
      <c r="D11" s="94">
        <v>1.9630856119445331E-2</v>
      </c>
      <c r="E11" s="185">
        <v>40962</v>
      </c>
      <c r="F11" s="95">
        <v>5.9896385482269575E-2</v>
      </c>
      <c r="G11" s="187">
        <v>17796</v>
      </c>
      <c r="H11" s="96">
        <v>7.7011290315600889E-2</v>
      </c>
      <c r="I11" s="189">
        <v>3742</v>
      </c>
      <c r="J11" s="97">
        <v>5.5975228493216254E-2</v>
      </c>
      <c r="K11" s="191">
        <v>97926</v>
      </c>
      <c r="L11" s="93">
        <v>3.5143982087428936E-2</v>
      </c>
      <c r="M11" s="218" t="s">
        <v>168</v>
      </c>
    </row>
    <row r="12" spans="2:13" ht="18.75" customHeight="1" x14ac:dyDescent="0.25">
      <c r="B12" s="216" t="s">
        <v>13</v>
      </c>
      <c r="C12" s="186">
        <v>31481</v>
      </c>
      <c r="D12" s="88">
        <v>1.7444785792814839E-2</v>
      </c>
      <c r="E12" s="186">
        <v>40412</v>
      </c>
      <c r="F12" s="89">
        <v>5.909215199720419E-2</v>
      </c>
      <c r="G12" s="188">
        <v>21461</v>
      </c>
      <c r="H12" s="90">
        <v>9.287139252995677E-2</v>
      </c>
      <c r="I12" s="190">
        <v>1248</v>
      </c>
      <c r="J12" s="91">
        <v>1.8668381923980196E-2</v>
      </c>
      <c r="K12" s="192">
        <v>94602</v>
      </c>
      <c r="L12" s="92">
        <v>3.3951054811132406E-2</v>
      </c>
      <c r="M12" s="83" t="s">
        <v>169</v>
      </c>
    </row>
    <row r="13" spans="2:13" ht="17.25" customHeight="1" x14ac:dyDescent="0.25">
      <c r="B13" s="193" t="s">
        <v>5</v>
      </c>
      <c r="C13" s="194">
        <v>1804608</v>
      </c>
      <c r="D13" s="195">
        <v>1</v>
      </c>
      <c r="E13" s="196">
        <v>683881</v>
      </c>
      <c r="F13" s="197">
        <v>1</v>
      </c>
      <c r="G13" s="198">
        <v>231083</v>
      </c>
      <c r="H13" s="199">
        <v>1</v>
      </c>
      <c r="I13" s="200">
        <v>66851</v>
      </c>
      <c r="J13" s="201">
        <v>1</v>
      </c>
      <c r="K13" s="202">
        <v>2786423</v>
      </c>
      <c r="L13" s="203">
        <f>SUM(L5:L12)</f>
        <v>1.0000000000000002</v>
      </c>
      <c r="M13" s="204" t="s">
        <v>141</v>
      </c>
    </row>
    <row r="14" spans="2:13" x14ac:dyDescent="0.25">
      <c r="B14" s="556" t="s">
        <v>136</v>
      </c>
      <c r="C14" s="556"/>
      <c r="D14" s="556"/>
      <c r="E14" s="556"/>
      <c r="F14" s="556"/>
      <c r="G14" s="556"/>
      <c r="H14" s="556"/>
      <c r="I14" s="556"/>
      <c r="J14" s="556"/>
      <c r="K14" s="556"/>
      <c r="L14" s="556"/>
      <c r="M14" s="556"/>
    </row>
    <row r="15" spans="2:13" x14ac:dyDescent="0.25">
      <c r="B15" s="556"/>
      <c r="C15" s="556"/>
      <c r="D15" s="556"/>
      <c r="E15" s="556"/>
      <c r="F15" s="556"/>
      <c r="G15" s="556"/>
      <c r="H15" s="556"/>
      <c r="I15" s="556"/>
      <c r="J15" s="556"/>
      <c r="K15" s="556"/>
      <c r="L15" s="556"/>
      <c r="M15" s="556"/>
    </row>
  </sheetData>
  <mergeCells count="9">
    <mergeCell ref="B15:M15"/>
    <mergeCell ref="B14:M14"/>
    <mergeCell ref="B2:M2"/>
    <mergeCell ref="B3:M3"/>
    <mergeCell ref="C4:D4"/>
    <mergeCell ref="E4:F4"/>
    <mergeCell ref="G4:H4"/>
    <mergeCell ref="I4:J4"/>
    <mergeCell ref="K4:L4"/>
  </mergeCells>
  <pageMargins left="0.25" right="0.25" top="0.75" bottom="0.75" header="0.3" footer="0.3"/>
  <pageSetup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P37"/>
  <sheetViews>
    <sheetView showGridLines="0" zoomScaleNormal="100" workbookViewId="0">
      <selection activeCell="B2" sqref="B2:R2"/>
    </sheetView>
  </sheetViews>
  <sheetFormatPr defaultRowHeight="15" x14ac:dyDescent="0.25"/>
  <cols>
    <col min="1" max="1" width="5" customWidth="1"/>
    <col min="3" max="3" width="11.7109375" customWidth="1"/>
    <col min="7" max="7" width="10" customWidth="1"/>
    <col min="9" max="9" width="2.42578125" customWidth="1"/>
    <col min="10" max="16" width="10.28515625" customWidth="1"/>
  </cols>
  <sheetData>
    <row r="2" spans="2:16" ht="22.5" customHeight="1" x14ac:dyDescent="0.3">
      <c r="B2" s="568" t="s">
        <v>108</v>
      </c>
      <c r="C2" s="568"/>
      <c r="D2" s="568"/>
      <c r="E2" s="568"/>
      <c r="F2" s="568"/>
      <c r="G2" s="568"/>
      <c r="H2" s="568"/>
      <c r="I2" s="568"/>
      <c r="J2" s="568"/>
      <c r="K2" s="568"/>
      <c r="L2" s="568"/>
      <c r="M2" s="568"/>
      <c r="N2" s="568"/>
      <c r="O2" s="568"/>
      <c r="P2" s="568"/>
    </row>
    <row r="3" spans="2:16" ht="16.5" customHeight="1" x14ac:dyDescent="0.25">
      <c r="B3" s="558" t="s">
        <v>170</v>
      </c>
      <c r="C3" s="558"/>
      <c r="D3" s="558"/>
      <c r="E3" s="558"/>
      <c r="F3" s="558"/>
      <c r="G3" s="558"/>
      <c r="H3" s="558"/>
      <c r="I3" s="558"/>
      <c r="J3" s="558"/>
      <c r="K3" s="558"/>
      <c r="L3" s="558"/>
      <c r="M3" s="558"/>
      <c r="N3" s="558"/>
      <c r="O3" s="558"/>
      <c r="P3" s="558"/>
    </row>
    <row r="4" spans="2:16" ht="15.75" x14ac:dyDescent="0.25">
      <c r="B4" s="569" t="s">
        <v>173</v>
      </c>
      <c r="C4" s="569"/>
      <c r="D4" s="569"/>
      <c r="E4" s="569"/>
      <c r="F4" s="569"/>
      <c r="G4" s="569"/>
      <c r="H4" s="569"/>
      <c r="I4" s="98"/>
      <c r="J4" s="569" t="s">
        <v>174</v>
      </c>
      <c r="K4" s="569"/>
      <c r="L4" s="569"/>
      <c r="M4" s="569"/>
      <c r="N4" s="569"/>
      <c r="O4" s="569"/>
      <c r="P4" s="569"/>
    </row>
    <row r="5" spans="2:16" ht="31.5" customHeight="1" x14ac:dyDescent="0.25">
      <c r="B5" s="570" t="s">
        <v>171</v>
      </c>
      <c r="C5" s="571"/>
      <c r="D5" s="571"/>
      <c r="E5" s="571"/>
      <c r="F5" s="571"/>
      <c r="G5" s="571"/>
      <c r="H5" s="571"/>
      <c r="I5" s="99"/>
      <c r="J5" s="570" t="s">
        <v>172</v>
      </c>
      <c r="K5" s="571"/>
      <c r="L5" s="571"/>
      <c r="M5" s="571"/>
      <c r="N5" s="571"/>
      <c r="O5" s="571"/>
      <c r="P5" s="571"/>
    </row>
    <row r="6" spans="2:16" x14ac:dyDescent="0.25">
      <c r="G6" s="102">
        <v>0.9</v>
      </c>
      <c r="O6" s="102">
        <v>0.5</v>
      </c>
    </row>
    <row r="7" spans="2:16" x14ac:dyDescent="0.25">
      <c r="G7" s="102">
        <v>0.8</v>
      </c>
      <c r="O7" s="102">
        <v>0.45</v>
      </c>
    </row>
    <row r="8" spans="2:16" x14ac:dyDescent="0.25">
      <c r="G8" s="102">
        <v>0.7</v>
      </c>
      <c r="J8" s="39"/>
      <c r="O8" s="102">
        <v>0.4</v>
      </c>
    </row>
    <row r="9" spans="2:16" x14ac:dyDescent="0.25">
      <c r="G9" s="102">
        <v>0.6</v>
      </c>
      <c r="O9" s="102">
        <v>0.35</v>
      </c>
    </row>
    <row r="10" spans="2:16" x14ac:dyDescent="0.25">
      <c r="G10" s="102">
        <v>0.5</v>
      </c>
      <c r="O10" s="102">
        <v>0.3</v>
      </c>
    </row>
    <row r="11" spans="2:16" x14ac:dyDescent="0.25">
      <c r="G11" s="102">
        <v>0.4</v>
      </c>
      <c r="O11" s="102">
        <v>0.25</v>
      </c>
    </row>
    <row r="12" spans="2:16" x14ac:dyDescent="0.25">
      <c r="G12" s="102">
        <v>0.3</v>
      </c>
      <c r="O12" s="102">
        <v>0.2</v>
      </c>
    </row>
    <row r="13" spans="2:16" x14ac:dyDescent="0.25">
      <c r="F13" s="38"/>
      <c r="G13" s="102">
        <v>0.2</v>
      </c>
      <c r="O13" s="102">
        <v>0.15</v>
      </c>
    </row>
    <row r="14" spans="2:16" x14ac:dyDescent="0.25">
      <c r="F14" s="38"/>
      <c r="G14" s="102">
        <v>0.1</v>
      </c>
      <c r="O14" s="102">
        <v>0.1</v>
      </c>
    </row>
    <row r="15" spans="2:16" x14ac:dyDescent="0.25">
      <c r="C15" s="13"/>
      <c r="D15" s="13"/>
      <c r="E15" s="13"/>
      <c r="F15" s="17"/>
      <c r="G15" s="102">
        <v>0</v>
      </c>
      <c r="N15" s="38"/>
      <c r="O15" s="102">
        <v>0.05</v>
      </c>
    </row>
    <row r="16" spans="2:16" x14ac:dyDescent="0.25">
      <c r="C16" s="100">
        <v>2020</v>
      </c>
      <c r="D16" s="100"/>
      <c r="E16" s="100"/>
      <c r="F16" s="101">
        <v>2016</v>
      </c>
      <c r="K16" s="13"/>
      <c r="L16" s="13"/>
      <c r="M16" s="13"/>
      <c r="N16" s="17"/>
      <c r="O16" s="102">
        <v>0</v>
      </c>
    </row>
    <row r="17" spans="2:16" x14ac:dyDescent="0.25">
      <c r="C17" s="62"/>
      <c r="D17" s="62"/>
      <c r="E17" s="62"/>
      <c r="F17" s="62"/>
      <c r="G17" s="9"/>
      <c r="K17" s="100">
        <v>2020</v>
      </c>
      <c r="L17" s="100"/>
      <c r="M17" s="100"/>
      <c r="N17" s="101">
        <v>2016</v>
      </c>
      <c r="O17" s="9"/>
    </row>
    <row r="18" spans="2:16" x14ac:dyDescent="0.25">
      <c r="C18" s="55" t="s">
        <v>18</v>
      </c>
      <c r="D18" s="62"/>
      <c r="E18" s="62"/>
      <c r="F18" s="62"/>
      <c r="G18" s="4"/>
      <c r="K18" s="55" t="s">
        <v>18</v>
      </c>
      <c r="L18" s="62"/>
      <c r="M18" s="62"/>
      <c r="N18" s="62"/>
    </row>
    <row r="19" spans="2:16" x14ac:dyDescent="0.25">
      <c r="C19" s="55" t="s">
        <v>19</v>
      </c>
      <c r="D19" s="62"/>
      <c r="E19" s="62"/>
      <c r="F19" s="62"/>
      <c r="K19" s="55" t="s">
        <v>19</v>
      </c>
      <c r="L19" s="62"/>
      <c r="M19" s="62"/>
      <c r="N19" s="62"/>
    </row>
    <row r="20" spans="2:16" x14ac:dyDescent="0.25">
      <c r="C20" s="55" t="s">
        <v>21</v>
      </c>
      <c r="D20" s="62"/>
      <c r="E20" s="62"/>
      <c r="F20" s="62"/>
      <c r="G20" s="4"/>
      <c r="K20" s="55" t="s">
        <v>21</v>
      </c>
      <c r="L20" s="62"/>
      <c r="M20" s="62"/>
      <c r="N20" s="62"/>
    </row>
    <row r="21" spans="2:16" x14ac:dyDescent="0.25">
      <c r="C21" s="55" t="s">
        <v>20</v>
      </c>
      <c r="D21" s="62"/>
      <c r="E21" s="62"/>
      <c r="F21" s="62"/>
      <c r="K21" s="55" t="s">
        <v>20</v>
      </c>
      <c r="L21" s="62"/>
      <c r="M21" s="62"/>
      <c r="N21" s="62"/>
    </row>
    <row r="22" spans="2:16" x14ac:dyDescent="0.25">
      <c r="B22" s="556" t="s">
        <v>136</v>
      </c>
      <c r="C22" s="556"/>
      <c r="D22" s="556"/>
      <c r="E22" s="556"/>
      <c r="F22" s="556"/>
      <c r="G22" s="556"/>
      <c r="H22" s="556"/>
      <c r="I22" s="556"/>
      <c r="J22" s="556"/>
      <c r="K22" s="556"/>
      <c r="L22" s="556"/>
      <c r="M22" s="556"/>
      <c r="N22" s="556"/>
      <c r="O22" s="556"/>
      <c r="P22" s="556"/>
    </row>
    <row r="23" spans="2:16" x14ac:dyDescent="0.25">
      <c r="C23" s="5"/>
      <c r="K23" s="5"/>
    </row>
    <row r="24" spans="2:16" x14ac:dyDescent="0.25">
      <c r="B24" s="22"/>
      <c r="G24" s="4"/>
      <c r="K24" s="5"/>
    </row>
    <row r="27" spans="2:16" ht="16.5" x14ac:dyDescent="0.25">
      <c r="G27" s="10"/>
    </row>
    <row r="28" spans="2:16" ht="16.5" x14ac:dyDescent="0.25">
      <c r="G28" s="10"/>
    </row>
    <row r="29" spans="2:16" ht="16.5" x14ac:dyDescent="0.25">
      <c r="G29" s="10"/>
    </row>
    <row r="30" spans="2:16" ht="16.5" x14ac:dyDescent="0.25">
      <c r="G30" s="10"/>
    </row>
    <row r="31" spans="2:16" ht="16.5" x14ac:dyDescent="0.25">
      <c r="G31" s="10"/>
    </row>
    <row r="32" spans="2:16" x14ac:dyDescent="0.25">
      <c r="G32" s="11"/>
    </row>
    <row r="33" spans="7:8" x14ac:dyDescent="0.25">
      <c r="G33" s="9"/>
    </row>
    <row r="34" spans="7:8" x14ac:dyDescent="0.25">
      <c r="G34" s="4"/>
    </row>
    <row r="35" spans="7:8" x14ac:dyDescent="0.25">
      <c r="G35" s="12"/>
    </row>
    <row r="36" spans="7:8" x14ac:dyDescent="0.25">
      <c r="G36" s="12"/>
    </row>
    <row r="37" spans="7:8" x14ac:dyDescent="0.25">
      <c r="G37" s="12"/>
      <c r="H37" s="12"/>
    </row>
  </sheetData>
  <mergeCells count="7">
    <mergeCell ref="B2:P2"/>
    <mergeCell ref="B3:P3"/>
    <mergeCell ref="B22:P22"/>
    <mergeCell ref="J4:P4"/>
    <mergeCell ref="J5:P5"/>
    <mergeCell ref="B4:H4"/>
    <mergeCell ref="B5:H5"/>
  </mergeCells>
  <pageMargins left="0.2" right="0.25"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Y23"/>
  <sheetViews>
    <sheetView workbookViewId="0">
      <selection activeCell="K2" sqref="K2:R2"/>
    </sheetView>
  </sheetViews>
  <sheetFormatPr defaultRowHeight="15" x14ac:dyDescent="0.25"/>
  <cols>
    <col min="5" max="5" width="18" customWidth="1"/>
    <col min="10" max="10" width="9.140625" style="15" customWidth="1"/>
  </cols>
  <sheetData>
    <row r="1" spans="2:15" x14ac:dyDescent="0.25">
      <c r="J1" s="14"/>
    </row>
    <row r="2" spans="2:15" ht="41.25" customHeight="1" x14ac:dyDescent="0.25">
      <c r="B2" s="572" t="s">
        <v>223</v>
      </c>
      <c r="C2" s="572"/>
      <c r="D2" s="572"/>
      <c r="E2" s="572"/>
      <c r="F2" s="572"/>
      <c r="G2" s="572"/>
      <c r="H2" s="572"/>
      <c r="I2" s="572"/>
      <c r="J2" s="572"/>
    </row>
    <row r="3" spans="2:15" ht="41.25" customHeight="1" x14ac:dyDescent="0.25">
      <c r="B3" s="573" t="s">
        <v>178</v>
      </c>
      <c r="C3" s="574"/>
      <c r="D3" s="574"/>
      <c r="E3" s="574"/>
      <c r="F3" s="574"/>
      <c r="G3" s="574"/>
      <c r="H3" s="574"/>
      <c r="I3" s="574"/>
      <c r="J3" s="574"/>
    </row>
    <row r="4" spans="2:15" x14ac:dyDescent="0.25">
      <c r="B4" s="56"/>
      <c r="C4" s="56"/>
      <c r="D4" s="56"/>
      <c r="E4" s="56"/>
      <c r="F4" s="56"/>
      <c r="G4" s="56"/>
      <c r="H4" s="56"/>
      <c r="I4" s="56"/>
      <c r="J4" s="66"/>
    </row>
    <row r="5" spans="2:15" x14ac:dyDescent="0.25">
      <c r="B5" s="56"/>
      <c r="C5" s="56"/>
      <c r="D5" s="56"/>
      <c r="E5" s="56"/>
      <c r="F5" s="56"/>
      <c r="G5" s="56"/>
      <c r="H5" s="56"/>
      <c r="I5" s="56"/>
      <c r="J5" s="66"/>
    </row>
    <row r="6" spans="2:15" x14ac:dyDescent="0.25">
      <c r="B6" s="56"/>
      <c r="C6" s="56"/>
      <c r="D6" s="56"/>
      <c r="E6" s="56"/>
      <c r="F6" s="56"/>
      <c r="G6" s="56"/>
      <c r="H6" s="56"/>
      <c r="I6" s="56"/>
      <c r="J6" s="66"/>
    </row>
    <row r="7" spans="2:15" x14ac:dyDescent="0.25">
      <c r="B7" s="56"/>
      <c r="C7" s="56"/>
      <c r="D7" s="56"/>
      <c r="E7" s="56"/>
      <c r="F7" s="56"/>
      <c r="G7" s="56"/>
      <c r="H7" s="56"/>
      <c r="I7" s="56"/>
      <c r="J7" s="66"/>
    </row>
    <row r="8" spans="2:15" x14ac:dyDescent="0.25">
      <c r="B8" s="56"/>
      <c r="C8" s="56"/>
      <c r="D8" s="56"/>
      <c r="E8" s="56"/>
      <c r="F8" s="56"/>
      <c r="G8" s="56"/>
      <c r="H8" s="56"/>
      <c r="I8" s="56"/>
      <c r="J8" s="66"/>
    </row>
    <row r="9" spans="2:15" x14ac:dyDescent="0.25">
      <c r="B9" s="56"/>
      <c r="C9" s="56"/>
      <c r="D9" s="56"/>
      <c r="E9" s="56"/>
      <c r="F9" s="56"/>
      <c r="G9" s="56"/>
      <c r="H9" s="56"/>
      <c r="I9" s="56"/>
      <c r="J9" s="66"/>
    </row>
    <row r="10" spans="2:15" ht="15.75" x14ac:dyDescent="0.25">
      <c r="B10" s="56"/>
      <c r="C10" s="56"/>
      <c r="D10" s="56"/>
      <c r="E10" s="56"/>
      <c r="F10" s="56"/>
      <c r="G10" s="56"/>
      <c r="H10" s="56"/>
      <c r="I10" s="56"/>
      <c r="J10" s="66"/>
      <c r="O10" s="7"/>
    </row>
    <row r="11" spans="2:15" x14ac:dyDescent="0.25">
      <c r="B11" s="56"/>
      <c r="C11" s="56"/>
      <c r="D11" s="56"/>
      <c r="E11" s="56"/>
      <c r="F11" s="56"/>
      <c r="G11" s="56"/>
      <c r="H11" s="56"/>
      <c r="I11" s="56"/>
      <c r="J11" s="66"/>
    </row>
    <row r="12" spans="2:15" x14ac:dyDescent="0.25">
      <c r="B12" s="56"/>
      <c r="C12" s="56"/>
      <c r="D12" s="56"/>
      <c r="E12" s="56"/>
      <c r="F12" s="56"/>
      <c r="G12" s="56"/>
      <c r="H12" s="56"/>
      <c r="I12" s="56"/>
      <c r="J12" s="66"/>
    </row>
    <row r="13" spans="2:15" x14ac:dyDescent="0.25">
      <c r="B13" s="56"/>
      <c r="C13" s="56"/>
      <c r="D13" s="56"/>
      <c r="E13" s="56"/>
      <c r="F13" s="56"/>
      <c r="G13" s="56"/>
      <c r="H13" s="56"/>
      <c r="I13" s="56"/>
      <c r="J13" s="66"/>
    </row>
    <row r="14" spans="2:15" x14ac:dyDescent="0.25">
      <c r="B14" s="56"/>
      <c r="C14" s="56"/>
      <c r="D14" s="56"/>
      <c r="E14" s="56"/>
      <c r="F14" s="56"/>
      <c r="G14" s="56"/>
      <c r="H14" s="56"/>
      <c r="I14" s="56"/>
      <c r="J14" s="66"/>
    </row>
    <row r="15" spans="2:15" x14ac:dyDescent="0.25">
      <c r="B15" s="56"/>
      <c r="C15" s="56"/>
      <c r="D15" s="56"/>
      <c r="E15" s="56"/>
      <c r="F15" s="56"/>
      <c r="G15" s="56"/>
      <c r="H15" s="56"/>
      <c r="I15" s="56"/>
      <c r="J15" s="66"/>
    </row>
    <row r="16" spans="2:15" x14ac:dyDescent="0.25">
      <c r="B16" s="56"/>
      <c r="C16" s="56"/>
      <c r="D16" s="56"/>
      <c r="E16" s="56"/>
      <c r="F16" s="56"/>
      <c r="G16" s="56"/>
      <c r="H16" s="56"/>
      <c r="I16" s="56"/>
      <c r="J16" s="66"/>
    </row>
    <row r="17" spans="2:25" x14ac:dyDescent="0.25">
      <c r="B17" s="139" t="s">
        <v>91</v>
      </c>
      <c r="C17" s="103"/>
      <c r="D17" s="103"/>
      <c r="E17" s="103"/>
      <c r="F17" s="139" t="s">
        <v>92</v>
      </c>
      <c r="G17" s="103"/>
      <c r="H17" s="103"/>
      <c r="I17" s="103"/>
      <c r="J17" s="66"/>
    </row>
    <row r="18" spans="2:25" x14ac:dyDescent="0.25">
      <c r="B18" s="139" t="s">
        <v>93</v>
      </c>
      <c r="C18" s="103"/>
      <c r="D18" s="103"/>
      <c r="E18" s="103"/>
      <c r="F18" s="139" t="s">
        <v>94</v>
      </c>
      <c r="G18" s="103"/>
      <c r="H18" s="103"/>
      <c r="I18" s="103"/>
      <c r="J18" s="66"/>
    </row>
    <row r="19" spans="2:25" s="3" customFormat="1" x14ac:dyDescent="0.25">
      <c r="B19" s="553" t="s">
        <v>107</v>
      </c>
      <c r="C19" s="553"/>
      <c r="D19" s="553"/>
      <c r="E19" s="553"/>
      <c r="F19" s="553"/>
      <c r="G19" s="553"/>
      <c r="H19" s="553"/>
      <c r="I19" s="553"/>
      <c r="J19" s="553"/>
      <c r="L19"/>
      <c r="M19"/>
      <c r="N19"/>
      <c r="O19"/>
      <c r="P19"/>
      <c r="Q19"/>
      <c r="R19"/>
      <c r="S19"/>
      <c r="T19"/>
      <c r="U19"/>
      <c r="V19"/>
      <c r="W19"/>
      <c r="X19"/>
      <c r="Y19"/>
    </row>
    <row r="20" spans="2:25" s="3" customFormat="1" x14ac:dyDescent="0.25">
      <c r="C20" s="64"/>
      <c r="D20" s="64"/>
      <c r="E20" s="64"/>
      <c r="G20" s="64"/>
      <c r="H20" s="64"/>
      <c r="I20" s="64"/>
      <c r="J20" s="32"/>
      <c r="L20"/>
      <c r="M20"/>
      <c r="N20"/>
      <c r="O20"/>
      <c r="P20"/>
      <c r="Q20"/>
      <c r="R20"/>
      <c r="S20"/>
      <c r="T20"/>
      <c r="U20"/>
      <c r="V20"/>
      <c r="W20"/>
      <c r="X20"/>
      <c r="Y20"/>
    </row>
    <row r="21" spans="2:25" x14ac:dyDescent="0.25">
      <c r="B21" s="65"/>
      <c r="C21" s="65"/>
      <c r="D21" s="65"/>
      <c r="E21" s="65"/>
      <c r="F21" s="65"/>
      <c r="G21" s="65"/>
      <c r="H21" s="65"/>
      <c r="I21" s="65"/>
    </row>
    <row r="22" spans="2:25" x14ac:dyDescent="0.25">
      <c r="B22" s="65"/>
      <c r="C22" s="65"/>
      <c r="D22" s="65"/>
      <c r="E22" s="65"/>
      <c r="F22" s="65"/>
      <c r="H22" s="64"/>
      <c r="I22" s="64"/>
    </row>
    <row r="23" spans="2:25" x14ac:dyDescent="0.25">
      <c r="B23" s="65"/>
      <c r="C23" s="65"/>
      <c r="D23" s="65"/>
      <c r="E23" s="65"/>
      <c r="F23" s="65"/>
      <c r="G23" s="65"/>
      <c r="H23" s="65"/>
      <c r="I23" s="65"/>
    </row>
  </sheetData>
  <mergeCells count="3">
    <mergeCell ref="B2:J2"/>
    <mergeCell ref="B3:J3"/>
    <mergeCell ref="B19:J19"/>
  </mergeCell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2:L38"/>
  <sheetViews>
    <sheetView topLeftCell="A2" workbookViewId="0">
      <selection activeCell="K2" sqref="K2:R2"/>
    </sheetView>
  </sheetViews>
  <sheetFormatPr defaultRowHeight="15" x14ac:dyDescent="0.25"/>
  <cols>
    <col min="2" max="8" width="15.42578125" customWidth="1"/>
  </cols>
  <sheetData>
    <row r="2" spans="2:8" ht="38.25" customHeight="1" x14ac:dyDescent="0.25">
      <c r="B2" s="575" t="s">
        <v>235</v>
      </c>
      <c r="C2" s="554"/>
      <c r="D2" s="554"/>
      <c r="E2" s="554"/>
      <c r="F2" s="554"/>
      <c r="G2" s="554"/>
      <c r="H2" s="554"/>
    </row>
    <row r="3" spans="2:8" ht="39.75" customHeight="1" x14ac:dyDescent="0.25">
      <c r="B3" s="575" t="s">
        <v>233</v>
      </c>
      <c r="C3" s="575"/>
      <c r="D3" s="575"/>
      <c r="E3" s="575"/>
      <c r="F3" s="575"/>
      <c r="G3" s="575"/>
      <c r="H3" s="575"/>
    </row>
    <row r="4" spans="2:8" ht="12.95" customHeight="1" x14ac:dyDescent="0.25">
      <c r="B4" s="56"/>
      <c r="C4" s="56"/>
      <c r="D4" s="56"/>
      <c r="E4" s="56"/>
      <c r="F4" s="56"/>
      <c r="G4" s="56"/>
      <c r="H4" s="57">
        <v>100000</v>
      </c>
    </row>
    <row r="5" spans="2:8" ht="12.95" customHeight="1" x14ac:dyDescent="0.25">
      <c r="B5" s="56"/>
      <c r="C5" s="56"/>
      <c r="D5" s="56"/>
      <c r="E5" s="56"/>
      <c r="F5" s="56"/>
      <c r="G5" s="56"/>
      <c r="H5" s="57">
        <v>90000</v>
      </c>
    </row>
    <row r="6" spans="2:8" ht="12.95" customHeight="1" x14ac:dyDescent="0.25">
      <c r="B6" s="56"/>
      <c r="C6" s="56"/>
      <c r="D6" s="56"/>
      <c r="E6" s="56"/>
      <c r="F6" s="56"/>
      <c r="G6" s="56"/>
      <c r="H6" s="57">
        <v>80000</v>
      </c>
    </row>
    <row r="7" spans="2:8" ht="12.95" customHeight="1" x14ac:dyDescent="0.25">
      <c r="B7" s="56"/>
      <c r="C7" s="56"/>
      <c r="D7" s="56"/>
      <c r="E7" s="56"/>
      <c r="F7" s="56"/>
      <c r="G7" s="56"/>
      <c r="H7" s="57">
        <v>70000</v>
      </c>
    </row>
    <row r="8" spans="2:8" ht="12.95" customHeight="1" x14ac:dyDescent="0.25">
      <c r="B8" s="56"/>
      <c r="C8" s="56"/>
      <c r="D8" s="56"/>
      <c r="E8" s="56"/>
      <c r="F8" s="56"/>
      <c r="G8" s="56"/>
      <c r="H8" s="57">
        <v>60000</v>
      </c>
    </row>
    <row r="9" spans="2:8" ht="12.95" customHeight="1" x14ac:dyDescent="0.25">
      <c r="B9" s="56"/>
      <c r="C9" s="56"/>
      <c r="D9" s="56"/>
      <c r="E9" s="56"/>
      <c r="F9" s="56"/>
      <c r="G9" s="56"/>
      <c r="H9" s="57">
        <v>50000</v>
      </c>
    </row>
    <row r="10" spans="2:8" ht="12.95" customHeight="1" x14ac:dyDescent="0.25">
      <c r="B10" s="56"/>
      <c r="C10" s="56"/>
      <c r="D10" s="56"/>
      <c r="E10" s="56"/>
      <c r="F10" s="56"/>
      <c r="G10" s="56"/>
      <c r="H10" s="57">
        <v>40000</v>
      </c>
    </row>
    <row r="11" spans="2:8" ht="12.95" customHeight="1" x14ac:dyDescent="0.25">
      <c r="B11" s="56"/>
      <c r="C11" s="56"/>
      <c r="D11" s="56"/>
      <c r="E11" s="56"/>
      <c r="F11" s="56"/>
      <c r="G11" s="56"/>
      <c r="H11" s="57">
        <v>30000</v>
      </c>
    </row>
    <row r="12" spans="2:8" ht="12.95" customHeight="1" x14ac:dyDescent="0.25">
      <c r="B12" s="56"/>
      <c r="C12" s="56"/>
      <c r="D12" s="56"/>
      <c r="E12" s="56"/>
      <c r="F12" s="56"/>
      <c r="G12" s="56"/>
      <c r="H12" s="57">
        <v>20000</v>
      </c>
    </row>
    <row r="13" spans="2:8" ht="12.95" customHeight="1" x14ac:dyDescent="0.25">
      <c r="B13" s="56"/>
      <c r="C13" s="56"/>
      <c r="D13" s="56"/>
      <c r="E13" s="56"/>
      <c r="F13" s="56"/>
      <c r="G13" s="56"/>
      <c r="H13" s="57">
        <v>10000</v>
      </c>
    </row>
    <row r="14" spans="2:8" ht="12.95" customHeight="1" x14ac:dyDescent="0.25">
      <c r="B14" s="58"/>
      <c r="C14" s="58"/>
      <c r="D14" s="58"/>
      <c r="E14" s="58"/>
      <c r="F14" s="58"/>
      <c r="G14" s="59"/>
      <c r="H14" s="60">
        <v>0</v>
      </c>
    </row>
    <row r="15" spans="2:8" x14ac:dyDescent="0.25">
      <c r="B15" s="56"/>
      <c r="C15" s="56"/>
      <c r="D15" s="56"/>
      <c r="E15" s="56"/>
      <c r="F15" s="56"/>
      <c r="G15" s="56"/>
      <c r="H15" s="56"/>
    </row>
    <row r="16" spans="2:8" x14ac:dyDescent="0.25">
      <c r="B16" s="56"/>
      <c r="C16" s="56"/>
      <c r="D16" s="56"/>
      <c r="E16" s="56"/>
      <c r="F16" s="56"/>
      <c r="G16" s="56"/>
      <c r="H16" s="56"/>
    </row>
    <row r="17" spans="2:8" x14ac:dyDescent="0.25">
      <c r="B17" s="56"/>
      <c r="C17" s="56"/>
      <c r="D17" s="56"/>
      <c r="E17" s="56"/>
      <c r="F17" s="56"/>
      <c r="G17" s="56"/>
      <c r="H17" s="56"/>
    </row>
    <row r="18" spans="2:8" ht="43.5" customHeight="1" x14ac:dyDescent="0.25">
      <c r="B18" s="575" t="s">
        <v>236</v>
      </c>
      <c r="C18" s="575"/>
      <c r="D18" s="575"/>
      <c r="E18" s="575"/>
      <c r="F18" s="575"/>
      <c r="G18" s="575"/>
      <c r="H18" s="575"/>
    </row>
    <row r="19" spans="2:8" ht="40.5" customHeight="1" x14ac:dyDescent="0.25">
      <c r="B19" s="575" t="s">
        <v>234</v>
      </c>
      <c r="C19" s="575"/>
      <c r="D19" s="575"/>
      <c r="E19" s="575"/>
      <c r="F19" s="575"/>
      <c r="G19" s="575"/>
      <c r="H19" s="575"/>
    </row>
    <row r="20" spans="2:8" ht="15" customHeight="1" x14ac:dyDescent="0.25">
      <c r="B20" s="56"/>
      <c r="C20" s="56"/>
      <c r="D20" s="56"/>
      <c r="E20" s="56"/>
      <c r="F20" s="56"/>
      <c r="G20" s="56"/>
      <c r="H20" s="56"/>
    </row>
    <row r="21" spans="2:8" ht="15" customHeight="1" x14ac:dyDescent="0.25">
      <c r="B21" s="56"/>
      <c r="C21" s="56"/>
      <c r="D21" s="56"/>
      <c r="E21" s="56"/>
      <c r="F21" s="56"/>
      <c r="G21" s="56"/>
      <c r="H21" s="122">
        <v>0.16</v>
      </c>
    </row>
    <row r="22" spans="2:8" ht="15" customHeight="1" x14ac:dyDescent="0.25">
      <c r="B22" s="56"/>
      <c r="C22" s="56"/>
      <c r="D22" s="56"/>
      <c r="E22" s="56"/>
      <c r="F22" s="56"/>
      <c r="G22" s="56"/>
      <c r="H22" s="122">
        <v>0.14000000000000001</v>
      </c>
    </row>
    <row r="23" spans="2:8" ht="15" customHeight="1" x14ac:dyDescent="0.25">
      <c r="B23" s="56"/>
      <c r="C23" s="56"/>
      <c r="D23" s="56"/>
      <c r="E23" s="56"/>
      <c r="F23" s="56"/>
      <c r="G23" s="56"/>
      <c r="H23" s="122">
        <v>0.12</v>
      </c>
    </row>
    <row r="24" spans="2:8" ht="15" customHeight="1" x14ac:dyDescent="0.25">
      <c r="B24" s="56"/>
      <c r="C24" s="56"/>
      <c r="D24" s="56"/>
      <c r="E24" s="56"/>
      <c r="F24" s="56"/>
      <c r="G24" s="56"/>
      <c r="H24" s="122">
        <v>0.1</v>
      </c>
    </row>
    <row r="25" spans="2:8" ht="15" customHeight="1" x14ac:dyDescent="0.25">
      <c r="B25" s="56"/>
      <c r="C25" s="56"/>
      <c r="D25" s="56"/>
      <c r="E25" s="56"/>
      <c r="F25" s="56"/>
      <c r="G25" s="56"/>
      <c r="H25" s="122">
        <v>0.08</v>
      </c>
    </row>
    <row r="26" spans="2:8" ht="15" customHeight="1" x14ac:dyDescent="0.25">
      <c r="B26" s="56"/>
      <c r="C26" s="56"/>
      <c r="D26" s="56"/>
      <c r="E26" s="56"/>
      <c r="F26" s="56"/>
      <c r="G26" s="56"/>
      <c r="H26" s="122">
        <v>0.06</v>
      </c>
    </row>
    <row r="27" spans="2:8" ht="15" customHeight="1" x14ac:dyDescent="0.25">
      <c r="B27" s="56"/>
      <c r="C27" s="56"/>
      <c r="D27" s="56"/>
      <c r="E27" s="56"/>
      <c r="F27" s="56"/>
      <c r="G27" s="56"/>
      <c r="H27" s="122">
        <v>0.04</v>
      </c>
    </row>
    <row r="28" spans="2:8" ht="15" customHeight="1" x14ac:dyDescent="0.25">
      <c r="B28" s="56"/>
      <c r="C28" s="56"/>
      <c r="D28" s="56"/>
      <c r="E28" s="56"/>
      <c r="F28" s="56"/>
      <c r="G28" s="56"/>
      <c r="H28" s="122">
        <v>0.02</v>
      </c>
    </row>
    <row r="29" spans="2:8" ht="15" customHeight="1" x14ac:dyDescent="0.25">
      <c r="B29" s="58"/>
      <c r="C29" s="58"/>
      <c r="D29" s="58"/>
      <c r="E29" s="58"/>
      <c r="F29" s="58"/>
      <c r="G29" s="59"/>
      <c r="H29" s="122">
        <v>0</v>
      </c>
    </row>
    <row r="30" spans="2:8" x14ac:dyDescent="0.25">
      <c r="B30" s="56"/>
      <c r="C30" s="56"/>
      <c r="D30" s="56"/>
      <c r="E30" s="56"/>
      <c r="F30" s="56"/>
      <c r="G30" s="56"/>
      <c r="H30" s="56"/>
    </row>
    <row r="31" spans="2:8" x14ac:dyDescent="0.25">
      <c r="B31" s="56"/>
      <c r="C31" s="56"/>
      <c r="D31" s="56"/>
      <c r="E31" s="56"/>
      <c r="F31" s="56"/>
      <c r="G31" s="56"/>
      <c r="H31" s="56"/>
    </row>
    <row r="32" spans="2:8" x14ac:dyDescent="0.25">
      <c r="B32" s="22"/>
    </row>
    <row r="38" spans="12:12" x14ac:dyDescent="0.25">
      <c r="L38" s="16"/>
    </row>
  </sheetData>
  <mergeCells count="4">
    <mergeCell ref="B2:H2"/>
    <mergeCell ref="B3:H3"/>
    <mergeCell ref="B18:H18"/>
    <mergeCell ref="B19:H1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2:X46"/>
  <sheetViews>
    <sheetView showGridLines="0" zoomScale="89" zoomScaleNormal="89" workbookViewId="0">
      <selection activeCell="K2" sqref="K2:R2"/>
    </sheetView>
  </sheetViews>
  <sheetFormatPr defaultRowHeight="15" x14ac:dyDescent="0.25"/>
  <cols>
    <col min="2" max="2" width="8.5703125" customWidth="1"/>
    <col min="3" max="3" width="12.140625" customWidth="1"/>
    <col min="4" max="4" width="11.85546875" customWidth="1"/>
    <col min="5" max="5" width="12.7109375" customWidth="1"/>
    <col min="6" max="9" width="11.5703125" customWidth="1"/>
    <col min="12" max="17" width="12.7109375" customWidth="1"/>
    <col min="18" max="18" width="8.140625" customWidth="1"/>
    <col min="19" max="25" width="12.5703125" customWidth="1"/>
  </cols>
  <sheetData>
    <row r="2" spans="3:21" ht="37.5" customHeight="1" x14ac:dyDescent="0.25">
      <c r="C2" s="575" t="s">
        <v>228</v>
      </c>
      <c r="D2" s="575"/>
      <c r="E2" s="575"/>
      <c r="F2" s="575"/>
      <c r="G2" s="575"/>
      <c r="H2" s="575"/>
      <c r="I2" s="575"/>
      <c r="K2" s="575" t="s">
        <v>227</v>
      </c>
      <c r="L2" s="575"/>
      <c r="M2" s="575"/>
      <c r="N2" s="575"/>
      <c r="O2" s="575"/>
      <c r="P2" s="575"/>
      <c r="Q2" s="575"/>
      <c r="R2" s="575"/>
    </row>
    <row r="3" spans="3:21" s="37" customFormat="1" ht="38.25" customHeight="1" x14ac:dyDescent="0.25">
      <c r="C3" s="578" t="s">
        <v>237</v>
      </c>
      <c r="D3" s="578"/>
      <c r="E3" s="578"/>
      <c r="F3" s="578"/>
      <c r="G3" s="578"/>
      <c r="H3" s="578"/>
      <c r="I3" s="578"/>
      <c r="K3" s="578" t="s">
        <v>238</v>
      </c>
      <c r="L3" s="578"/>
      <c r="M3" s="578"/>
      <c r="N3" s="578"/>
      <c r="O3" s="578"/>
      <c r="P3" s="578"/>
      <c r="Q3" s="578"/>
      <c r="R3" s="578"/>
      <c r="U3"/>
    </row>
    <row r="4" spans="3:21" ht="24.95" customHeight="1" x14ac:dyDescent="0.25">
      <c r="I4" s="123">
        <v>1000000</v>
      </c>
      <c r="R4" s="20" t="s">
        <v>0</v>
      </c>
    </row>
    <row r="5" spans="3:21" ht="24.95" customHeight="1" x14ac:dyDescent="0.25">
      <c r="I5" s="123">
        <v>900000</v>
      </c>
    </row>
    <row r="6" spans="3:21" ht="24.95" customHeight="1" x14ac:dyDescent="0.25">
      <c r="I6" s="123">
        <v>800000</v>
      </c>
      <c r="R6" s="123">
        <v>80000</v>
      </c>
    </row>
    <row r="7" spans="3:21" ht="24.95" customHeight="1" x14ac:dyDescent="0.25">
      <c r="I7" s="123">
        <v>700000</v>
      </c>
      <c r="R7" s="124">
        <v>70000</v>
      </c>
    </row>
    <row r="8" spans="3:21" ht="24.95" customHeight="1" x14ac:dyDescent="0.25">
      <c r="I8" s="123">
        <v>600000</v>
      </c>
      <c r="R8" s="123">
        <v>60000</v>
      </c>
    </row>
    <row r="9" spans="3:21" ht="24.95" customHeight="1" x14ac:dyDescent="0.25">
      <c r="I9" s="123">
        <v>500000</v>
      </c>
      <c r="R9" s="124">
        <v>50000</v>
      </c>
    </row>
    <row r="10" spans="3:21" ht="24.95" customHeight="1" x14ac:dyDescent="0.25">
      <c r="I10" s="123">
        <v>400000</v>
      </c>
      <c r="R10" s="123">
        <v>40000</v>
      </c>
    </row>
    <row r="11" spans="3:21" ht="24.95" customHeight="1" x14ac:dyDescent="0.25">
      <c r="I11" s="123">
        <v>300000</v>
      </c>
      <c r="R11" s="124">
        <v>30000</v>
      </c>
    </row>
    <row r="12" spans="3:21" ht="24.95" customHeight="1" x14ac:dyDescent="0.25">
      <c r="I12" s="123">
        <v>200000</v>
      </c>
      <c r="R12" s="123">
        <v>20000</v>
      </c>
    </row>
    <row r="13" spans="3:21" ht="24.95" customHeight="1" x14ac:dyDescent="0.25">
      <c r="I13" s="123">
        <v>100000</v>
      </c>
      <c r="R13" s="124">
        <v>10000</v>
      </c>
    </row>
    <row r="14" spans="3:21" ht="24.95" customHeight="1" x14ac:dyDescent="0.25">
      <c r="C14" s="13"/>
      <c r="D14" s="13"/>
      <c r="E14" s="13"/>
      <c r="F14" s="13"/>
      <c r="G14" s="13"/>
      <c r="H14" s="13"/>
      <c r="I14" s="123">
        <v>0</v>
      </c>
      <c r="L14" s="13"/>
      <c r="M14" s="13"/>
      <c r="N14" s="13"/>
      <c r="O14" s="13"/>
      <c r="P14" s="13"/>
      <c r="Q14" s="13"/>
      <c r="R14" s="123">
        <v>0</v>
      </c>
    </row>
    <row r="15" spans="3:21" ht="24.95" customHeight="1" x14ac:dyDescent="0.25">
      <c r="I15" s="18"/>
      <c r="R15" s="18"/>
    </row>
    <row r="16" spans="3:21" ht="39" customHeight="1" x14ac:dyDescent="0.25">
      <c r="I16" s="18"/>
      <c r="R16" s="18"/>
    </row>
    <row r="17" spans="2:24" ht="24.95" customHeight="1" x14ac:dyDescent="0.25">
      <c r="D17" s="178" t="s">
        <v>96</v>
      </c>
      <c r="E17" s="179"/>
      <c r="F17" s="179"/>
      <c r="G17" s="178" t="s">
        <v>95</v>
      </c>
      <c r="H17" s="179"/>
      <c r="I17" s="18"/>
      <c r="M17" s="178" t="s">
        <v>96</v>
      </c>
      <c r="N17" s="179"/>
      <c r="O17" s="179"/>
      <c r="P17" s="178" t="s">
        <v>95</v>
      </c>
      <c r="Q17" s="61"/>
      <c r="R17" s="18"/>
    </row>
    <row r="20" spans="2:24" s="36" customFormat="1" ht="12.75" x14ac:dyDescent="0.2">
      <c r="B20" s="22"/>
      <c r="C20" s="61"/>
      <c r="I20" s="61"/>
      <c r="J20" s="61"/>
      <c r="K20" s="61"/>
      <c r="L20" s="61"/>
      <c r="R20" s="63"/>
    </row>
    <row r="21" spans="2:24" ht="5.45" customHeight="1" x14ac:dyDescent="0.25"/>
    <row r="23" spans="2:24" s="37" customFormat="1" ht="39.75" customHeight="1" x14ac:dyDescent="0.25">
      <c r="C23" s="575" t="s">
        <v>207</v>
      </c>
      <c r="D23" s="575"/>
      <c r="E23" s="575"/>
      <c r="F23" s="575"/>
      <c r="G23" s="575"/>
      <c r="H23" s="575"/>
      <c r="I23" s="575"/>
      <c r="K23" s="555" t="s">
        <v>229</v>
      </c>
      <c r="L23" s="555"/>
      <c r="M23" s="555"/>
      <c r="N23" s="555"/>
      <c r="O23" s="555"/>
      <c r="P23" s="555"/>
      <c r="Q23" s="555"/>
      <c r="X23"/>
    </row>
    <row r="24" spans="2:24" s="37" customFormat="1" ht="36.75" customHeight="1" x14ac:dyDescent="0.25">
      <c r="C24" s="576" t="s">
        <v>239</v>
      </c>
      <c r="D24" s="576"/>
      <c r="E24" s="576"/>
      <c r="F24" s="576"/>
      <c r="G24" s="576"/>
      <c r="H24" s="576"/>
      <c r="I24" s="576"/>
      <c r="K24" s="577" t="s">
        <v>240</v>
      </c>
      <c r="L24" s="577"/>
      <c r="M24" s="577"/>
      <c r="N24" s="577"/>
      <c r="O24" s="577"/>
      <c r="P24" s="577"/>
      <c r="Q24" s="577"/>
      <c r="X24"/>
    </row>
    <row r="25" spans="2:24" ht="18" customHeight="1" x14ac:dyDescent="0.25">
      <c r="I25" s="123">
        <v>120000</v>
      </c>
      <c r="Q25" s="123">
        <v>14000</v>
      </c>
    </row>
    <row r="26" spans="2:24" ht="18" customHeight="1" x14ac:dyDescent="0.25">
      <c r="I26" s="123"/>
      <c r="Q26" s="123"/>
    </row>
    <row r="27" spans="2:24" ht="18" customHeight="1" x14ac:dyDescent="0.25">
      <c r="I27" s="123">
        <v>100000</v>
      </c>
      <c r="Q27" s="123">
        <v>12000</v>
      </c>
    </row>
    <row r="28" spans="2:24" ht="18" customHeight="1" x14ac:dyDescent="0.25">
      <c r="I28" s="123"/>
      <c r="Q28" s="123"/>
    </row>
    <row r="29" spans="2:24" ht="18" customHeight="1" x14ac:dyDescent="0.25">
      <c r="I29" s="123">
        <v>80000</v>
      </c>
      <c r="Q29" s="123">
        <v>10000</v>
      </c>
    </row>
    <row r="30" spans="2:24" ht="18" customHeight="1" x14ac:dyDescent="0.25">
      <c r="I30" s="123"/>
      <c r="Q30" s="123"/>
    </row>
    <row r="31" spans="2:24" ht="18" customHeight="1" x14ac:dyDescent="0.25">
      <c r="I31" s="123">
        <v>60000</v>
      </c>
      <c r="Q31" s="123">
        <v>8000</v>
      </c>
    </row>
    <row r="32" spans="2:24" ht="18" customHeight="1" x14ac:dyDescent="0.25">
      <c r="I32" s="123"/>
      <c r="Q32" s="123"/>
    </row>
    <row r="33" spans="2:17" ht="18" customHeight="1" x14ac:dyDescent="0.25">
      <c r="I33" s="123">
        <v>40000</v>
      </c>
      <c r="Q33" s="123">
        <v>6000</v>
      </c>
    </row>
    <row r="34" spans="2:17" ht="18" customHeight="1" x14ac:dyDescent="0.25">
      <c r="I34" s="123"/>
      <c r="Q34" s="123"/>
    </row>
    <row r="35" spans="2:17" ht="18" customHeight="1" x14ac:dyDescent="0.25">
      <c r="I35" s="123">
        <v>20000</v>
      </c>
      <c r="Q35" s="123">
        <v>4000</v>
      </c>
    </row>
    <row r="36" spans="2:17" ht="18" customHeight="1" x14ac:dyDescent="0.25">
      <c r="C36" s="13"/>
      <c r="D36" s="13"/>
      <c r="E36" s="13"/>
      <c r="F36" s="13"/>
      <c r="G36" s="13"/>
      <c r="H36" s="13"/>
      <c r="I36" s="19" t="s">
        <v>0</v>
      </c>
      <c r="Q36" s="123"/>
    </row>
    <row r="37" spans="2:17" ht="18" customHeight="1" x14ac:dyDescent="0.25">
      <c r="I37" s="18"/>
      <c r="Q37" s="123">
        <v>2000</v>
      </c>
    </row>
    <row r="38" spans="2:17" ht="18" customHeight="1" x14ac:dyDescent="0.25">
      <c r="I38" s="18"/>
      <c r="Q38" s="123" t="s">
        <v>0</v>
      </c>
    </row>
    <row r="39" spans="2:17" ht="20.100000000000001" customHeight="1" x14ac:dyDescent="0.25">
      <c r="I39" s="18"/>
      <c r="K39" s="13"/>
      <c r="L39" s="13"/>
      <c r="M39" s="13"/>
      <c r="N39" s="13"/>
      <c r="O39" s="13"/>
      <c r="P39" s="17"/>
      <c r="Q39" s="123">
        <v>0</v>
      </c>
    </row>
    <row r="40" spans="2:17" x14ac:dyDescent="0.25">
      <c r="D40" s="80" t="s">
        <v>96</v>
      </c>
      <c r="E40" s="61"/>
      <c r="F40" s="61"/>
      <c r="G40" s="80" t="s">
        <v>95</v>
      </c>
      <c r="H40" s="61"/>
    </row>
    <row r="42" spans="2:17" s="36" customFormat="1" ht="12.75" x14ac:dyDescent="0.2">
      <c r="B42" s="22"/>
      <c r="C42" s="22"/>
      <c r="I42" s="22"/>
    </row>
    <row r="43" spans="2:17" x14ac:dyDescent="0.25">
      <c r="D43" s="62"/>
      <c r="E43" s="62"/>
      <c r="F43" s="62"/>
      <c r="G43" s="62"/>
      <c r="H43" s="62"/>
    </row>
    <row r="44" spans="2:17" ht="32.25" customHeight="1" x14ac:dyDescent="0.25">
      <c r="L44" s="80" t="s">
        <v>96</v>
      </c>
      <c r="M44" s="61"/>
      <c r="N44" s="61"/>
      <c r="O44" s="80" t="s">
        <v>95</v>
      </c>
      <c r="P44" s="61"/>
    </row>
    <row r="45" spans="2:17" s="22" customFormat="1" ht="32.25" customHeight="1" x14ac:dyDescent="0.2">
      <c r="L45" s="61"/>
    </row>
    <row r="46" spans="2:17" x14ac:dyDescent="0.25">
      <c r="C46" s="61" t="s">
        <v>6</v>
      </c>
    </row>
  </sheetData>
  <mergeCells count="8">
    <mergeCell ref="C24:I24"/>
    <mergeCell ref="K24:Q24"/>
    <mergeCell ref="C2:I2"/>
    <mergeCell ref="C23:I23"/>
    <mergeCell ref="K23:Q23"/>
    <mergeCell ref="C3:I3"/>
    <mergeCell ref="K2:R2"/>
    <mergeCell ref="K3:R3"/>
  </mergeCells>
  <pageMargins left="0" right="0" top="0" bottom="0" header="0.3" footer="0.3"/>
  <pageSetup scale="8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B242-11A9-40B4-A250-EEF5BE1A721E}">
  <dimension ref="A1:J100"/>
  <sheetViews>
    <sheetView showGridLines="0" workbookViewId="0">
      <selection activeCell="J16" sqref="J16"/>
    </sheetView>
  </sheetViews>
  <sheetFormatPr defaultColWidth="14.42578125" defaultRowHeight="15" customHeight="1" x14ac:dyDescent="0.25"/>
  <cols>
    <col min="1" max="1" width="4.5703125" style="146" customWidth="1"/>
    <col min="2" max="9" width="9.7109375" style="146" customWidth="1"/>
    <col min="10" max="10" width="10.140625" style="146" customWidth="1"/>
    <col min="11" max="16384" width="14.42578125" style="146"/>
  </cols>
  <sheetData>
    <row r="1" spans="1:10" x14ac:dyDescent="0.25">
      <c r="G1" s="155"/>
    </row>
    <row r="2" spans="1:10" ht="47.25" customHeight="1" x14ac:dyDescent="0.25">
      <c r="A2" s="147"/>
      <c r="B2" s="579" t="s">
        <v>222</v>
      </c>
      <c r="C2" s="579"/>
      <c r="D2" s="579"/>
      <c r="E2" s="579"/>
      <c r="F2" s="579"/>
      <c r="G2" s="579"/>
      <c r="H2" s="579"/>
      <c r="I2" s="579"/>
      <c r="J2" s="147"/>
    </row>
    <row r="3" spans="1:10" ht="42.75" customHeight="1" x14ac:dyDescent="0.25">
      <c r="A3" s="147"/>
      <c r="B3" s="580" t="s">
        <v>249</v>
      </c>
      <c r="C3" s="580"/>
      <c r="D3" s="580"/>
      <c r="E3" s="580"/>
      <c r="F3" s="580"/>
      <c r="G3" s="580"/>
      <c r="H3" s="580"/>
      <c r="I3" s="580"/>
      <c r="J3" s="147"/>
    </row>
    <row r="4" spans="1:10" x14ac:dyDescent="0.25">
      <c r="G4" s="155"/>
    </row>
    <row r="5" spans="1:10" x14ac:dyDescent="0.25">
      <c r="G5" s="155"/>
    </row>
    <row r="6" spans="1:10" x14ac:dyDescent="0.25">
      <c r="G6" s="155"/>
      <c r="H6" s="156"/>
    </row>
    <row r="7" spans="1:10" x14ac:dyDescent="0.25">
      <c r="G7" s="155"/>
      <c r="H7" s="155"/>
    </row>
    <row r="8" spans="1:10" x14ac:dyDescent="0.25">
      <c r="G8" s="155"/>
      <c r="H8" s="156"/>
    </row>
    <row r="9" spans="1:10" x14ac:dyDescent="0.25">
      <c r="G9" s="155"/>
      <c r="H9" s="155"/>
    </row>
    <row r="10" spans="1:10" x14ac:dyDescent="0.25">
      <c r="G10" s="155"/>
      <c r="H10" s="156"/>
    </row>
    <row r="11" spans="1:10" x14ac:dyDescent="0.25">
      <c r="G11" s="155"/>
      <c r="H11" s="155"/>
    </row>
    <row r="12" spans="1:10" x14ac:dyDescent="0.25">
      <c r="G12" s="155"/>
      <c r="H12" s="156"/>
    </row>
    <row r="13" spans="1:10" x14ac:dyDescent="0.25">
      <c r="G13" s="155"/>
      <c r="H13" s="155"/>
    </row>
    <row r="14" spans="1:10" x14ac:dyDescent="0.25">
      <c r="G14" s="155"/>
      <c r="H14" s="156"/>
    </row>
    <row r="15" spans="1:10" x14ac:dyDescent="0.25">
      <c r="B15" s="157"/>
      <c r="C15" s="157"/>
      <c r="D15" s="157"/>
      <c r="E15" s="157"/>
      <c r="F15" s="157"/>
      <c r="G15" s="155"/>
    </row>
    <row r="16" spans="1:10" ht="18.75" customHeight="1" x14ac:dyDescent="0.25">
      <c r="B16" s="157"/>
      <c r="C16" s="157"/>
      <c r="D16" s="157"/>
      <c r="E16" s="157"/>
      <c r="F16" s="157"/>
      <c r="G16" s="155"/>
    </row>
    <row r="17" spans="1:10" x14ac:dyDescent="0.25">
      <c r="A17" s="158"/>
      <c r="I17" s="158"/>
      <c r="J17" s="158"/>
    </row>
    <row r="18" spans="1:10" ht="22.5" customHeight="1" x14ac:dyDescent="0.25">
      <c r="A18" s="158"/>
      <c r="B18" s="158"/>
      <c r="C18" s="158"/>
      <c r="D18" s="159"/>
      <c r="E18" s="158"/>
      <c r="F18" s="158"/>
      <c r="G18" s="155"/>
      <c r="H18" s="158"/>
      <c r="I18" s="158"/>
      <c r="J18" s="158"/>
    </row>
    <row r="19" spans="1:10" ht="27.75" customHeight="1" x14ac:dyDescent="0.25">
      <c r="A19" s="158"/>
      <c r="C19" s="176" t="s">
        <v>97</v>
      </c>
      <c r="D19" s="175"/>
      <c r="F19" s="176" t="s">
        <v>90</v>
      </c>
      <c r="G19" s="175"/>
      <c r="H19" s="158"/>
      <c r="I19" s="158"/>
      <c r="J19" s="158"/>
    </row>
    <row r="20" spans="1:10" ht="13.5" customHeight="1" x14ac:dyDescent="0.25">
      <c r="H20" s="155"/>
    </row>
    <row r="21" spans="1:10" ht="15.75" customHeight="1" x14ac:dyDescent="0.25">
      <c r="H21" s="155"/>
    </row>
    <row r="22" spans="1:10" ht="18.75" customHeight="1" x14ac:dyDescent="0.25">
      <c r="H22" s="155"/>
    </row>
    <row r="23" spans="1:10" ht="22.5" customHeight="1" x14ac:dyDescent="0.25">
      <c r="H23" s="155"/>
    </row>
    <row r="24" spans="1:10" ht="15.75" customHeight="1" x14ac:dyDescent="0.25">
      <c r="H24" s="155"/>
    </row>
    <row r="25" spans="1:10" ht="15.75" customHeight="1" x14ac:dyDescent="0.25">
      <c r="H25" s="155"/>
    </row>
    <row r="26" spans="1:10" ht="15.75" customHeight="1" x14ac:dyDescent="0.25">
      <c r="H26" s="155"/>
    </row>
    <row r="27" spans="1:10" ht="15.75" customHeight="1" x14ac:dyDescent="0.25">
      <c r="H27" s="155"/>
    </row>
    <row r="28" spans="1:10" ht="15.75" customHeight="1" x14ac:dyDescent="0.25">
      <c r="H28" s="155"/>
    </row>
    <row r="29" spans="1:10" ht="15.75" customHeight="1" x14ac:dyDescent="0.25">
      <c r="H29" s="155"/>
    </row>
    <row r="30" spans="1:10" ht="15.75" customHeight="1" x14ac:dyDescent="0.25">
      <c r="H30" s="155"/>
    </row>
    <row r="31" spans="1:10" ht="15.75" customHeight="1" x14ac:dyDescent="0.25">
      <c r="H31" s="155"/>
    </row>
    <row r="32" spans="1:10" ht="15.75" customHeight="1" x14ac:dyDescent="0.25">
      <c r="H32" s="155"/>
    </row>
    <row r="33" spans="1:10" ht="15.75" customHeight="1" x14ac:dyDescent="0.25">
      <c r="H33" s="155"/>
    </row>
    <row r="34" spans="1:10" ht="15.75" customHeight="1" x14ac:dyDescent="0.25">
      <c r="H34" s="155"/>
    </row>
    <row r="35" spans="1:10" ht="15.75" customHeight="1" x14ac:dyDescent="0.25">
      <c r="H35" s="155"/>
    </row>
    <row r="36" spans="1:10" ht="15.75" customHeight="1" x14ac:dyDescent="0.25">
      <c r="H36" s="155"/>
    </row>
    <row r="37" spans="1:10" ht="15.75" customHeight="1" x14ac:dyDescent="0.25">
      <c r="H37" s="155"/>
    </row>
    <row r="38" spans="1:10" ht="15.75" customHeight="1" x14ac:dyDescent="0.25">
      <c r="A38" s="158"/>
      <c r="B38" s="158"/>
      <c r="C38" s="158"/>
      <c r="D38" s="158"/>
      <c r="E38" s="158"/>
      <c r="F38" s="158"/>
      <c r="G38" s="158"/>
      <c r="H38" s="158"/>
      <c r="I38" s="158"/>
      <c r="J38" s="158"/>
    </row>
    <row r="39" spans="1:10" ht="15.75" customHeight="1" x14ac:dyDescent="0.25">
      <c r="H39" s="155"/>
    </row>
    <row r="40" spans="1:10" ht="15.75" customHeight="1" x14ac:dyDescent="0.25">
      <c r="H40" s="155"/>
    </row>
    <row r="41" spans="1:10" ht="15.75" customHeight="1" x14ac:dyDescent="0.25">
      <c r="H41" s="155"/>
    </row>
    <row r="42" spans="1:10" ht="15.75" customHeight="1" x14ac:dyDescent="0.25">
      <c r="H42" s="155"/>
    </row>
    <row r="43" spans="1:10" ht="15.75" customHeight="1" x14ac:dyDescent="0.25">
      <c r="H43" s="155"/>
    </row>
    <row r="44" spans="1:10" ht="15.75" customHeight="1" x14ac:dyDescent="0.25">
      <c r="H44" s="155"/>
    </row>
    <row r="45" spans="1:10" ht="15.75" customHeight="1" x14ac:dyDescent="0.25">
      <c r="H45" s="155"/>
    </row>
    <row r="46" spans="1:10" ht="15.75" customHeight="1" x14ac:dyDescent="0.25">
      <c r="H46" s="155"/>
    </row>
    <row r="47" spans="1:10" ht="15.75" customHeight="1" x14ac:dyDescent="0.25">
      <c r="H47" s="155"/>
    </row>
    <row r="48" spans="1:10" ht="15.75" customHeight="1" x14ac:dyDescent="0.25">
      <c r="H48" s="155"/>
    </row>
    <row r="49" spans="7:8" ht="15.75" customHeight="1" x14ac:dyDescent="0.25">
      <c r="H49" s="155"/>
    </row>
    <row r="50" spans="7:8" ht="15.75" customHeight="1" x14ac:dyDescent="0.25">
      <c r="H50" s="155"/>
    </row>
    <row r="51" spans="7:8" ht="15.75" customHeight="1" x14ac:dyDescent="0.25">
      <c r="H51" s="155"/>
    </row>
    <row r="52" spans="7:8" ht="15.75" customHeight="1" x14ac:dyDescent="0.25">
      <c r="H52" s="155"/>
    </row>
    <row r="53" spans="7:8" ht="15.75" customHeight="1" x14ac:dyDescent="0.25">
      <c r="G53" s="156"/>
    </row>
    <row r="54" spans="7:8" ht="15.75" customHeight="1" x14ac:dyDescent="0.25">
      <c r="G54" s="155"/>
    </row>
    <row r="55" spans="7:8" ht="15.75" customHeight="1" x14ac:dyDescent="0.25">
      <c r="G55" s="156"/>
    </row>
    <row r="56" spans="7:8" ht="15.75" customHeight="1" x14ac:dyDescent="0.25">
      <c r="G56" s="155"/>
    </row>
    <row r="57" spans="7:8" ht="15.75" customHeight="1" x14ac:dyDescent="0.25">
      <c r="G57" s="156"/>
    </row>
    <row r="58" spans="7:8" ht="15.75" customHeight="1" x14ac:dyDescent="0.25">
      <c r="G58" s="155"/>
    </row>
    <row r="59" spans="7:8" ht="15.75" customHeight="1" x14ac:dyDescent="0.25">
      <c r="G59" s="156"/>
    </row>
    <row r="60" spans="7:8" ht="15.75" customHeight="1" x14ac:dyDescent="0.25">
      <c r="G60" s="155"/>
    </row>
    <row r="61" spans="7:8" ht="15.75" customHeight="1" x14ac:dyDescent="0.25">
      <c r="G61" s="156"/>
    </row>
    <row r="62" spans="7:8" ht="15.75" customHeight="1" x14ac:dyDescent="0.25">
      <c r="G62" s="155"/>
    </row>
    <row r="63" spans="7:8" ht="15.75" customHeight="1" x14ac:dyDescent="0.25">
      <c r="G63" s="155" t="s">
        <v>72</v>
      </c>
    </row>
    <row r="64" spans="7:8" ht="15.75" customHeight="1" x14ac:dyDescent="0.25">
      <c r="H64" s="155"/>
    </row>
    <row r="65" spans="7:10" ht="15.75" customHeight="1" x14ac:dyDescent="0.25">
      <c r="H65" s="155"/>
    </row>
    <row r="66" spans="7:10" ht="15.75" customHeight="1" x14ac:dyDescent="0.25">
      <c r="H66" s="155"/>
    </row>
    <row r="67" spans="7:10" ht="15.75" customHeight="1" x14ac:dyDescent="0.25">
      <c r="H67" s="155"/>
    </row>
    <row r="68" spans="7:10" ht="15.75" customHeight="1" x14ac:dyDescent="0.25">
      <c r="G68" s="160"/>
      <c r="H68" s="161"/>
      <c r="I68" s="161"/>
      <c r="J68" s="161"/>
    </row>
    <row r="69" spans="7:10" ht="15.75" customHeight="1" x14ac:dyDescent="0.25">
      <c r="H69" s="155"/>
    </row>
    <row r="70" spans="7:10" ht="15.75" customHeight="1" x14ac:dyDescent="0.25">
      <c r="H70" s="155"/>
    </row>
    <row r="71" spans="7:10" ht="15.75" customHeight="1" x14ac:dyDescent="0.25">
      <c r="H71" s="155"/>
    </row>
    <row r="72" spans="7:10" ht="15.75" customHeight="1" x14ac:dyDescent="0.25">
      <c r="H72" s="155"/>
    </row>
    <row r="73" spans="7:10" ht="15.75" customHeight="1" x14ac:dyDescent="0.25">
      <c r="H73" s="155"/>
    </row>
    <row r="74" spans="7:10" ht="15.75" customHeight="1" x14ac:dyDescent="0.25">
      <c r="H74" s="155"/>
    </row>
    <row r="75" spans="7:10" ht="15.75" customHeight="1" x14ac:dyDescent="0.25">
      <c r="H75" s="155"/>
    </row>
    <row r="76" spans="7:10" ht="15.75" customHeight="1" x14ac:dyDescent="0.25">
      <c r="H76" s="155"/>
    </row>
    <row r="77" spans="7:10" ht="15.75" customHeight="1" x14ac:dyDescent="0.25">
      <c r="H77" s="155"/>
    </row>
    <row r="78" spans="7:10" ht="15.75" customHeight="1" x14ac:dyDescent="0.25">
      <c r="H78" s="155"/>
    </row>
    <row r="79" spans="7:10" ht="15.75" customHeight="1" x14ac:dyDescent="0.25">
      <c r="H79" s="155"/>
    </row>
    <row r="80" spans="7:10" ht="15.75" customHeight="1" x14ac:dyDescent="0.25">
      <c r="H80" s="155"/>
    </row>
    <row r="81" spans="8:8" ht="15.75" customHeight="1" x14ac:dyDescent="0.25">
      <c r="H81" s="155"/>
    </row>
    <row r="82" spans="8:8" ht="15.75" customHeight="1" x14ac:dyDescent="0.25">
      <c r="H82" s="155"/>
    </row>
    <row r="83" spans="8:8" ht="15.75" customHeight="1" x14ac:dyDescent="0.25">
      <c r="H83" s="155"/>
    </row>
    <row r="84" spans="8:8" ht="15.75" customHeight="1" x14ac:dyDescent="0.25">
      <c r="H84" s="155"/>
    </row>
    <row r="85" spans="8:8" ht="15.75" customHeight="1" x14ac:dyDescent="0.25">
      <c r="H85" s="155"/>
    </row>
    <row r="86" spans="8:8" ht="15.75" customHeight="1" x14ac:dyDescent="0.25">
      <c r="H86" s="155"/>
    </row>
    <row r="87" spans="8:8" ht="15.75" customHeight="1" x14ac:dyDescent="0.25">
      <c r="H87" s="155"/>
    </row>
    <row r="88" spans="8:8" ht="15.75" customHeight="1" x14ac:dyDescent="0.25">
      <c r="H88" s="155"/>
    </row>
    <row r="89" spans="8:8" ht="15.75" customHeight="1" x14ac:dyDescent="0.25">
      <c r="H89" s="155"/>
    </row>
    <row r="90" spans="8:8" ht="15.75" customHeight="1" x14ac:dyDescent="0.25">
      <c r="H90" s="155"/>
    </row>
    <row r="91" spans="8:8" ht="15.75" customHeight="1" x14ac:dyDescent="0.25">
      <c r="H91" s="155"/>
    </row>
    <row r="92" spans="8:8" ht="15.75" customHeight="1" x14ac:dyDescent="0.25">
      <c r="H92" s="155"/>
    </row>
    <row r="93" spans="8:8" ht="15.75" customHeight="1" x14ac:dyDescent="0.25">
      <c r="H93" s="155"/>
    </row>
    <row r="94" spans="8:8" ht="15.75" customHeight="1" x14ac:dyDescent="0.25">
      <c r="H94" s="155"/>
    </row>
    <row r="95" spans="8:8" ht="15.75" customHeight="1" x14ac:dyDescent="0.25">
      <c r="H95" s="155"/>
    </row>
    <row r="96" spans="8:8" ht="15.75" customHeight="1" x14ac:dyDescent="0.25">
      <c r="H96" s="155"/>
    </row>
    <row r="97" spans="8:8" ht="15.75" customHeight="1" x14ac:dyDescent="0.25">
      <c r="H97" s="155"/>
    </row>
    <row r="98" spans="8:8" ht="15.75" customHeight="1" x14ac:dyDescent="0.25">
      <c r="H98" s="155"/>
    </row>
    <row r="99" spans="8:8" ht="15.75" customHeight="1" x14ac:dyDescent="0.25">
      <c r="H99" s="155"/>
    </row>
    <row r="100" spans="8:8" ht="15.75" customHeight="1" x14ac:dyDescent="0.25">
      <c r="H100" s="155"/>
    </row>
  </sheetData>
  <mergeCells count="2">
    <mergeCell ref="B2:I2"/>
    <mergeCell ref="B3:I3"/>
  </mergeCells>
  <pageMargins left="0.7" right="0.7" top="0.75" bottom="0.75"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showGridLines="0" zoomScaleNormal="100" workbookViewId="0">
      <selection activeCell="G7" sqref="G7:M23"/>
    </sheetView>
  </sheetViews>
  <sheetFormatPr defaultRowHeight="15" x14ac:dyDescent="0.25"/>
  <cols>
    <col min="1" max="5" width="14.7109375" customWidth="1"/>
    <col min="6" max="6" width="22.85546875" customWidth="1"/>
    <col min="7" max="7" width="10.140625" customWidth="1"/>
    <col min="8" max="10" width="10.140625" bestFit="1" customWidth="1"/>
    <col min="11" max="11" width="21.140625" bestFit="1" customWidth="1"/>
  </cols>
  <sheetData>
    <row r="1" spans="1:15" ht="18.75" customHeight="1" x14ac:dyDescent="0.25">
      <c r="A1" s="580" t="s">
        <v>182</v>
      </c>
      <c r="B1" s="580"/>
      <c r="C1" s="580"/>
      <c r="D1" s="580"/>
      <c r="E1" s="580"/>
      <c r="F1" s="580"/>
    </row>
    <row r="2" spans="1:15" s="3" customFormat="1" ht="20.25" x14ac:dyDescent="0.3">
      <c r="A2" s="568" t="s">
        <v>181</v>
      </c>
      <c r="B2" s="568"/>
      <c r="C2" s="568"/>
      <c r="D2" s="568"/>
      <c r="E2" s="568"/>
      <c r="F2" s="568"/>
      <c r="G2"/>
    </row>
    <row r="3" spans="1:15" s="3" customFormat="1" ht="22.5" customHeight="1" x14ac:dyDescent="0.25">
      <c r="A3" s="104">
        <v>2016</v>
      </c>
      <c r="B3" s="104">
        <v>2017</v>
      </c>
      <c r="C3" s="104">
        <v>2018</v>
      </c>
      <c r="D3" s="104">
        <v>2019</v>
      </c>
      <c r="E3" s="104">
        <v>2020</v>
      </c>
      <c r="F3" s="104" t="s">
        <v>179</v>
      </c>
    </row>
    <row r="4" spans="1:15" s="3" customFormat="1" ht="27.75" customHeight="1" x14ac:dyDescent="0.25">
      <c r="A4" s="105">
        <v>16000000</v>
      </c>
      <c r="B4" s="105">
        <v>18000000</v>
      </c>
      <c r="C4" s="105">
        <v>20000000</v>
      </c>
      <c r="D4" s="105">
        <v>19000000</v>
      </c>
      <c r="E4" s="105">
        <v>18000000</v>
      </c>
      <c r="F4" s="82" t="s">
        <v>180</v>
      </c>
      <c r="N4"/>
      <c r="O4"/>
    </row>
    <row r="5" spans="1:15" ht="13.5" customHeight="1" x14ac:dyDescent="0.25">
      <c r="A5" s="106">
        <v>0.113</v>
      </c>
      <c r="B5" s="106">
        <v>0.126</v>
      </c>
      <c r="C5" s="106">
        <v>0.124</v>
      </c>
      <c r="D5" s="106">
        <v>0.124</v>
      </c>
      <c r="E5" s="106">
        <v>0.13600000000000001</v>
      </c>
      <c r="F5" s="107" t="s">
        <v>100</v>
      </c>
    </row>
    <row r="7" spans="1:15" ht="30" customHeight="1" x14ac:dyDescent="0.25">
      <c r="G7" s="550" t="s">
        <v>111</v>
      </c>
      <c r="H7" s="550"/>
      <c r="I7" s="550"/>
      <c r="J7" s="550"/>
      <c r="K7" s="550"/>
      <c r="L7" s="550"/>
      <c r="M7" s="550"/>
    </row>
    <row r="8" spans="1:15" ht="30" customHeight="1" x14ac:dyDescent="0.25">
      <c r="G8" s="550" t="s">
        <v>241</v>
      </c>
      <c r="H8" s="550"/>
      <c r="I8" s="550"/>
      <c r="J8" s="550"/>
      <c r="K8" s="550"/>
      <c r="L8" s="550"/>
      <c r="M8" s="550"/>
    </row>
    <row r="9" spans="1:15" x14ac:dyDescent="0.25">
      <c r="G9" s="3"/>
      <c r="H9" s="3"/>
      <c r="I9" s="3"/>
      <c r="J9" s="3"/>
      <c r="K9" s="3"/>
      <c r="L9" s="3"/>
      <c r="M9" s="3"/>
    </row>
    <row r="21" spans="6:13" x14ac:dyDescent="0.25">
      <c r="G21" s="24"/>
      <c r="H21" s="24"/>
      <c r="I21" s="24"/>
      <c r="J21" s="24"/>
      <c r="K21" s="24"/>
    </row>
    <row r="22" spans="6:13" x14ac:dyDescent="0.25">
      <c r="M22" s="23"/>
    </row>
    <row r="23" spans="6:13" s="3" customFormat="1" x14ac:dyDescent="0.25">
      <c r="G23" s="6"/>
      <c r="J23" s="6"/>
      <c r="M23" s="23"/>
    </row>
    <row r="24" spans="6:13" x14ac:dyDescent="0.25">
      <c r="G24" s="553" t="s">
        <v>107</v>
      </c>
      <c r="H24" s="553"/>
      <c r="I24" s="553"/>
      <c r="J24" s="553"/>
      <c r="K24" s="553"/>
      <c r="L24" s="553"/>
      <c r="M24" s="553"/>
    </row>
    <row r="25" spans="6:13" x14ac:dyDescent="0.25">
      <c r="F25" s="8"/>
      <c r="M25" s="23"/>
    </row>
    <row r="26" spans="6:13" x14ac:dyDescent="0.25">
      <c r="M26" s="23"/>
    </row>
    <row r="53" spans="1:2" x14ac:dyDescent="0.25">
      <c r="A53" s="40"/>
      <c r="B53" s="40"/>
    </row>
  </sheetData>
  <mergeCells count="5">
    <mergeCell ref="G7:M7"/>
    <mergeCell ref="G8:M8"/>
    <mergeCell ref="G24:M24"/>
    <mergeCell ref="A1:F1"/>
    <mergeCell ref="A2:F2"/>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F334-7EB7-47D5-973C-3F35E4149197}">
  <dimension ref="B2:AA41"/>
  <sheetViews>
    <sheetView workbookViewId="0">
      <selection activeCell="R27" sqref="R27"/>
    </sheetView>
  </sheetViews>
  <sheetFormatPr defaultRowHeight="15" x14ac:dyDescent="0.25"/>
  <cols>
    <col min="1" max="1" width="2" customWidth="1"/>
    <col min="7" max="7" width="10.42578125" customWidth="1"/>
    <col min="8" max="8" width="5" customWidth="1"/>
    <col min="14" max="14" width="11" customWidth="1"/>
  </cols>
  <sheetData>
    <row r="2" spans="2:27" ht="21.75" customHeight="1" x14ac:dyDescent="0.25">
      <c r="B2" s="581" t="s">
        <v>183</v>
      </c>
      <c r="C2" s="581"/>
      <c r="D2" s="581"/>
      <c r="E2" s="581"/>
      <c r="F2" s="581"/>
      <c r="G2" s="581"/>
      <c r="H2" s="581"/>
      <c r="I2" s="581"/>
      <c r="J2" s="581"/>
      <c r="K2" s="581"/>
      <c r="L2" s="581"/>
      <c r="M2" s="581"/>
      <c r="N2" s="581"/>
    </row>
    <row r="3" spans="2:27" ht="24" customHeight="1" x14ac:dyDescent="0.25">
      <c r="B3" s="581" t="s">
        <v>221</v>
      </c>
      <c r="C3" s="581"/>
      <c r="D3" s="581"/>
      <c r="E3" s="581"/>
      <c r="F3" s="581"/>
      <c r="G3" s="581"/>
      <c r="H3" s="581"/>
      <c r="I3" s="581"/>
      <c r="J3" s="581"/>
      <c r="K3" s="581"/>
      <c r="L3" s="581"/>
      <c r="M3" s="581"/>
      <c r="N3" s="581"/>
    </row>
    <row r="4" spans="2:27" x14ac:dyDescent="0.25">
      <c r="B4" s="584" t="s">
        <v>185</v>
      </c>
      <c r="C4" s="584"/>
      <c r="D4" s="584"/>
      <c r="E4" s="584"/>
      <c r="F4" s="584"/>
      <c r="G4" s="584"/>
      <c r="H4" s="180"/>
      <c r="I4" s="584" t="s">
        <v>184</v>
      </c>
      <c r="J4" s="584"/>
      <c r="K4" s="584"/>
      <c r="L4" s="584"/>
      <c r="M4" s="584"/>
      <c r="N4" s="584"/>
    </row>
    <row r="5" spans="2:27" ht="32.25" customHeight="1" x14ac:dyDescent="0.25">
      <c r="B5" s="582" t="s">
        <v>187</v>
      </c>
      <c r="C5" s="582"/>
      <c r="D5" s="582"/>
      <c r="E5" s="582"/>
      <c r="F5" s="582"/>
      <c r="G5" s="582"/>
      <c r="H5" s="181"/>
      <c r="I5" s="582" t="s">
        <v>188</v>
      </c>
      <c r="J5" s="582"/>
      <c r="K5" s="582"/>
      <c r="L5" s="582"/>
      <c r="M5" s="582"/>
      <c r="N5" s="582"/>
    </row>
    <row r="6" spans="2:27" x14ac:dyDescent="0.25">
      <c r="B6" s="56"/>
      <c r="C6" s="56"/>
      <c r="D6" s="56"/>
      <c r="E6" s="56"/>
      <c r="F6" s="56"/>
      <c r="G6" s="68">
        <v>2500000</v>
      </c>
      <c r="H6" s="56"/>
      <c r="I6" s="56"/>
      <c r="J6" s="56"/>
      <c r="K6" s="56"/>
      <c r="L6" s="56"/>
      <c r="M6" s="56"/>
      <c r="N6" s="68">
        <v>200000</v>
      </c>
    </row>
    <row r="7" spans="2:27" x14ac:dyDescent="0.25">
      <c r="B7" s="56"/>
      <c r="C7" s="56"/>
      <c r="D7" s="56"/>
      <c r="E7" s="56"/>
      <c r="F7" s="56"/>
      <c r="G7" s="68"/>
      <c r="H7" s="56"/>
      <c r="I7" s="56"/>
      <c r="J7" s="56"/>
      <c r="K7" s="56"/>
      <c r="L7" s="56"/>
      <c r="M7" s="56"/>
      <c r="N7" s="68">
        <v>180000</v>
      </c>
    </row>
    <row r="8" spans="2:27" x14ac:dyDescent="0.25">
      <c r="B8" s="56"/>
      <c r="C8" s="56"/>
      <c r="D8" s="56"/>
      <c r="E8" s="56"/>
      <c r="F8" s="56"/>
      <c r="G8" s="68">
        <v>2000000</v>
      </c>
      <c r="H8" s="56"/>
      <c r="I8" s="56"/>
      <c r="J8" s="56"/>
      <c r="K8" s="56"/>
      <c r="L8" s="56"/>
      <c r="M8" s="56"/>
      <c r="N8" s="68">
        <v>160000</v>
      </c>
    </row>
    <row r="9" spans="2:27" x14ac:dyDescent="0.25">
      <c r="B9" s="56"/>
      <c r="C9" s="56"/>
      <c r="D9" s="56"/>
      <c r="E9" s="56"/>
      <c r="F9" s="56"/>
      <c r="G9" s="68"/>
      <c r="H9" s="56"/>
      <c r="I9" s="56"/>
      <c r="J9" s="56"/>
      <c r="K9" s="56"/>
      <c r="L9" s="56"/>
      <c r="M9" s="56"/>
      <c r="N9" s="68">
        <v>140000</v>
      </c>
    </row>
    <row r="10" spans="2:27" x14ac:dyDescent="0.25">
      <c r="B10" s="56"/>
      <c r="C10" s="56"/>
      <c r="D10" s="56"/>
      <c r="E10" s="56"/>
      <c r="F10" s="56"/>
      <c r="G10" s="68">
        <v>1500000</v>
      </c>
      <c r="H10" s="56"/>
      <c r="I10" s="56"/>
      <c r="J10" s="56"/>
      <c r="K10" s="56"/>
      <c r="L10" s="56"/>
      <c r="M10" s="56"/>
      <c r="N10" s="68">
        <v>120000</v>
      </c>
    </row>
    <row r="11" spans="2:27" x14ac:dyDescent="0.25">
      <c r="B11" s="56"/>
      <c r="C11" s="56"/>
      <c r="D11" s="56"/>
      <c r="E11" s="56"/>
      <c r="F11" s="56"/>
      <c r="G11" s="68"/>
      <c r="H11" s="56"/>
      <c r="I11" s="56"/>
      <c r="J11" s="56"/>
      <c r="K11" s="56"/>
      <c r="L11" s="56"/>
      <c r="M11" s="56"/>
      <c r="N11" s="68">
        <v>100000</v>
      </c>
    </row>
    <row r="12" spans="2:27" x14ac:dyDescent="0.25">
      <c r="B12" s="56"/>
      <c r="C12" s="56"/>
      <c r="D12" s="56"/>
      <c r="E12" s="56"/>
      <c r="F12" s="56"/>
      <c r="G12" s="68">
        <v>1000000</v>
      </c>
      <c r="H12" s="56"/>
      <c r="I12" s="56"/>
      <c r="J12" s="56"/>
      <c r="K12" s="56"/>
      <c r="L12" s="56"/>
      <c r="M12" s="56"/>
      <c r="N12" s="68">
        <v>80000</v>
      </c>
    </row>
    <row r="13" spans="2:27" x14ac:dyDescent="0.25">
      <c r="B13" s="56"/>
      <c r="C13" s="56"/>
      <c r="D13" s="56"/>
      <c r="E13" s="56"/>
      <c r="F13" s="56"/>
      <c r="G13" s="68"/>
      <c r="H13" s="56"/>
      <c r="I13" s="56"/>
      <c r="J13" s="56"/>
      <c r="K13" s="56"/>
      <c r="L13" s="56"/>
      <c r="M13" s="56"/>
      <c r="N13" s="68">
        <v>60000</v>
      </c>
      <c r="W13" s="28"/>
      <c r="X13" s="28"/>
      <c r="Y13" s="28"/>
      <c r="Z13" s="28"/>
      <c r="AA13" s="28"/>
    </row>
    <row r="14" spans="2:27" x14ac:dyDescent="0.25">
      <c r="B14" s="56"/>
      <c r="C14" s="56"/>
      <c r="D14" s="56"/>
      <c r="E14" s="56"/>
      <c r="F14" s="56"/>
      <c r="G14" s="68">
        <v>500000</v>
      </c>
      <c r="H14" s="56"/>
      <c r="I14" s="56"/>
      <c r="J14" s="56"/>
      <c r="K14" s="56"/>
      <c r="L14" s="56"/>
      <c r="M14" s="56"/>
      <c r="N14" s="68">
        <v>40000</v>
      </c>
    </row>
    <row r="15" spans="2:27" x14ac:dyDescent="0.25">
      <c r="B15" s="56"/>
      <c r="C15" s="56"/>
      <c r="D15" s="56"/>
      <c r="E15" s="56"/>
      <c r="F15" s="56"/>
      <c r="G15" s="68"/>
      <c r="H15" s="56"/>
      <c r="I15" s="56"/>
      <c r="J15" s="56"/>
      <c r="K15" s="56"/>
      <c r="L15" s="56"/>
      <c r="M15" s="56"/>
      <c r="N15" s="68">
        <v>20000</v>
      </c>
    </row>
    <row r="16" spans="2:27" x14ac:dyDescent="0.25">
      <c r="B16" s="56"/>
      <c r="C16" s="56"/>
      <c r="D16" s="56"/>
      <c r="E16" s="56"/>
      <c r="F16" s="56"/>
      <c r="G16" s="69">
        <v>0</v>
      </c>
      <c r="H16" s="56"/>
      <c r="I16" s="56"/>
      <c r="J16" s="56"/>
      <c r="K16" s="56"/>
      <c r="L16" s="56"/>
      <c r="M16" s="56"/>
      <c r="N16" s="69">
        <v>0</v>
      </c>
    </row>
    <row r="17" spans="2:21" x14ac:dyDescent="0.25">
      <c r="B17" s="70">
        <v>2020</v>
      </c>
      <c r="C17" s="70">
        <v>2019</v>
      </c>
      <c r="D17" s="70">
        <v>2018</v>
      </c>
      <c r="E17" s="70">
        <v>2017</v>
      </c>
      <c r="F17" s="70">
        <v>2016</v>
      </c>
      <c r="G17" s="56"/>
      <c r="H17" s="56"/>
      <c r="I17" s="70">
        <v>2020</v>
      </c>
      <c r="J17" s="70">
        <v>2019</v>
      </c>
      <c r="K17" s="70">
        <v>2018</v>
      </c>
      <c r="L17" s="70">
        <v>2017</v>
      </c>
      <c r="M17" s="70">
        <v>2016</v>
      </c>
      <c r="N17" s="56"/>
    </row>
    <row r="18" spans="2:21" x14ac:dyDescent="0.25">
      <c r="B18" s="56"/>
      <c r="C18" s="56"/>
      <c r="D18" s="56"/>
      <c r="E18" s="56"/>
      <c r="F18" s="56"/>
      <c r="G18" s="56"/>
      <c r="H18" s="56"/>
      <c r="I18" s="56"/>
      <c r="J18" s="56"/>
      <c r="K18" s="56"/>
      <c r="L18" s="56"/>
      <c r="M18" s="56"/>
      <c r="N18" s="56"/>
    </row>
    <row r="19" spans="2:21" s="36" customFormat="1" ht="12" x14ac:dyDescent="0.2">
      <c r="B19" s="71" t="s">
        <v>98</v>
      </c>
      <c r="C19" s="72"/>
      <c r="D19" s="73"/>
      <c r="E19" s="74" t="s">
        <v>99</v>
      </c>
      <c r="F19" s="72"/>
      <c r="G19" s="72"/>
      <c r="H19" s="72"/>
      <c r="I19" s="71" t="s">
        <v>98</v>
      </c>
      <c r="J19" s="72"/>
      <c r="K19" s="73"/>
      <c r="L19" s="74" t="s">
        <v>99</v>
      </c>
      <c r="M19" s="72"/>
      <c r="N19" s="75"/>
    </row>
    <row r="20" spans="2:21" x14ac:dyDescent="0.25">
      <c r="B20" s="56"/>
      <c r="C20" s="56"/>
      <c r="D20" s="56"/>
      <c r="E20" s="56"/>
      <c r="F20" s="56"/>
      <c r="G20" s="56"/>
      <c r="H20" s="56"/>
      <c r="I20" s="56"/>
      <c r="J20" s="56"/>
      <c r="K20" s="56"/>
      <c r="L20" s="56"/>
      <c r="M20" s="56"/>
      <c r="N20" s="56"/>
    </row>
    <row r="21" spans="2:21" x14ac:dyDescent="0.25">
      <c r="B21" s="56"/>
      <c r="C21" s="56"/>
      <c r="D21" s="56"/>
      <c r="E21" s="56"/>
      <c r="F21" s="56"/>
      <c r="G21" s="56"/>
      <c r="H21" s="56"/>
      <c r="I21" s="56"/>
      <c r="J21" s="56"/>
      <c r="K21" s="56"/>
      <c r="L21" s="56"/>
      <c r="M21" s="56"/>
      <c r="N21" s="56"/>
    </row>
    <row r="22" spans="2:21" ht="18" customHeight="1" x14ac:dyDescent="0.25">
      <c r="B22" s="584" t="s">
        <v>190</v>
      </c>
      <c r="C22" s="584"/>
      <c r="D22" s="584"/>
      <c r="E22" s="584"/>
      <c r="F22" s="584"/>
      <c r="G22" s="584"/>
      <c r="H22" s="180"/>
      <c r="I22" s="584" t="s">
        <v>191</v>
      </c>
      <c r="J22" s="584"/>
      <c r="K22" s="584"/>
      <c r="L22" s="584"/>
      <c r="M22" s="584"/>
      <c r="N22" s="584"/>
      <c r="U22" s="26"/>
    </row>
    <row r="23" spans="2:21" ht="29.25" customHeight="1" x14ac:dyDescent="0.25">
      <c r="B23" s="582" t="s">
        <v>189</v>
      </c>
      <c r="C23" s="583"/>
      <c r="D23" s="583"/>
      <c r="E23" s="583"/>
      <c r="F23" s="583"/>
      <c r="G23" s="583"/>
      <c r="H23" s="182"/>
      <c r="I23" s="582" t="s">
        <v>186</v>
      </c>
      <c r="J23" s="583"/>
      <c r="K23" s="583"/>
      <c r="L23" s="583"/>
      <c r="M23" s="583"/>
      <c r="N23" s="583"/>
      <c r="U23" s="26"/>
    </row>
    <row r="24" spans="2:21" x14ac:dyDescent="0.25">
      <c r="B24" s="56"/>
      <c r="C24" s="56"/>
      <c r="D24" s="56"/>
      <c r="E24" s="56"/>
      <c r="F24" s="56"/>
      <c r="G24" s="76"/>
      <c r="H24" s="56"/>
      <c r="I24" s="56"/>
      <c r="J24" s="56"/>
      <c r="K24" s="56"/>
      <c r="L24" s="56"/>
      <c r="M24" s="56"/>
      <c r="N24" s="76"/>
      <c r="U24" s="26"/>
    </row>
    <row r="25" spans="2:21" x14ac:dyDescent="0.25">
      <c r="B25" s="56"/>
      <c r="C25" s="56"/>
      <c r="D25" s="56"/>
      <c r="E25" s="56"/>
      <c r="F25" s="56"/>
      <c r="G25" s="76"/>
      <c r="H25" s="56"/>
      <c r="I25" s="56"/>
      <c r="J25" s="56"/>
      <c r="K25" s="56"/>
      <c r="L25" s="56"/>
      <c r="M25" s="56"/>
      <c r="N25" s="76" t="s">
        <v>0</v>
      </c>
      <c r="U25" s="26"/>
    </row>
    <row r="26" spans="2:21" x14ac:dyDescent="0.25">
      <c r="B26" s="56"/>
      <c r="C26" s="56"/>
      <c r="D26" s="56"/>
      <c r="E26" s="56"/>
      <c r="F26" s="56"/>
      <c r="G26" s="56"/>
      <c r="H26" s="56"/>
      <c r="I26" s="56"/>
      <c r="J26" s="56"/>
      <c r="K26" s="56"/>
      <c r="L26" s="56"/>
      <c r="M26" s="56"/>
      <c r="N26" s="76"/>
      <c r="U26" s="26"/>
    </row>
    <row r="27" spans="2:21" x14ac:dyDescent="0.25">
      <c r="B27" s="56"/>
      <c r="C27" s="56"/>
      <c r="D27" s="56"/>
      <c r="E27" s="56"/>
      <c r="F27" s="56"/>
      <c r="G27" s="56"/>
      <c r="H27" s="56"/>
      <c r="I27" s="56"/>
      <c r="J27" s="56"/>
      <c r="K27" s="56"/>
      <c r="L27" s="56"/>
      <c r="M27" s="56"/>
      <c r="N27" s="76" t="s">
        <v>0</v>
      </c>
      <c r="U27" s="26"/>
    </row>
    <row r="28" spans="2:21" x14ac:dyDescent="0.25">
      <c r="B28" s="56"/>
      <c r="C28" s="56"/>
      <c r="D28" s="56"/>
      <c r="E28" s="56"/>
      <c r="F28" s="56"/>
      <c r="G28" s="56"/>
      <c r="H28" s="56"/>
      <c r="I28" s="56"/>
      <c r="J28" s="56"/>
      <c r="K28" s="56"/>
      <c r="L28" s="56"/>
      <c r="M28" s="56"/>
      <c r="N28" s="76"/>
      <c r="U28" s="26"/>
    </row>
    <row r="29" spans="2:21" x14ac:dyDescent="0.25">
      <c r="B29" s="56"/>
      <c r="C29" s="56"/>
      <c r="D29" s="56"/>
      <c r="E29" s="56"/>
      <c r="F29" s="56"/>
      <c r="G29" s="56"/>
      <c r="H29" s="56"/>
      <c r="I29" s="56"/>
      <c r="J29" s="56"/>
      <c r="K29" s="56"/>
      <c r="L29" s="56"/>
      <c r="M29" s="56"/>
      <c r="N29" s="76" t="s">
        <v>0</v>
      </c>
      <c r="U29" s="26"/>
    </row>
    <row r="30" spans="2:21" x14ac:dyDescent="0.25">
      <c r="B30" s="56"/>
      <c r="C30" s="56"/>
      <c r="D30" s="56"/>
      <c r="E30" s="56"/>
      <c r="F30" s="56"/>
      <c r="G30" s="56"/>
      <c r="H30" s="56"/>
      <c r="I30" s="56"/>
      <c r="J30" s="56"/>
      <c r="K30" s="56"/>
      <c r="L30" s="56"/>
      <c r="M30" s="56"/>
      <c r="N30" s="76"/>
      <c r="U30" s="27"/>
    </row>
    <row r="31" spans="2:21" x14ac:dyDescent="0.25">
      <c r="B31" s="56"/>
      <c r="C31" s="56"/>
      <c r="D31" s="56"/>
      <c r="E31" s="56"/>
      <c r="F31" s="56"/>
      <c r="G31" s="56"/>
      <c r="H31" s="56"/>
      <c r="I31" s="56"/>
      <c r="J31" s="56"/>
      <c r="K31" s="56"/>
      <c r="L31" s="56"/>
      <c r="M31" s="56"/>
      <c r="N31" s="76" t="s">
        <v>0</v>
      </c>
    </row>
    <row r="32" spans="2:21" x14ac:dyDescent="0.25">
      <c r="B32" s="56"/>
      <c r="C32" s="56"/>
      <c r="D32" s="56"/>
      <c r="E32" s="56"/>
      <c r="F32" s="56"/>
      <c r="G32" s="56"/>
      <c r="H32" s="56"/>
      <c r="I32" s="56"/>
      <c r="J32" s="56"/>
      <c r="K32" s="56"/>
      <c r="L32" s="56"/>
      <c r="M32" s="56"/>
      <c r="N32" s="76"/>
    </row>
    <row r="33" spans="2:16" x14ac:dyDescent="0.25">
      <c r="B33" s="56"/>
      <c r="C33" s="56"/>
      <c r="D33" s="56"/>
      <c r="E33" s="56"/>
      <c r="F33" s="56"/>
      <c r="G33" s="56"/>
      <c r="H33" s="56"/>
      <c r="I33" s="56"/>
      <c r="J33" s="56"/>
      <c r="K33" s="56"/>
      <c r="L33" s="56"/>
      <c r="M33" s="56"/>
      <c r="N33" s="76" t="s">
        <v>0</v>
      </c>
    </row>
    <row r="34" spans="2:16" x14ac:dyDescent="0.25">
      <c r="B34" s="56"/>
      <c r="C34" s="56"/>
      <c r="D34" s="56"/>
      <c r="E34" s="56"/>
      <c r="F34" s="56"/>
      <c r="G34" s="56"/>
      <c r="H34" s="56"/>
      <c r="I34" s="56"/>
      <c r="J34" s="56"/>
      <c r="K34" s="56"/>
      <c r="L34" s="56"/>
      <c r="M34" s="56"/>
      <c r="N34" s="77"/>
    </row>
    <row r="35" spans="2:16" x14ac:dyDescent="0.25">
      <c r="B35" s="70">
        <v>2020</v>
      </c>
      <c r="C35" s="70">
        <v>2019</v>
      </c>
      <c r="D35" s="70">
        <v>2018</v>
      </c>
      <c r="E35" s="70">
        <v>2017</v>
      </c>
      <c r="F35" s="70">
        <v>2016</v>
      </c>
      <c r="G35" s="56"/>
      <c r="H35" s="56"/>
      <c r="I35" s="70">
        <v>2020</v>
      </c>
      <c r="J35" s="70">
        <v>2019</v>
      </c>
      <c r="K35" s="70">
        <v>2018</v>
      </c>
      <c r="L35" s="70">
        <v>2017</v>
      </c>
      <c r="M35" s="70">
        <v>2016</v>
      </c>
      <c r="N35" s="56"/>
    </row>
    <row r="36" spans="2:16" x14ac:dyDescent="0.25">
      <c r="B36" s="56"/>
      <c r="C36" s="56"/>
      <c r="D36" s="56"/>
      <c r="E36" s="56"/>
      <c r="F36" s="56"/>
      <c r="G36" s="56"/>
      <c r="H36" s="56"/>
      <c r="I36" s="75"/>
      <c r="J36" s="75"/>
      <c r="K36" s="75"/>
      <c r="L36" s="75"/>
      <c r="M36" s="75"/>
      <c r="N36" s="75"/>
      <c r="O36" s="36"/>
      <c r="P36" s="36"/>
    </row>
    <row r="37" spans="2:16" s="36" customFormat="1" ht="12" x14ac:dyDescent="0.2">
      <c r="B37" s="71" t="s">
        <v>98</v>
      </c>
      <c r="C37" s="72"/>
      <c r="D37" s="73"/>
      <c r="E37" s="74" t="s">
        <v>99</v>
      </c>
      <c r="F37" s="72"/>
      <c r="G37" s="75"/>
      <c r="H37" s="75"/>
      <c r="I37" s="71" t="s">
        <v>98</v>
      </c>
      <c r="J37" s="72"/>
      <c r="K37" s="73"/>
      <c r="L37" s="74" t="s">
        <v>99</v>
      </c>
      <c r="M37" s="72"/>
      <c r="N37" s="75"/>
    </row>
    <row r="38" spans="2:16" ht="7.5" customHeight="1" x14ac:dyDescent="0.25">
      <c r="B38" s="56"/>
      <c r="C38" s="56"/>
      <c r="D38" s="56"/>
      <c r="E38" s="56"/>
      <c r="F38" s="56"/>
      <c r="G38" s="56"/>
      <c r="H38" s="56"/>
      <c r="I38" s="56"/>
      <c r="J38" s="56"/>
      <c r="K38" s="56"/>
      <c r="L38" s="56"/>
      <c r="M38" s="56"/>
      <c r="N38" s="56"/>
    </row>
    <row r="39" spans="2:16" x14ac:dyDescent="0.25">
      <c r="B39" s="56"/>
      <c r="C39" s="56"/>
      <c r="D39" s="56"/>
      <c r="E39" s="56"/>
      <c r="G39" s="56"/>
      <c r="H39" s="56"/>
      <c r="I39" s="56"/>
      <c r="J39" s="56"/>
      <c r="K39" s="56"/>
      <c r="L39" s="56"/>
      <c r="M39" s="56"/>
      <c r="N39" s="56"/>
    </row>
    <row r="41" spans="2:16" x14ac:dyDescent="0.25">
      <c r="F41" s="78" t="s">
        <v>107</v>
      </c>
    </row>
  </sheetData>
  <mergeCells count="10">
    <mergeCell ref="B2:N2"/>
    <mergeCell ref="B3:N3"/>
    <mergeCell ref="B5:G5"/>
    <mergeCell ref="I5:N5"/>
    <mergeCell ref="I23:N23"/>
    <mergeCell ref="B23:G23"/>
    <mergeCell ref="I22:N22"/>
    <mergeCell ref="B22:G22"/>
    <mergeCell ref="B4:G4"/>
    <mergeCell ref="I4:N4"/>
  </mergeCells>
  <pageMargins left="0.7" right="0.7" top="0.25" bottom="0"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CCF7-B8AD-4F05-AB3F-6291D369A4B4}">
  <sheetPr>
    <tabColor theme="7" tint="-0.249977111117893"/>
  </sheetPr>
  <dimension ref="A1:U18"/>
  <sheetViews>
    <sheetView showGridLines="0" tabSelected="1" zoomScaleNormal="100" zoomScaleSheetLayoutView="100" workbookViewId="0">
      <selection activeCell="H5" sqref="H5"/>
    </sheetView>
  </sheetViews>
  <sheetFormatPr defaultColWidth="9.140625" defaultRowHeight="12.75" x14ac:dyDescent="0.2"/>
  <cols>
    <col min="1" max="1" width="1.85546875" style="304" customWidth="1"/>
    <col min="2" max="2" width="4.5703125" style="304" customWidth="1"/>
    <col min="3" max="3" width="165.85546875" style="304" customWidth="1"/>
    <col min="4" max="4" width="4.85546875" style="304" customWidth="1"/>
    <col min="5" max="7" width="9.140625" style="304"/>
    <col min="8" max="8" width="24.140625" style="304" customWidth="1"/>
    <col min="9" max="16" width="9.140625" style="304"/>
    <col min="17" max="18" width="9.140625" style="304" customWidth="1"/>
    <col min="19" max="19" width="5" style="304" customWidth="1"/>
    <col min="20" max="21" width="9.140625" style="304" hidden="1" customWidth="1"/>
    <col min="22" max="22" width="14.7109375" style="304" customWidth="1"/>
    <col min="23" max="16384" width="9.140625" style="304"/>
  </cols>
  <sheetData>
    <row r="1" spans="1:14" ht="13.5" thickBot="1" x14ac:dyDescent="0.25"/>
    <row r="2" spans="1:14" ht="42.6" customHeight="1" thickTop="1" x14ac:dyDescent="0.45">
      <c r="A2" s="310"/>
      <c r="B2" s="473" t="s">
        <v>457</v>
      </c>
      <c r="C2" s="474"/>
      <c r="D2" s="475"/>
    </row>
    <row r="3" spans="1:14" ht="32.450000000000003" customHeight="1" x14ac:dyDescent="0.4">
      <c r="A3" s="311"/>
      <c r="B3" s="476" t="s">
        <v>458</v>
      </c>
      <c r="C3" s="617"/>
      <c r="D3" s="477"/>
    </row>
    <row r="4" spans="1:14" ht="49.15" customHeight="1" x14ac:dyDescent="0.3">
      <c r="A4" s="312"/>
      <c r="B4" s="469" t="s">
        <v>459</v>
      </c>
      <c r="C4" s="618"/>
      <c r="D4" s="470"/>
    </row>
    <row r="5" spans="1:14" x14ac:dyDescent="0.2">
      <c r="A5" s="311"/>
      <c r="B5" s="480"/>
      <c r="C5" s="619"/>
      <c r="D5" s="481"/>
    </row>
    <row r="6" spans="1:14" x14ac:dyDescent="0.2">
      <c r="A6" s="311"/>
      <c r="B6" s="480"/>
      <c r="C6" s="619"/>
      <c r="D6" s="481"/>
    </row>
    <row r="7" spans="1:14" ht="22.9" customHeight="1" x14ac:dyDescent="0.2">
      <c r="A7" s="311"/>
      <c r="B7" s="480"/>
      <c r="C7" s="619"/>
      <c r="D7" s="481"/>
    </row>
    <row r="8" spans="1:14" ht="26.45" customHeight="1" x14ac:dyDescent="0.4">
      <c r="A8" s="313"/>
      <c r="B8" s="471" t="s">
        <v>316</v>
      </c>
      <c r="C8" s="620"/>
      <c r="D8" s="472"/>
    </row>
    <row r="9" spans="1:14" ht="52.15" customHeight="1" x14ac:dyDescent="0.45">
      <c r="A9" s="314"/>
      <c r="B9" s="478" t="s">
        <v>317</v>
      </c>
      <c r="C9" s="621"/>
      <c r="D9" s="479"/>
    </row>
    <row r="10" spans="1:14" s="306" customFormat="1" ht="33" customHeight="1" x14ac:dyDescent="0.25">
      <c r="A10" s="392"/>
      <c r="B10" s="393">
        <v>1</v>
      </c>
      <c r="C10" s="622" t="s">
        <v>460</v>
      </c>
      <c r="D10" s="395">
        <v>1</v>
      </c>
      <c r="E10" s="305"/>
      <c r="F10" s="305"/>
      <c r="G10" s="305"/>
      <c r="H10" s="305"/>
      <c r="I10" s="305"/>
      <c r="J10" s="305"/>
      <c r="K10" s="305"/>
      <c r="L10" s="305"/>
      <c r="M10" s="305"/>
      <c r="N10" s="305"/>
    </row>
    <row r="11" spans="1:14" s="306" customFormat="1" ht="33" customHeight="1" x14ac:dyDescent="0.25">
      <c r="A11" s="392"/>
      <c r="B11" s="394">
        <v>2</v>
      </c>
      <c r="C11" s="623" t="s">
        <v>461</v>
      </c>
      <c r="D11" s="396">
        <v>2</v>
      </c>
      <c r="E11" s="305"/>
      <c r="F11" s="305"/>
      <c r="G11" s="305"/>
      <c r="H11" s="305"/>
      <c r="I11" s="305"/>
      <c r="J11" s="305"/>
      <c r="K11" s="305"/>
      <c r="L11" s="305"/>
      <c r="M11" s="305"/>
      <c r="N11" s="305"/>
    </row>
    <row r="12" spans="1:14" s="306" customFormat="1" ht="33" customHeight="1" x14ac:dyDescent="0.25">
      <c r="A12" s="392"/>
      <c r="B12" s="393">
        <v>3</v>
      </c>
      <c r="C12" s="622" t="s">
        <v>462</v>
      </c>
      <c r="D12" s="395">
        <v>3</v>
      </c>
      <c r="E12" s="305"/>
      <c r="F12" s="305"/>
      <c r="G12" s="305"/>
      <c r="H12" s="305"/>
      <c r="I12" s="305"/>
      <c r="J12" s="305"/>
      <c r="K12" s="305"/>
      <c r="L12" s="305"/>
      <c r="M12" s="305"/>
      <c r="N12" s="305"/>
    </row>
    <row r="13" spans="1:14" s="306" customFormat="1" ht="33" customHeight="1" x14ac:dyDescent="0.25">
      <c r="A13" s="392"/>
      <c r="B13" s="394">
        <v>4</v>
      </c>
      <c r="C13" s="623" t="s">
        <v>463</v>
      </c>
      <c r="D13" s="396">
        <v>4</v>
      </c>
      <c r="E13" s="305"/>
      <c r="F13" s="305"/>
      <c r="G13" s="305"/>
      <c r="H13" s="305"/>
      <c r="I13" s="305"/>
      <c r="J13" s="305"/>
      <c r="K13" s="305"/>
      <c r="L13" s="305"/>
      <c r="M13" s="305"/>
      <c r="N13" s="305"/>
    </row>
    <row r="14" spans="1:14" s="306" customFormat="1" ht="33" customHeight="1" x14ac:dyDescent="0.25">
      <c r="A14" s="392"/>
      <c r="B14" s="393">
        <v>5</v>
      </c>
      <c r="C14" s="622" t="s">
        <v>464</v>
      </c>
      <c r="D14" s="395">
        <v>5</v>
      </c>
      <c r="E14" s="305"/>
      <c r="F14" s="305"/>
      <c r="G14" s="305"/>
      <c r="H14" s="305"/>
      <c r="I14" s="305"/>
      <c r="J14" s="305"/>
      <c r="K14" s="305"/>
      <c r="L14" s="305"/>
      <c r="M14" s="305"/>
      <c r="N14" s="305"/>
    </row>
    <row r="15" spans="1:14" s="306" customFormat="1" ht="33" customHeight="1" x14ac:dyDescent="0.25">
      <c r="A15" s="392"/>
      <c r="B15" s="394">
        <v>7</v>
      </c>
      <c r="C15" s="623" t="s">
        <v>400</v>
      </c>
      <c r="D15" s="396">
        <v>7</v>
      </c>
      <c r="E15" s="305"/>
      <c r="F15" s="305"/>
      <c r="G15" s="305"/>
      <c r="H15" s="305"/>
      <c r="I15" s="305"/>
      <c r="J15" s="305"/>
      <c r="K15" s="305"/>
      <c r="L15" s="305"/>
      <c r="M15" s="305"/>
      <c r="N15" s="305"/>
    </row>
    <row r="16" spans="1:14" s="306" customFormat="1" ht="33" customHeight="1" x14ac:dyDescent="0.25">
      <c r="A16" s="392"/>
      <c r="B16" s="393">
        <v>8</v>
      </c>
      <c r="C16" s="622" t="s">
        <v>465</v>
      </c>
      <c r="D16" s="395">
        <v>8</v>
      </c>
      <c r="E16" s="305"/>
      <c r="F16" s="305"/>
      <c r="G16" s="305"/>
      <c r="H16" s="305"/>
      <c r="I16" s="305"/>
      <c r="J16" s="305"/>
      <c r="K16" s="305"/>
      <c r="L16" s="305"/>
      <c r="M16" s="305"/>
      <c r="N16" s="305"/>
    </row>
    <row r="17" spans="1:14" s="306" customFormat="1" ht="33" customHeight="1" thickBot="1" x14ac:dyDescent="0.3">
      <c r="A17" s="392"/>
      <c r="B17" s="624">
        <v>9</v>
      </c>
      <c r="C17" s="625" t="s">
        <v>466</v>
      </c>
      <c r="D17" s="626">
        <v>9</v>
      </c>
      <c r="E17" s="305"/>
      <c r="F17" s="305"/>
      <c r="G17" s="305"/>
      <c r="H17" s="305"/>
      <c r="I17" s="305"/>
      <c r="J17" s="305"/>
      <c r="K17" s="305"/>
      <c r="L17" s="305"/>
      <c r="M17" s="305"/>
      <c r="N17" s="305"/>
    </row>
    <row r="18" spans="1:14" ht="13.5" thickTop="1" x14ac:dyDescent="0.2"/>
  </sheetData>
  <mergeCells count="6">
    <mergeCell ref="B4:D4"/>
    <mergeCell ref="B8:D8"/>
    <mergeCell ref="B2:D2"/>
    <mergeCell ref="B3:D3"/>
    <mergeCell ref="B9:D9"/>
    <mergeCell ref="B5:D7"/>
  </mergeCells>
  <hyperlinks>
    <hyperlink ref="C14" location="'LTNew Commitment sector-Region '!A1" display="الالتزامات  الجديدة  طويلة الأجل لعام 2023 حسب القطاعات والمناطق الجغرافية/      New Commimtments for Longer-Toner Business according to secrors &amp; regions-2023" xr:uid="{2680EE4E-F4FC-4715-BD28-26FC85B6EF00}"/>
    <hyperlink ref="C15" location="'New Commitments-Region Obligors'!A1" display="العمليات الجديدة طويلة الأجل وفقا لنوع الالتزام والمناطق الجغرافية/New Commitments for MLT Export Credit  by Obligors and Region" xr:uid="{02CE7BB4-7C49-45E5-986F-2CE2F3A33C57}"/>
    <hyperlink ref="C16" location="'top 5 Markets - New commitments'!A1" display="الالتزامات  الجديدة  عبر الحدود لعام 2023 حسب الدول والمناطق /    2023   New Commitment by countries &amp; Regions" xr:uid="{38701262-1A9F-463C-A4D2-8E405D3498AB}"/>
    <hyperlink ref="C10" location="'Outstanding Commitments- Total'!A1" display=" Outstanding Commitments  in 2023 / الالتزامات   القائمة لعام 2023" xr:uid="{C1381352-EF61-417F-AF1D-F468BA5AD9AF}"/>
    <hyperlink ref="C11" location="'New Commitments Total '!A1" display=" New Commitments  in 2023 / الالتزامات   الجديدة  لعام 2023" xr:uid="{0F9D23AD-8205-4C55-836C-76D65FAA270F}"/>
    <hyperlink ref="C12" location="'New Commitments-Region '!A1" display="الالتزامات  الجديدة  لعام 2023 حسب المناطق/      2023 New  Commitment by regions" xr:uid="{04B3F75E-9DB2-4E43-A1D4-11F5A98CC4D3}"/>
    <hyperlink ref="C17" location="'Claims and Recoveries -Total'!A1" display="التعويضات المدفوعة والمستردة لعام 2023  /      Claims paid and Recoveries in 2023" xr:uid="{0D30B415-632B-4204-8F07-0A842298B120}"/>
    <hyperlink ref="C13" location="'ST Export Credit by Sector'!A1" display="الالتزامات  الجديدة  في المدى القصير لعام 2024 حسب القطاعات/      2024 Short term  New Commitment by Sectors" xr:uid="{8A8A1156-616A-4ACA-8EC2-A2C4AEFA3285}"/>
  </hyperlinks>
  <printOptions horizontalCentered="1" verticalCentered="1"/>
  <pageMargins left="0" right="0" top="0" bottom="0" header="0" footer="0"/>
  <pageSetup paperSize="9" scale="7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D736-AD9C-42E7-93FD-B6D09A4A9752}">
  <dimension ref="A1:CW100"/>
  <sheetViews>
    <sheetView showGridLines="0" workbookViewId="0">
      <selection activeCell="H14" sqref="H14"/>
    </sheetView>
  </sheetViews>
  <sheetFormatPr defaultColWidth="14.42578125" defaultRowHeight="15" customHeight="1" x14ac:dyDescent="0.25"/>
  <cols>
    <col min="1" max="1" width="15" style="146" customWidth="1"/>
    <col min="2" max="2" width="3.28515625" style="146" customWidth="1"/>
    <col min="3" max="16" width="11" style="146" customWidth="1"/>
    <col min="17" max="101" width="8.7109375" style="146" customWidth="1"/>
    <col min="102" max="16384" width="14.42578125" style="146"/>
  </cols>
  <sheetData>
    <row r="1" spans="1:101" ht="21.75" customHeight="1" x14ac:dyDescent="0.25">
      <c r="B1" s="557" t="s">
        <v>216</v>
      </c>
      <c r="C1" s="557"/>
      <c r="D1" s="557"/>
      <c r="E1" s="557"/>
      <c r="F1" s="557"/>
      <c r="G1" s="557"/>
      <c r="H1" s="557"/>
      <c r="I1" s="557"/>
      <c r="J1" s="557"/>
      <c r="K1" s="557"/>
      <c r="L1" s="557"/>
      <c r="M1" s="557"/>
      <c r="N1" s="557"/>
      <c r="O1" s="557"/>
      <c r="P1" s="557"/>
    </row>
    <row r="2" spans="1:101" ht="26.25" customHeight="1" x14ac:dyDescent="0.25">
      <c r="B2" s="557" t="s">
        <v>242</v>
      </c>
      <c r="C2" s="557"/>
      <c r="D2" s="557"/>
      <c r="E2" s="557"/>
      <c r="F2" s="557"/>
      <c r="G2" s="557"/>
      <c r="H2" s="557"/>
      <c r="I2" s="557"/>
      <c r="J2" s="557"/>
      <c r="K2" s="557"/>
      <c r="L2" s="557"/>
      <c r="M2" s="557"/>
      <c r="N2" s="557"/>
      <c r="O2" s="557"/>
      <c r="P2" s="557"/>
    </row>
    <row r="3" spans="1:101" ht="18.75" customHeight="1" x14ac:dyDescent="0.25">
      <c r="A3" s="147"/>
      <c r="B3" s="147"/>
      <c r="C3" s="587" t="s">
        <v>218</v>
      </c>
      <c r="D3" s="587"/>
      <c r="E3" s="587"/>
      <c r="F3" s="587"/>
      <c r="G3" s="587"/>
      <c r="H3" s="587"/>
      <c r="I3" s="587"/>
      <c r="J3" s="587" t="s">
        <v>217</v>
      </c>
      <c r="K3" s="587"/>
      <c r="L3" s="587"/>
      <c r="M3" s="587"/>
      <c r="N3" s="587"/>
      <c r="O3" s="587"/>
      <c r="P3" s="58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row>
    <row r="4" spans="1:101" ht="19.5" customHeight="1" x14ac:dyDescent="0.25">
      <c r="C4" s="587" t="s">
        <v>244</v>
      </c>
      <c r="D4" s="587"/>
      <c r="E4" s="587"/>
      <c r="F4" s="587"/>
      <c r="G4" s="587"/>
      <c r="H4" s="587"/>
      <c r="I4" s="587"/>
      <c r="J4" s="587" t="s">
        <v>243</v>
      </c>
      <c r="K4" s="587"/>
      <c r="L4" s="587"/>
      <c r="M4" s="587"/>
      <c r="N4" s="587"/>
      <c r="O4" s="587"/>
      <c r="P4" s="587"/>
    </row>
    <row r="5" spans="1:101" ht="15" customHeight="1" x14ac:dyDescent="0.25">
      <c r="P5" s="148"/>
    </row>
    <row r="18" spans="1:101" x14ac:dyDescent="0.25">
      <c r="I18" s="149"/>
      <c r="P18" s="149"/>
    </row>
    <row r="19" spans="1:101" x14ac:dyDescent="0.25">
      <c r="I19" s="149"/>
      <c r="P19" s="149"/>
    </row>
    <row r="21" spans="1:101" ht="15.75" customHeight="1" x14ac:dyDescent="0.25"/>
    <row r="22" spans="1:101" ht="15.75" customHeight="1" x14ac:dyDescent="0.25">
      <c r="C22" s="150"/>
      <c r="D22" s="151" t="s">
        <v>98</v>
      </c>
      <c r="E22" s="152"/>
      <c r="F22" s="150"/>
      <c r="G22" s="151" t="s">
        <v>99</v>
      </c>
      <c r="H22" s="150"/>
      <c r="I22" s="150"/>
      <c r="J22" s="150"/>
      <c r="K22" s="151" t="s">
        <v>98</v>
      </c>
      <c r="L22" s="150"/>
      <c r="M22" s="152"/>
      <c r="N22" s="151" t="s">
        <v>99</v>
      </c>
      <c r="O22" s="152"/>
      <c r="P22" s="150"/>
    </row>
    <row r="23" spans="1:101" ht="15.75" customHeight="1" x14ac:dyDescent="0.25">
      <c r="C23" s="150"/>
      <c r="D23" s="151"/>
      <c r="E23" s="152"/>
      <c r="F23" s="151"/>
      <c r="G23" s="152"/>
      <c r="H23" s="150"/>
      <c r="I23" s="150"/>
      <c r="J23" s="150"/>
      <c r="K23" s="150"/>
      <c r="L23" s="151"/>
      <c r="M23" s="152"/>
      <c r="N23" s="151"/>
      <c r="O23" s="152"/>
      <c r="P23" s="150"/>
    </row>
    <row r="24" spans="1:101" ht="19.5" customHeight="1" x14ac:dyDescent="0.25">
      <c r="A24" s="147"/>
      <c r="B24" s="147"/>
      <c r="C24" s="585" t="s">
        <v>219</v>
      </c>
      <c r="D24" s="586"/>
      <c r="E24" s="586"/>
      <c r="F24" s="586"/>
      <c r="G24" s="586"/>
      <c r="H24" s="586"/>
      <c r="I24" s="586"/>
      <c r="J24" s="585" t="s">
        <v>220</v>
      </c>
      <c r="K24" s="586"/>
      <c r="L24" s="586"/>
      <c r="M24" s="586"/>
      <c r="N24" s="586"/>
      <c r="O24" s="586"/>
      <c r="P24" s="586"/>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row>
    <row r="25" spans="1:101" ht="16.5" customHeight="1" x14ac:dyDescent="0.25">
      <c r="C25" s="585" t="s">
        <v>246</v>
      </c>
      <c r="D25" s="586"/>
      <c r="E25" s="586"/>
      <c r="F25" s="586"/>
      <c r="G25" s="586"/>
      <c r="H25" s="586"/>
      <c r="I25" s="586"/>
      <c r="J25" s="585" t="s">
        <v>245</v>
      </c>
      <c r="K25" s="586"/>
      <c r="L25" s="586"/>
      <c r="M25" s="586"/>
      <c r="N25" s="586"/>
      <c r="O25" s="586"/>
      <c r="P25" s="586"/>
    </row>
    <row r="26" spans="1:101" ht="15.75" customHeight="1" x14ac:dyDescent="0.25"/>
    <row r="27" spans="1:101" ht="15.75" customHeight="1" x14ac:dyDescent="0.25"/>
    <row r="28" spans="1:101" ht="15.75" customHeight="1" x14ac:dyDescent="0.25"/>
    <row r="29" spans="1:101" ht="15.75" customHeight="1" x14ac:dyDescent="0.25"/>
    <row r="30" spans="1:101" ht="15.75" customHeight="1" x14ac:dyDescent="0.25"/>
    <row r="31" spans="1:101" ht="15.75" customHeight="1" x14ac:dyDescent="0.25"/>
    <row r="32" spans="1:101" ht="15.75" customHeight="1" x14ac:dyDescent="0.25"/>
    <row r="33" spans="3:16" ht="15.75" customHeight="1" x14ac:dyDescent="0.25"/>
    <row r="34" spans="3:16" ht="15.75" customHeight="1" x14ac:dyDescent="0.25"/>
    <row r="35" spans="3:16" ht="15.75" customHeight="1" x14ac:dyDescent="0.25">
      <c r="I35" s="146" t="s">
        <v>0</v>
      </c>
    </row>
    <row r="36" spans="3:16" ht="15.75" customHeight="1" x14ac:dyDescent="0.25">
      <c r="I36" s="149"/>
    </row>
    <row r="37" spans="3:16" ht="15.75" customHeight="1" x14ac:dyDescent="0.25">
      <c r="I37" s="149"/>
    </row>
    <row r="38" spans="3:16" ht="15.75" customHeight="1" x14ac:dyDescent="0.25">
      <c r="I38" s="149"/>
    </row>
    <row r="39" spans="3:16" ht="15.75" customHeight="1" x14ac:dyDescent="0.25"/>
    <row r="40" spans="3:16" ht="15.75" customHeight="1" x14ac:dyDescent="0.25"/>
    <row r="41" spans="3:16" ht="15.75" customHeight="1" x14ac:dyDescent="0.25"/>
    <row r="42" spans="3:16" ht="15.75" customHeight="1" x14ac:dyDescent="0.25">
      <c r="C42" s="150"/>
      <c r="D42" s="151" t="s">
        <v>98</v>
      </c>
      <c r="E42" s="152"/>
      <c r="F42" s="150"/>
      <c r="G42" s="151" t="s">
        <v>99</v>
      </c>
      <c r="H42" s="150"/>
      <c r="I42" s="150"/>
      <c r="J42" s="150"/>
      <c r="K42" s="150"/>
      <c r="L42" s="150"/>
      <c r="M42" s="150"/>
      <c r="N42" s="150"/>
      <c r="O42" s="150"/>
      <c r="P42" s="150"/>
    </row>
    <row r="43" spans="3:16" ht="15.75" customHeight="1" x14ac:dyDescent="0.25">
      <c r="C43" s="150"/>
      <c r="D43" s="150"/>
      <c r="E43" s="150"/>
      <c r="F43" s="150"/>
      <c r="G43" s="150"/>
      <c r="H43" s="150"/>
      <c r="I43" s="150"/>
      <c r="J43" s="150"/>
      <c r="K43" s="150"/>
      <c r="L43" s="150"/>
      <c r="M43" s="150"/>
      <c r="N43" s="150"/>
      <c r="O43" s="150"/>
      <c r="P43" s="150"/>
    </row>
    <row r="44" spans="3:16" ht="15.75" customHeight="1" x14ac:dyDescent="0.25">
      <c r="C44" s="150"/>
      <c r="D44" s="150"/>
      <c r="E44" s="150"/>
      <c r="F44" s="150"/>
      <c r="G44" s="150"/>
      <c r="H44" s="150"/>
      <c r="I44" s="150"/>
      <c r="J44" s="150"/>
      <c r="K44" s="151" t="s">
        <v>98</v>
      </c>
      <c r="L44" s="152"/>
      <c r="M44" s="150"/>
      <c r="N44" s="151" t="s">
        <v>99</v>
      </c>
      <c r="O44" s="150"/>
      <c r="P44" s="150"/>
    </row>
    <row r="45" spans="3:16" ht="15.75" customHeight="1" x14ac:dyDescent="0.25"/>
    <row r="46" spans="3:16" ht="15.75" customHeight="1" x14ac:dyDescent="0.25"/>
    <row r="47" spans="3:16" ht="15.75" customHeight="1" x14ac:dyDescent="0.25">
      <c r="C47" s="153" t="s">
        <v>6</v>
      </c>
    </row>
    <row r="48" spans="3:16" ht="15.75" customHeight="1" x14ac:dyDescent="0.25"/>
    <row r="49" spans="3:3" ht="15.75" customHeight="1" x14ac:dyDescent="0.25"/>
    <row r="50" spans="3:3" ht="15.75" customHeight="1" x14ac:dyDescent="0.45">
      <c r="C50" s="154"/>
    </row>
    <row r="51" spans="3:3" ht="15.75" customHeight="1" x14ac:dyDescent="0.25"/>
    <row r="52" spans="3:3" ht="15.75" customHeight="1" x14ac:dyDescent="0.25"/>
    <row r="53" spans="3:3" ht="15.75" customHeight="1" x14ac:dyDescent="0.25"/>
    <row r="54" spans="3:3" ht="15.75" customHeight="1" x14ac:dyDescent="0.25"/>
    <row r="55" spans="3:3" ht="15.75" customHeight="1" x14ac:dyDescent="0.25"/>
    <row r="56" spans="3:3" ht="15.75" customHeight="1" x14ac:dyDescent="0.25"/>
    <row r="57" spans="3:3" ht="15.75" customHeight="1" x14ac:dyDescent="0.25"/>
    <row r="58" spans="3:3" ht="15.75" customHeight="1" x14ac:dyDescent="0.25"/>
    <row r="59" spans="3:3" ht="15.75" customHeight="1" x14ac:dyDescent="0.25"/>
    <row r="60" spans="3:3" ht="15.75" customHeight="1" x14ac:dyDescent="0.25"/>
    <row r="61" spans="3:3" ht="15.75" customHeight="1" x14ac:dyDescent="0.25"/>
    <row r="62" spans="3:3" ht="15.75" customHeight="1" x14ac:dyDescent="0.25"/>
    <row r="63" spans="3:3" ht="15.75" customHeight="1" x14ac:dyDescent="0.25"/>
    <row r="64" spans="3: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0">
    <mergeCell ref="B1:P1"/>
    <mergeCell ref="B2:P2"/>
    <mergeCell ref="C24:I24"/>
    <mergeCell ref="J24:P24"/>
    <mergeCell ref="C25:I25"/>
    <mergeCell ref="J25:P25"/>
    <mergeCell ref="C3:I3"/>
    <mergeCell ref="J3:P3"/>
    <mergeCell ref="C4:I4"/>
    <mergeCell ref="J4:P4"/>
  </mergeCells>
  <pageMargins left="0" right="0" top="0" bottom="0" header="0" footer="0"/>
  <pageSetup scale="8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19"/>
  <sheetViews>
    <sheetView zoomScale="82" zoomScaleNormal="82" workbookViewId="0">
      <selection activeCell="G28" sqref="G28"/>
    </sheetView>
  </sheetViews>
  <sheetFormatPr defaultRowHeight="15" x14ac:dyDescent="0.25"/>
  <cols>
    <col min="2" max="12" width="9.85546875" customWidth="1"/>
  </cols>
  <sheetData>
    <row r="3" spans="2:12" ht="24" customHeight="1" x14ac:dyDescent="0.25">
      <c r="B3" s="588" t="s">
        <v>135</v>
      </c>
      <c r="C3" s="588"/>
      <c r="D3" s="588"/>
      <c r="E3" s="588"/>
      <c r="F3" s="588"/>
      <c r="G3" s="588"/>
      <c r="H3" s="588"/>
      <c r="I3" s="588"/>
      <c r="J3" s="588"/>
      <c r="K3" s="588"/>
      <c r="L3" s="588"/>
    </row>
    <row r="4" spans="2:12" ht="21" customHeight="1" x14ac:dyDescent="0.25">
      <c r="B4" s="589" t="s">
        <v>247</v>
      </c>
      <c r="C4" s="589"/>
      <c r="D4" s="589"/>
      <c r="E4" s="589"/>
      <c r="F4" s="589"/>
      <c r="G4" s="589"/>
      <c r="H4" s="589"/>
      <c r="I4" s="589"/>
      <c r="J4" s="589"/>
      <c r="K4" s="589"/>
      <c r="L4" s="589"/>
    </row>
    <row r="5" spans="2:12" ht="18" customHeight="1" x14ac:dyDescent="0.25">
      <c r="B5" s="67"/>
      <c r="C5" s="67"/>
      <c r="D5" s="67"/>
      <c r="E5" s="67"/>
      <c r="F5" s="67"/>
      <c r="G5" s="67"/>
      <c r="H5" s="67"/>
      <c r="I5" s="67"/>
      <c r="J5" s="67"/>
      <c r="K5" s="67"/>
      <c r="L5" s="67"/>
    </row>
    <row r="6" spans="2:12" ht="18" customHeight="1" x14ac:dyDescent="0.25">
      <c r="B6" s="67"/>
      <c r="C6" s="67" t="s">
        <v>71</v>
      </c>
      <c r="D6" s="67"/>
      <c r="E6" s="67"/>
      <c r="F6" s="67"/>
      <c r="G6" s="67"/>
      <c r="H6" s="67"/>
      <c r="I6" s="67"/>
      <c r="J6" s="67"/>
      <c r="K6" s="67"/>
      <c r="L6" s="67"/>
    </row>
    <row r="7" spans="2:12" ht="18" customHeight="1" x14ac:dyDescent="0.25">
      <c r="B7" s="67"/>
      <c r="C7" s="67" t="s">
        <v>9</v>
      </c>
      <c r="D7" s="67"/>
      <c r="E7" s="67"/>
      <c r="F7" s="67"/>
      <c r="G7" s="67"/>
      <c r="H7" s="67"/>
      <c r="I7" s="67"/>
      <c r="J7" s="67"/>
      <c r="K7" s="67"/>
      <c r="L7" s="67"/>
    </row>
    <row r="8" spans="2:12" ht="18" customHeight="1" x14ac:dyDescent="0.25">
      <c r="B8" s="67"/>
      <c r="C8" s="67" t="s">
        <v>14</v>
      </c>
      <c r="D8" s="67"/>
      <c r="E8" s="67"/>
      <c r="F8" s="67"/>
      <c r="G8" s="67"/>
      <c r="H8" s="67"/>
      <c r="I8" s="67"/>
      <c r="J8" s="67"/>
      <c r="K8" s="67"/>
      <c r="L8" s="67"/>
    </row>
    <row r="9" spans="2:12" ht="18" customHeight="1" x14ac:dyDescent="0.25">
      <c r="B9" s="67"/>
      <c r="C9" s="67" t="s">
        <v>15</v>
      </c>
      <c r="D9" s="67"/>
      <c r="E9" s="67"/>
      <c r="F9" s="67"/>
      <c r="G9" s="67"/>
      <c r="H9" s="67"/>
      <c r="I9" s="67"/>
      <c r="J9" s="67"/>
      <c r="K9" s="67"/>
      <c r="L9" s="67"/>
    </row>
    <row r="10" spans="2:12" ht="18" customHeight="1" x14ac:dyDescent="0.25">
      <c r="B10" s="67"/>
      <c r="C10" s="67" t="s">
        <v>13</v>
      </c>
      <c r="D10" s="67"/>
      <c r="E10" s="67"/>
      <c r="F10" s="67"/>
      <c r="G10" s="67"/>
      <c r="H10" s="67"/>
      <c r="I10" s="67"/>
      <c r="J10" s="67"/>
      <c r="K10" s="67"/>
      <c r="L10" s="67"/>
    </row>
    <row r="11" spans="2:12" ht="18" customHeight="1" x14ac:dyDescent="0.25">
      <c r="B11" s="67"/>
      <c r="C11" s="67" t="s">
        <v>12</v>
      </c>
      <c r="D11" s="67"/>
      <c r="E11" s="67"/>
      <c r="F11" s="67"/>
      <c r="G11" s="67"/>
      <c r="H11" s="67"/>
      <c r="I11" s="67"/>
      <c r="J11" s="67"/>
      <c r="K11" s="67"/>
      <c r="L11" s="67"/>
    </row>
    <row r="12" spans="2:12" ht="18" customHeight="1" x14ac:dyDescent="0.25">
      <c r="B12" s="67"/>
      <c r="C12" s="79" t="s">
        <v>70</v>
      </c>
      <c r="D12" s="67"/>
      <c r="E12" s="67"/>
      <c r="F12" s="67"/>
      <c r="G12" s="67"/>
      <c r="H12" s="67"/>
      <c r="I12" s="67"/>
      <c r="J12" s="67"/>
      <c r="K12" s="67"/>
      <c r="L12" s="67"/>
    </row>
    <row r="13" spans="2:12" ht="18" customHeight="1" x14ac:dyDescent="0.25">
      <c r="B13" s="67"/>
      <c r="C13" s="67" t="s">
        <v>10</v>
      </c>
      <c r="D13" s="67"/>
      <c r="E13" s="67"/>
      <c r="F13" s="67"/>
      <c r="G13" s="67"/>
      <c r="H13" s="67"/>
      <c r="I13" s="67"/>
      <c r="J13" s="67"/>
      <c r="K13" s="67"/>
      <c r="L13" s="67"/>
    </row>
    <row r="14" spans="2:12" ht="18" customHeight="1" x14ac:dyDescent="0.25">
      <c r="B14" s="56"/>
      <c r="C14" s="56"/>
      <c r="D14" s="67"/>
      <c r="E14" s="67"/>
      <c r="F14" s="67"/>
      <c r="G14" s="67"/>
      <c r="H14" s="67"/>
      <c r="I14" s="67"/>
      <c r="J14" s="67"/>
      <c r="K14" s="67"/>
      <c r="L14" s="67"/>
    </row>
    <row r="15" spans="2:12" ht="18" customHeight="1" x14ac:dyDescent="0.25">
      <c r="B15" s="56"/>
      <c r="C15" s="56"/>
      <c r="D15" s="67"/>
      <c r="E15" s="67"/>
      <c r="F15" s="67"/>
      <c r="G15" s="67"/>
      <c r="H15" s="67"/>
      <c r="I15" s="67"/>
      <c r="J15" s="67"/>
      <c r="K15" s="67"/>
      <c r="L15" s="67"/>
    </row>
    <row r="16" spans="2:12" ht="18" customHeight="1" x14ac:dyDescent="0.25">
      <c r="B16" s="67"/>
      <c r="C16" s="67"/>
      <c r="D16" s="67"/>
      <c r="E16" s="67"/>
      <c r="F16" s="67"/>
      <c r="G16" s="67"/>
      <c r="H16" s="67"/>
      <c r="I16" s="67"/>
      <c r="J16" s="67"/>
      <c r="K16" s="67"/>
      <c r="L16" s="67"/>
    </row>
    <row r="17" spans="2:12" ht="18" customHeight="1" x14ac:dyDescent="0.25">
      <c r="B17" s="67"/>
      <c r="C17" s="67"/>
      <c r="D17" s="67"/>
      <c r="E17" s="67"/>
      <c r="F17" s="67"/>
      <c r="G17" s="67"/>
      <c r="H17" s="67"/>
      <c r="I17" s="67"/>
      <c r="J17" s="67"/>
      <c r="K17" s="67"/>
      <c r="L17" s="67"/>
    </row>
    <row r="18" spans="2:12" ht="18" customHeight="1" x14ac:dyDescent="0.25">
      <c r="B18" s="67"/>
      <c r="C18" s="67"/>
      <c r="D18" s="67"/>
      <c r="E18" s="67"/>
      <c r="F18" s="67"/>
      <c r="G18" s="67"/>
      <c r="H18" s="67"/>
      <c r="I18" s="67"/>
      <c r="J18" s="67"/>
      <c r="K18" s="67"/>
      <c r="L18" s="67"/>
    </row>
    <row r="19" spans="2:12" x14ac:dyDescent="0.25">
      <c r="B19" s="556" t="s">
        <v>138</v>
      </c>
      <c r="C19" s="556"/>
      <c r="D19" s="556"/>
      <c r="E19" s="556"/>
      <c r="F19" s="556"/>
      <c r="G19" s="556"/>
      <c r="H19" s="556"/>
      <c r="I19" s="556"/>
      <c r="J19" s="556"/>
      <c r="K19" s="556"/>
      <c r="L19" s="556"/>
    </row>
  </sheetData>
  <mergeCells count="3">
    <mergeCell ref="B3:L3"/>
    <mergeCell ref="B4:L4"/>
    <mergeCell ref="B19:L19"/>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13B9-3FB7-47E1-88A0-72BA21911C12}">
  <dimension ref="A2:O29"/>
  <sheetViews>
    <sheetView showGridLines="0" workbookViewId="0">
      <selection activeCell="F26" sqref="F26"/>
    </sheetView>
  </sheetViews>
  <sheetFormatPr defaultRowHeight="15" x14ac:dyDescent="0.25"/>
  <cols>
    <col min="1" max="1" width="3.85546875" customWidth="1"/>
    <col min="6" max="6" width="14.85546875" customWidth="1"/>
    <col min="7" max="7" width="9.42578125" bestFit="1" customWidth="1"/>
    <col min="13" max="13" width="13.85546875" customWidth="1"/>
  </cols>
  <sheetData>
    <row r="2" spans="1:15" ht="33" customHeight="1" x14ac:dyDescent="0.25">
      <c r="A2" s="590" t="s">
        <v>224</v>
      </c>
      <c r="B2" s="590"/>
      <c r="C2" s="590"/>
      <c r="D2" s="590"/>
      <c r="E2" s="590"/>
      <c r="F2" s="590"/>
      <c r="G2" s="125"/>
      <c r="H2" s="591" t="s">
        <v>201</v>
      </c>
      <c r="I2" s="591"/>
      <c r="J2" s="591"/>
      <c r="K2" s="591"/>
      <c r="L2" s="591"/>
      <c r="M2" s="591"/>
    </row>
    <row r="3" spans="1:15" ht="32.25" customHeight="1" x14ac:dyDescent="0.25">
      <c r="A3" s="590" t="s">
        <v>208</v>
      </c>
      <c r="B3" s="590"/>
      <c r="C3" s="590"/>
      <c r="D3" s="590"/>
      <c r="E3" s="590"/>
      <c r="F3" s="590"/>
      <c r="G3" s="125"/>
      <c r="H3" s="591" t="s">
        <v>202</v>
      </c>
      <c r="I3" s="591"/>
      <c r="J3" s="591"/>
      <c r="K3" s="591"/>
      <c r="L3" s="591"/>
      <c r="M3" s="591"/>
    </row>
    <row r="5" spans="1:15" ht="37.5" customHeight="1" x14ac:dyDescent="0.25">
      <c r="M5" s="25"/>
    </row>
    <row r="6" spans="1:15" x14ac:dyDescent="0.25">
      <c r="G6" s="21"/>
      <c r="M6" s="25"/>
    </row>
    <row r="7" spans="1:15" x14ac:dyDescent="0.25">
      <c r="G7" s="21"/>
      <c r="M7" s="25"/>
    </row>
    <row r="8" spans="1:15" x14ac:dyDescent="0.25">
      <c r="I8" s="30" t="s">
        <v>0</v>
      </c>
      <c r="M8" s="25"/>
    </row>
    <row r="9" spans="1:15" x14ac:dyDescent="0.25">
      <c r="I9" s="30"/>
      <c r="M9" s="25"/>
    </row>
    <row r="10" spans="1:15" x14ac:dyDescent="0.25">
      <c r="I10" s="30"/>
      <c r="M10" s="25"/>
    </row>
    <row r="11" spans="1:15" x14ac:dyDescent="0.25">
      <c r="I11" s="30"/>
      <c r="M11" s="25"/>
    </row>
    <row r="12" spans="1:15" x14ac:dyDescent="0.25">
      <c r="I12" s="30"/>
      <c r="M12" s="25"/>
    </row>
    <row r="13" spans="1:15" x14ac:dyDescent="0.25">
      <c r="I13" s="30"/>
      <c r="M13" s="25"/>
      <c r="N13" s="43"/>
      <c r="O13" s="43"/>
    </row>
    <row r="14" spans="1:15" x14ac:dyDescent="0.25">
      <c r="I14" s="30"/>
      <c r="M14" s="25"/>
    </row>
    <row r="15" spans="1:15" x14ac:dyDescent="0.25">
      <c r="I15" s="30"/>
      <c r="M15" s="25"/>
      <c r="N15" s="44"/>
    </row>
    <row r="16" spans="1:15" x14ac:dyDescent="0.25">
      <c r="I16" s="31"/>
    </row>
    <row r="17" spans="2:14" x14ac:dyDescent="0.25">
      <c r="I17" s="23"/>
      <c r="J17" s="32" t="s">
        <v>112</v>
      </c>
      <c r="K17" s="23"/>
    </row>
    <row r="18" spans="2:14" ht="3" customHeight="1" x14ac:dyDescent="0.25"/>
    <row r="19" spans="2:14" x14ac:dyDescent="0.25">
      <c r="B19" s="36"/>
      <c r="C19" s="36"/>
      <c r="D19" s="36"/>
      <c r="E19" s="36"/>
      <c r="F19" s="36"/>
      <c r="G19" s="36"/>
      <c r="H19" s="36"/>
      <c r="N19" s="2"/>
    </row>
    <row r="20" spans="2:14" x14ac:dyDescent="0.25">
      <c r="B20" s="62" t="s">
        <v>109</v>
      </c>
    </row>
    <row r="21" spans="2:14" x14ac:dyDescent="0.25">
      <c r="N21" s="2"/>
    </row>
    <row r="23" spans="2:14" x14ac:dyDescent="0.25">
      <c r="N23" s="2"/>
    </row>
    <row r="25" spans="2:14" x14ac:dyDescent="0.25">
      <c r="N25" s="2"/>
    </row>
    <row r="27" spans="2:14" x14ac:dyDescent="0.25">
      <c r="N27" s="2"/>
    </row>
    <row r="29" spans="2:14" x14ac:dyDescent="0.25">
      <c r="N29" s="2"/>
    </row>
  </sheetData>
  <mergeCells count="4">
    <mergeCell ref="A3:F3"/>
    <mergeCell ref="H3:M3"/>
    <mergeCell ref="H2:M2"/>
    <mergeCell ref="A2:F2"/>
  </mergeCells>
  <pageMargins left="0.7" right="0.7" top="0.75" bottom="0.7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DEC4-0179-4F21-8021-7EDEB577221E}">
  <dimension ref="B2:S48"/>
  <sheetViews>
    <sheetView showGridLines="0" topLeftCell="A14" workbookViewId="0">
      <selection activeCell="H24" sqref="H24:R24"/>
    </sheetView>
  </sheetViews>
  <sheetFormatPr defaultRowHeight="15" x14ac:dyDescent="0.25"/>
  <cols>
    <col min="1" max="1" width="4.140625" customWidth="1"/>
    <col min="2" max="7" width="11.42578125" customWidth="1"/>
    <col min="8" max="8" width="3.42578125" customWidth="1"/>
    <col min="18" max="18" width="7.42578125" customWidth="1"/>
  </cols>
  <sheetData>
    <row r="2" spans="2:7" ht="18.75" customHeight="1" x14ac:dyDescent="0.25">
      <c r="B2" s="592" t="s">
        <v>232</v>
      </c>
      <c r="C2" s="592"/>
      <c r="D2" s="592"/>
      <c r="E2" s="592"/>
      <c r="F2" s="592"/>
      <c r="G2" s="592"/>
    </row>
    <row r="3" spans="2:7" ht="36" customHeight="1" x14ac:dyDescent="0.25">
      <c r="B3" s="593" t="s">
        <v>251</v>
      </c>
      <c r="C3" s="593"/>
      <c r="D3" s="593"/>
      <c r="E3" s="593"/>
      <c r="F3" s="593"/>
      <c r="G3" s="593"/>
    </row>
    <row r="21" spans="2:19" s="36" customFormat="1" ht="12.75" x14ac:dyDescent="0.2">
      <c r="B21" s="140" t="s">
        <v>210</v>
      </c>
      <c r="C21" s="61"/>
      <c r="D21" s="80"/>
      <c r="E21" s="141" t="s">
        <v>211</v>
      </c>
      <c r="F21" s="80"/>
      <c r="G21" s="63"/>
    </row>
    <row r="22" spans="2:19" x14ac:dyDescent="0.25">
      <c r="Q22" s="41"/>
      <c r="R22" s="41"/>
      <c r="S22" s="42"/>
    </row>
    <row r="23" spans="2:19" s="7" customFormat="1" ht="15.75" x14ac:dyDescent="0.25">
      <c r="B23" s="62" t="s">
        <v>109</v>
      </c>
    </row>
    <row r="24" spans="2:19" ht="28.5" customHeight="1" x14ac:dyDescent="0.25">
      <c r="H24" s="594" t="s">
        <v>231</v>
      </c>
      <c r="I24" s="594"/>
      <c r="J24" s="594"/>
      <c r="K24" s="594"/>
      <c r="L24" s="594"/>
      <c r="M24" s="594"/>
      <c r="N24" s="594"/>
      <c r="O24" s="594"/>
      <c r="P24" s="594"/>
      <c r="Q24" s="594"/>
      <c r="R24" s="594"/>
    </row>
    <row r="25" spans="2:19" ht="27" customHeight="1" x14ac:dyDescent="0.25">
      <c r="H25" s="595" t="s">
        <v>212</v>
      </c>
      <c r="I25" s="595"/>
      <c r="J25" s="595"/>
      <c r="K25" s="595"/>
      <c r="L25" s="595"/>
      <c r="M25" s="595"/>
      <c r="N25" s="595"/>
      <c r="O25" s="595"/>
      <c r="P25" s="595"/>
      <c r="Q25" s="595"/>
      <c r="R25" s="595"/>
    </row>
    <row r="38" spans="4:18" x14ac:dyDescent="0.25">
      <c r="D38">
        <v>8.8000000000000007</v>
      </c>
    </row>
    <row r="39" spans="4:18" x14ac:dyDescent="0.25">
      <c r="D39">
        <v>7.2</v>
      </c>
    </row>
    <row r="40" spans="4:18" x14ac:dyDescent="0.25">
      <c r="D40" s="184">
        <f>(D38-D39)/D39*100</f>
        <v>22.222222222222229</v>
      </c>
    </row>
    <row r="43" spans="4:18" x14ac:dyDescent="0.25">
      <c r="H43" s="36"/>
      <c r="I43" s="36"/>
      <c r="J43" s="36"/>
      <c r="K43" s="36"/>
      <c r="L43" s="36"/>
      <c r="M43" s="36"/>
      <c r="N43" s="36"/>
      <c r="O43" s="36"/>
      <c r="P43" s="36"/>
      <c r="Q43" s="36"/>
      <c r="R43" s="36"/>
    </row>
    <row r="44" spans="4:18" x14ac:dyDescent="0.25">
      <c r="K44" s="41"/>
      <c r="L44" s="41"/>
      <c r="M44" s="41"/>
      <c r="N44" s="41"/>
      <c r="O44" s="41"/>
      <c r="P44" s="41"/>
      <c r="Q44" s="41"/>
      <c r="R44" s="41"/>
    </row>
    <row r="45" spans="4:18" ht="15.75" x14ac:dyDescent="0.25">
      <c r="H45" s="7"/>
      <c r="I45" s="7"/>
      <c r="J45" s="7"/>
      <c r="K45" s="7"/>
      <c r="L45" s="7"/>
      <c r="M45" s="7"/>
      <c r="N45" s="7"/>
      <c r="O45" s="7"/>
      <c r="P45" s="7"/>
      <c r="Q45" s="7"/>
      <c r="R45" s="7"/>
    </row>
    <row r="46" spans="4:18" x14ac:dyDescent="0.25">
      <c r="I46" s="62"/>
      <c r="J46" s="62"/>
      <c r="K46" s="100" t="s">
        <v>115</v>
      </c>
      <c r="L46" s="62"/>
      <c r="M46" s="100" t="s">
        <v>116</v>
      </c>
      <c r="N46" s="62"/>
      <c r="O46" s="62"/>
      <c r="P46" s="62"/>
    </row>
    <row r="47" spans="4:18" ht="6" customHeight="1" x14ac:dyDescent="0.25">
      <c r="I47" s="62"/>
      <c r="J47" s="62"/>
      <c r="K47" s="62"/>
      <c r="L47" s="62"/>
      <c r="M47" s="62"/>
      <c r="N47" s="62"/>
      <c r="O47" s="62"/>
      <c r="P47" s="62"/>
    </row>
    <row r="48" spans="4:18" x14ac:dyDescent="0.25">
      <c r="H48" s="62" t="s">
        <v>109</v>
      </c>
    </row>
  </sheetData>
  <mergeCells count="4">
    <mergeCell ref="B2:G2"/>
    <mergeCell ref="B3:G3"/>
    <mergeCell ref="H24:R24"/>
    <mergeCell ref="H25:R25"/>
  </mergeCells>
  <pageMargins left="0.7" right="0.7" top="0.75" bottom="0.7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8259-F14F-4609-BB83-3D7C996171B2}">
  <dimension ref="A2:O100"/>
  <sheetViews>
    <sheetView showGridLines="0" topLeftCell="A12" workbookViewId="0">
      <selection activeCell="B36" sqref="A36:B36"/>
    </sheetView>
  </sheetViews>
  <sheetFormatPr defaultColWidth="14.42578125" defaultRowHeight="15" customHeight="1" x14ac:dyDescent="0.25"/>
  <cols>
    <col min="1" max="1" width="3.85546875" style="146" customWidth="1"/>
    <col min="2" max="5" width="8.7109375" style="146" customWidth="1"/>
    <col min="6" max="6" width="14.85546875" style="146" customWidth="1"/>
    <col min="7" max="7" width="9.42578125" style="146" customWidth="1"/>
    <col min="8" max="12" width="8.7109375" style="146" customWidth="1"/>
    <col min="13" max="13" width="13.85546875" style="146" customWidth="1"/>
    <col min="14" max="15" width="8.7109375" style="146" customWidth="1"/>
    <col min="16" max="16384" width="14.42578125" style="146"/>
  </cols>
  <sheetData>
    <row r="2" spans="1:15" ht="33" customHeight="1" x14ac:dyDescent="0.25">
      <c r="A2" s="596" t="s">
        <v>224</v>
      </c>
      <c r="B2" s="597"/>
      <c r="C2" s="597"/>
      <c r="D2" s="597"/>
      <c r="E2" s="597"/>
      <c r="F2" s="597"/>
      <c r="G2" s="162"/>
      <c r="H2" s="598" t="s">
        <v>201</v>
      </c>
      <c r="I2" s="597"/>
      <c r="J2" s="597"/>
      <c r="K2" s="597"/>
      <c r="L2" s="597"/>
      <c r="M2" s="597"/>
    </row>
    <row r="3" spans="1:15" ht="32.25" customHeight="1" x14ac:dyDescent="0.25">
      <c r="A3" s="596" t="s">
        <v>208</v>
      </c>
      <c r="B3" s="597"/>
      <c r="C3" s="597"/>
      <c r="D3" s="597"/>
      <c r="E3" s="597"/>
      <c r="F3" s="597"/>
      <c r="G3" s="162"/>
      <c r="H3" s="598" t="s">
        <v>202</v>
      </c>
      <c r="I3" s="597"/>
      <c r="J3" s="597"/>
      <c r="K3" s="597"/>
      <c r="L3" s="597"/>
      <c r="M3" s="597"/>
    </row>
    <row r="5" spans="1:15" ht="37.5" customHeight="1" x14ac:dyDescent="0.25">
      <c r="M5" s="163"/>
    </row>
    <row r="6" spans="1:15" x14ac:dyDescent="0.25">
      <c r="G6" s="164"/>
      <c r="M6" s="163"/>
    </row>
    <row r="7" spans="1:15" x14ac:dyDescent="0.25">
      <c r="G7" s="164"/>
      <c r="M7" s="163"/>
    </row>
    <row r="8" spans="1:15" x14ac:dyDescent="0.25">
      <c r="I8" s="165" t="s">
        <v>0</v>
      </c>
      <c r="M8" s="163"/>
    </row>
    <row r="9" spans="1:15" x14ac:dyDescent="0.25">
      <c r="I9" s="165"/>
      <c r="M9" s="163"/>
    </row>
    <row r="10" spans="1:15" x14ac:dyDescent="0.25">
      <c r="I10" s="165"/>
      <c r="M10" s="163"/>
    </row>
    <row r="11" spans="1:15" x14ac:dyDescent="0.25">
      <c r="I11" s="165"/>
      <c r="M11" s="163"/>
    </row>
    <row r="12" spans="1:15" x14ac:dyDescent="0.25">
      <c r="I12" s="165"/>
      <c r="M12" s="163"/>
    </row>
    <row r="13" spans="1:15" x14ac:dyDescent="0.25">
      <c r="I13" s="165"/>
      <c r="M13" s="163"/>
      <c r="N13" s="166"/>
      <c r="O13" s="166"/>
    </row>
    <row r="14" spans="1:15" x14ac:dyDescent="0.25">
      <c r="I14" s="165"/>
      <c r="M14" s="163"/>
    </row>
    <row r="15" spans="1:15" x14ac:dyDescent="0.25">
      <c r="I15" s="165"/>
      <c r="M15" s="163"/>
      <c r="N15" s="167"/>
    </row>
    <row r="16" spans="1:15" x14ac:dyDescent="0.25">
      <c r="I16" s="168"/>
    </row>
    <row r="17" spans="2:14" x14ac:dyDescent="0.25">
      <c r="I17" s="155"/>
      <c r="J17" s="169" t="s">
        <v>112</v>
      </c>
      <c r="K17" s="155"/>
    </row>
    <row r="19" spans="2:14" ht="36.75" customHeight="1" x14ac:dyDescent="0.25">
      <c r="B19" s="599" t="s">
        <v>225</v>
      </c>
      <c r="C19" s="597"/>
      <c r="D19" s="597"/>
      <c r="E19" s="597"/>
      <c r="F19" s="597"/>
      <c r="G19" s="597"/>
      <c r="I19" s="599" t="s">
        <v>226</v>
      </c>
      <c r="J19" s="597"/>
      <c r="K19" s="597"/>
      <c r="L19" s="597"/>
      <c r="M19" s="597"/>
      <c r="N19" s="597"/>
    </row>
    <row r="20" spans="2:14" ht="36.75" customHeight="1" x14ac:dyDescent="0.25">
      <c r="B20" s="596" t="s">
        <v>203</v>
      </c>
      <c r="C20" s="597"/>
      <c r="D20" s="597"/>
      <c r="E20" s="597"/>
      <c r="F20" s="597"/>
      <c r="G20" s="597"/>
      <c r="I20" s="596" t="s">
        <v>203</v>
      </c>
      <c r="J20" s="597"/>
      <c r="K20" s="597"/>
      <c r="L20" s="597"/>
      <c r="M20" s="597"/>
      <c r="N20" s="597"/>
    </row>
    <row r="21" spans="2:14" ht="15.75" customHeight="1" x14ac:dyDescent="0.25"/>
    <row r="22" spans="2:14" ht="15.75" customHeight="1" x14ac:dyDescent="0.25"/>
    <row r="23" spans="2:14" ht="15.75" customHeight="1" x14ac:dyDescent="0.25"/>
    <row r="24" spans="2:14" ht="15.75" customHeight="1" x14ac:dyDescent="0.25"/>
    <row r="25" spans="2:14" ht="15.75" customHeight="1" x14ac:dyDescent="0.25"/>
    <row r="26" spans="2:14" ht="15.75" customHeight="1" x14ac:dyDescent="0.25"/>
    <row r="27" spans="2:14" ht="15.75" customHeight="1" x14ac:dyDescent="0.25"/>
    <row r="28" spans="2:14" ht="15.75" customHeight="1" x14ac:dyDescent="0.25"/>
    <row r="29" spans="2:14" ht="15.75" customHeight="1" x14ac:dyDescent="0.25"/>
    <row r="30" spans="2:14" ht="15.75" customHeight="1" x14ac:dyDescent="0.25"/>
    <row r="31" spans="2:14" ht="15.75" customHeight="1" x14ac:dyDescent="0.25"/>
    <row r="32" spans="2:14" ht="15.75" customHeight="1" x14ac:dyDescent="0.25"/>
    <row r="33" spans="2:14" ht="15.75" customHeight="1" x14ac:dyDescent="0.25"/>
    <row r="34" spans="2:14" ht="15.75" customHeight="1" x14ac:dyDescent="0.25"/>
    <row r="35" spans="2:14" ht="15.75" customHeight="1" x14ac:dyDescent="0.25">
      <c r="B35" s="170"/>
      <c r="C35" s="170"/>
      <c r="D35" s="170"/>
      <c r="E35" s="170"/>
      <c r="F35" s="170"/>
      <c r="G35" s="170"/>
      <c r="H35" s="171"/>
    </row>
    <row r="36" spans="2:14" ht="15.75" customHeight="1" x14ac:dyDescent="0.25">
      <c r="B36" s="172" t="s">
        <v>97</v>
      </c>
      <c r="C36" s="170"/>
      <c r="D36" s="170"/>
      <c r="E36" s="170"/>
      <c r="F36" s="172" t="s">
        <v>7</v>
      </c>
      <c r="G36" s="170"/>
      <c r="H36" s="155"/>
      <c r="I36" s="172" t="s">
        <v>113</v>
      </c>
      <c r="J36" s="173"/>
      <c r="K36" s="173"/>
      <c r="L36" s="172" t="s">
        <v>114</v>
      </c>
      <c r="M36" s="150"/>
    </row>
    <row r="37" spans="2:14" ht="15.75" customHeight="1" x14ac:dyDescent="0.25">
      <c r="B37" s="172" t="s">
        <v>90</v>
      </c>
      <c r="C37" s="170"/>
      <c r="D37" s="170"/>
      <c r="E37" s="170"/>
      <c r="F37" s="172" t="s">
        <v>8</v>
      </c>
      <c r="G37" s="170"/>
      <c r="H37" s="155"/>
    </row>
    <row r="38" spans="2:14" ht="15.75" customHeight="1" x14ac:dyDescent="0.25">
      <c r="B38" s="171"/>
      <c r="C38" s="171"/>
      <c r="D38" s="171"/>
      <c r="E38" s="171"/>
      <c r="F38" s="171"/>
      <c r="G38" s="171"/>
      <c r="H38" s="171"/>
      <c r="N38" s="174"/>
    </row>
    <row r="39" spans="2:14" ht="15.75" customHeight="1" x14ac:dyDescent="0.25">
      <c r="B39" s="150" t="s">
        <v>109</v>
      </c>
    </row>
    <row r="40" spans="2:14" ht="15.75" customHeight="1" x14ac:dyDescent="0.25">
      <c r="N40" s="174"/>
    </row>
    <row r="41" spans="2:14" ht="15.75" customHeight="1" x14ac:dyDescent="0.25"/>
    <row r="42" spans="2:14" ht="15.75" customHeight="1" x14ac:dyDescent="0.25">
      <c r="N42" s="174"/>
    </row>
    <row r="43" spans="2:14" ht="15.75" customHeight="1" x14ac:dyDescent="0.25"/>
    <row r="44" spans="2:14" ht="15.75" customHeight="1" x14ac:dyDescent="0.25">
      <c r="N44" s="174"/>
    </row>
    <row r="45" spans="2:14" ht="15.75" customHeight="1" x14ac:dyDescent="0.25"/>
    <row r="46" spans="2:14" ht="15.75" customHeight="1" x14ac:dyDescent="0.25">
      <c r="N46" s="174"/>
    </row>
    <row r="47" spans="2:14" ht="15.75" customHeight="1" x14ac:dyDescent="0.25"/>
    <row r="48" spans="2:14" ht="15.75" customHeight="1" x14ac:dyDescent="0.25">
      <c r="N48" s="174"/>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8">
    <mergeCell ref="B20:G20"/>
    <mergeCell ref="I20:N20"/>
    <mergeCell ref="A2:F2"/>
    <mergeCell ref="H2:M2"/>
    <mergeCell ref="A3:F3"/>
    <mergeCell ref="H3:M3"/>
    <mergeCell ref="B19:G19"/>
    <mergeCell ref="I19:N19"/>
  </mergeCells>
  <pageMargins left="0.7" right="0.7" top="0.75" bottom="0.75" header="0" footer="0"/>
  <pageSetup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Q32"/>
  <sheetViews>
    <sheetView zoomScale="102" zoomScaleNormal="102" workbookViewId="0">
      <selection activeCell="B3" sqref="B3:M3"/>
    </sheetView>
  </sheetViews>
  <sheetFormatPr defaultRowHeight="15" x14ac:dyDescent="0.25"/>
  <cols>
    <col min="1" max="1" width="4.42578125" customWidth="1"/>
    <col min="2" max="2" width="22.42578125" style="134" customWidth="1"/>
    <col min="3" max="3" width="12.85546875" customWidth="1"/>
    <col min="4" max="4" width="9.7109375" customWidth="1"/>
    <col min="5" max="5" width="22.42578125" style="134" customWidth="1"/>
    <col min="6" max="6" width="12" customWidth="1"/>
    <col min="7" max="7" width="9.7109375" customWidth="1"/>
    <col min="8" max="8" width="20.140625" style="134" customWidth="1"/>
    <col min="9" max="9" width="12" customWidth="1"/>
    <col min="10" max="10" width="9.7109375" customWidth="1"/>
    <col min="11" max="11" width="22.42578125" style="134" customWidth="1"/>
    <col min="12" max="12" width="11.85546875" customWidth="1"/>
    <col min="13" max="13" width="9.7109375" customWidth="1"/>
    <col min="14" max="14" width="6.28515625" customWidth="1"/>
  </cols>
  <sheetData>
    <row r="2" spans="2:17" ht="21" customHeight="1" x14ac:dyDescent="0.25">
      <c r="B2" s="601" t="s">
        <v>256</v>
      </c>
      <c r="C2" s="601"/>
      <c r="D2" s="601"/>
      <c r="E2" s="601"/>
      <c r="F2" s="601"/>
      <c r="G2" s="601"/>
      <c r="H2" s="601"/>
      <c r="I2" s="601"/>
      <c r="J2" s="601"/>
      <c r="K2" s="601"/>
      <c r="L2" s="601"/>
      <c r="M2" s="601"/>
    </row>
    <row r="3" spans="2:17" ht="21" customHeight="1" x14ac:dyDescent="0.25">
      <c r="B3" s="602" t="s">
        <v>204</v>
      </c>
      <c r="C3" s="602"/>
      <c r="D3" s="602"/>
      <c r="E3" s="602"/>
      <c r="F3" s="602"/>
      <c r="G3" s="602"/>
      <c r="H3" s="602"/>
      <c r="I3" s="602"/>
      <c r="J3" s="602"/>
      <c r="K3" s="602"/>
      <c r="L3" s="602"/>
      <c r="M3" s="602"/>
    </row>
    <row r="4" spans="2:17" ht="42" customHeight="1" x14ac:dyDescent="0.25">
      <c r="B4" s="143" t="s">
        <v>250</v>
      </c>
      <c r="C4" s="144" t="s">
        <v>205</v>
      </c>
      <c r="D4" s="142" t="s">
        <v>1</v>
      </c>
      <c r="E4" s="143" t="s">
        <v>250</v>
      </c>
      <c r="F4" s="144" t="s">
        <v>205</v>
      </c>
      <c r="G4" s="142" t="s">
        <v>1</v>
      </c>
      <c r="H4" s="143" t="s">
        <v>250</v>
      </c>
      <c r="I4" s="144" t="s">
        <v>205</v>
      </c>
      <c r="J4" s="142" t="s">
        <v>1</v>
      </c>
      <c r="K4" s="143" t="s">
        <v>250</v>
      </c>
      <c r="L4" s="144" t="s">
        <v>205</v>
      </c>
      <c r="M4" s="142" t="s">
        <v>1</v>
      </c>
      <c r="O4" s="2"/>
    </row>
    <row r="5" spans="2:17" x14ac:dyDescent="0.25">
      <c r="B5" s="603" t="s">
        <v>257</v>
      </c>
      <c r="C5" s="604"/>
      <c r="D5" s="604"/>
      <c r="E5" s="604"/>
      <c r="F5" s="604"/>
      <c r="G5" s="604"/>
      <c r="H5" s="605" t="s">
        <v>213</v>
      </c>
      <c r="I5" s="605"/>
      <c r="J5" s="605"/>
      <c r="K5" s="605"/>
      <c r="L5" s="605"/>
      <c r="M5" s="606"/>
      <c r="O5" s="2"/>
    </row>
    <row r="6" spans="2:17" ht="13.5" customHeight="1" x14ac:dyDescent="0.25">
      <c r="B6" s="131" t="s">
        <v>42</v>
      </c>
      <c r="C6" s="117">
        <v>267</v>
      </c>
      <c r="D6" s="118">
        <v>8.7241718596261064E-2</v>
      </c>
      <c r="E6" s="131" t="s">
        <v>9</v>
      </c>
      <c r="F6" s="117">
        <v>793</v>
      </c>
      <c r="G6" s="118">
        <v>0.26008527386028207</v>
      </c>
      <c r="H6" s="131" t="s">
        <v>53</v>
      </c>
      <c r="I6" s="117">
        <v>900</v>
      </c>
      <c r="J6" s="118">
        <v>0.29517874713020664</v>
      </c>
      <c r="K6" s="131" t="s">
        <v>59</v>
      </c>
      <c r="L6" s="119">
        <v>1036</v>
      </c>
      <c r="M6" s="118">
        <v>0.35</v>
      </c>
      <c r="O6" s="39"/>
    </row>
    <row r="7" spans="2:17" ht="15.75" customHeight="1" x14ac:dyDescent="0.25">
      <c r="B7" s="132" t="s">
        <v>76</v>
      </c>
      <c r="C7" s="86">
        <v>34</v>
      </c>
      <c r="D7" s="110">
        <f>C7/$C$6</f>
        <v>0.12734082397003746</v>
      </c>
      <c r="E7" s="132" t="s">
        <v>51</v>
      </c>
      <c r="F7" s="86">
        <v>114</v>
      </c>
      <c r="G7" s="110">
        <f>F7/$F$6</f>
        <v>0.1437578814627995</v>
      </c>
      <c r="H7" s="132" t="s">
        <v>54</v>
      </c>
      <c r="I7" s="86">
        <v>381</v>
      </c>
      <c r="J7" s="110">
        <f>I7/$I$6</f>
        <v>0.42333333333333334</v>
      </c>
      <c r="K7" s="132" t="s">
        <v>67</v>
      </c>
      <c r="L7" s="86">
        <v>182</v>
      </c>
      <c r="M7" s="110">
        <f>L7/$L$6</f>
        <v>0.17567567567567569</v>
      </c>
    </row>
    <row r="8" spans="2:17" ht="15.75" customHeight="1" x14ac:dyDescent="0.25">
      <c r="B8" s="132" t="s">
        <v>46</v>
      </c>
      <c r="C8" s="86">
        <v>29</v>
      </c>
      <c r="D8" s="110">
        <f t="shared" ref="D8:D13" si="0">C8/$C$6</f>
        <v>0.10861423220973783</v>
      </c>
      <c r="E8" s="132" t="s">
        <v>48</v>
      </c>
      <c r="F8" s="86">
        <v>108</v>
      </c>
      <c r="G8" s="110">
        <f t="shared" ref="G8:G13" si="1">F8/$F$6</f>
        <v>0.13619167717528374</v>
      </c>
      <c r="H8" s="132" t="s">
        <v>73</v>
      </c>
      <c r="I8" s="86">
        <v>114</v>
      </c>
      <c r="J8" s="110">
        <f t="shared" ref="J8:J13" si="2">I8/$I$6</f>
        <v>0.12666666666666668</v>
      </c>
      <c r="K8" s="132" t="s">
        <v>60</v>
      </c>
      <c r="L8" s="86">
        <v>142</v>
      </c>
      <c r="M8" s="110">
        <f t="shared" ref="M8:M13" si="3">L8/$L$6</f>
        <v>0.13706563706563707</v>
      </c>
      <c r="P8" s="39"/>
    </row>
    <row r="9" spans="2:17" ht="15.75" customHeight="1" x14ac:dyDescent="0.25">
      <c r="B9" s="132" t="s">
        <v>43</v>
      </c>
      <c r="C9" s="86">
        <v>28</v>
      </c>
      <c r="D9" s="110">
        <v>0.11</v>
      </c>
      <c r="E9" s="132" t="s">
        <v>49</v>
      </c>
      <c r="F9" s="86">
        <v>97</v>
      </c>
      <c r="G9" s="110">
        <f t="shared" si="1"/>
        <v>0.12232030264817149</v>
      </c>
      <c r="H9" s="132" t="s">
        <v>55</v>
      </c>
      <c r="I9" s="86">
        <v>85</v>
      </c>
      <c r="J9" s="110">
        <f t="shared" si="2"/>
        <v>9.4444444444444442E-2</v>
      </c>
      <c r="K9" s="132" t="s">
        <v>77</v>
      </c>
      <c r="L9" s="86">
        <v>106</v>
      </c>
      <c r="M9" s="110">
        <f t="shared" si="3"/>
        <v>0.10231660231660232</v>
      </c>
      <c r="O9">
        <f>I9+I19</f>
        <v>300</v>
      </c>
    </row>
    <row r="10" spans="2:17" ht="15.75" customHeight="1" x14ac:dyDescent="0.25">
      <c r="B10" s="132" t="s">
        <v>117</v>
      </c>
      <c r="C10" s="86">
        <v>24</v>
      </c>
      <c r="D10" s="110">
        <f t="shared" si="0"/>
        <v>8.98876404494382E-2</v>
      </c>
      <c r="E10" s="132" t="s">
        <v>118</v>
      </c>
      <c r="F10" s="86">
        <v>62</v>
      </c>
      <c r="G10" s="110">
        <f t="shared" si="1"/>
        <v>7.8184110970996215E-2</v>
      </c>
      <c r="H10" s="132" t="s">
        <v>56</v>
      </c>
      <c r="I10" s="86">
        <v>61</v>
      </c>
      <c r="J10" s="110">
        <f t="shared" si="2"/>
        <v>6.7777777777777784E-2</v>
      </c>
      <c r="K10" s="132" t="s">
        <v>61</v>
      </c>
      <c r="L10" s="86">
        <v>82</v>
      </c>
      <c r="M10" s="110">
        <f t="shared" si="3"/>
        <v>7.9150579150579145E-2</v>
      </c>
    </row>
    <row r="11" spans="2:17" ht="15.75" customHeight="1" x14ac:dyDescent="0.25">
      <c r="B11" s="132" t="s">
        <v>45</v>
      </c>
      <c r="C11" s="86">
        <v>18</v>
      </c>
      <c r="D11" s="110">
        <f t="shared" si="0"/>
        <v>6.741573033707865E-2</v>
      </c>
      <c r="E11" s="132" t="s">
        <v>50</v>
      </c>
      <c r="F11" s="86">
        <v>57</v>
      </c>
      <c r="G11" s="110">
        <f t="shared" si="1"/>
        <v>7.1878940731399749E-2</v>
      </c>
      <c r="H11" s="132" t="s">
        <v>57</v>
      </c>
      <c r="I11" s="86">
        <v>54</v>
      </c>
      <c r="J11" s="110">
        <f t="shared" si="2"/>
        <v>0.06</v>
      </c>
      <c r="K11" s="132" t="s">
        <v>74</v>
      </c>
      <c r="L11" s="86">
        <v>76</v>
      </c>
      <c r="M11" s="110">
        <f t="shared" si="3"/>
        <v>7.3359073359073365E-2</v>
      </c>
    </row>
    <row r="12" spans="2:17" ht="15.75" customHeight="1" x14ac:dyDescent="0.25">
      <c r="B12" s="132" t="s">
        <v>47</v>
      </c>
      <c r="C12" s="86">
        <v>59</v>
      </c>
      <c r="D12" s="110">
        <f t="shared" si="0"/>
        <v>0.22097378277153559</v>
      </c>
      <c r="E12" s="132" t="s">
        <v>47</v>
      </c>
      <c r="F12" s="86">
        <v>178</v>
      </c>
      <c r="G12" s="110">
        <f t="shared" si="1"/>
        <v>0.2244640605296343</v>
      </c>
      <c r="H12" s="132" t="s">
        <v>47</v>
      </c>
      <c r="I12" s="86">
        <v>125</v>
      </c>
      <c r="J12" s="110">
        <f t="shared" si="2"/>
        <v>0.1388888888888889</v>
      </c>
      <c r="K12" s="132" t="s">
        <v>47</v>
      </c>
      <c r="L12" s="86">
        <v>201</v>
      </c>
      <c r="M12" s="110">
        <f t="shared" si="3"/>
        <v>0.19401544401544402</v>
      </c>
    </row>
    <row r="13" spans="2:17" ht="15.75" customHeight="1" x14ac:dyDescent="0.25">
      <c r="B13" s="132" t="s">
        <v>52</v>
      </c>
      <c r="C13" s="109">
        <v>74</v>
      </c>
      <c r="D13" s="110">
        <f t="shared" si="0"/>
        <v>0.27715355805243447</v>
      </c>
      <c r="E13" s="132" t="s">
        <v>52</v>
      </c>
      <c r="F13" s="86">
        <v>177</v>
      </c>
      <c r="G13" s="110">
        <f t="shared" si="1"/>
        <v>0.223203026481715</v>
      </c>
      <c r="H13" s="132" t="s">
        <v>52</v>
      </c>
      <c r="I13" s="86">
        <v>80</v>
      </c>
      <c r="J13" s="110">
        <f t="shared" si="2"/>
        <v>8.8888888888888892E-2</v>
      </c>
      <c r="K13" s="132" t="s">
        <v>52</v>
      </c>
      <c r="L13" s="86">
        <v>246</v>
      </c>
      <c r="M13" s="110">
        <f t="shared" si="3"/>
        <v>0.23745173745173745</v>
      </c>
    </row>
    <row r="14" spans="2:17" ht="32.25" customHeight="1" x14ac:dyDescent="0.25">
      <c r="B14" s="607" t="s">
        <v>258</v>
      </c>
      <c r="C14" s="608"/>
      <c r="D14" s="608"/>
      <c r="E14" s="608"/>
      <c r="F14" s="608"/>
      <c r="G14" s="608"/>
      <c r="H14" s="609" t="s">
        <v>214</v>
      </c>
      <c r="I14" s="609"/>
      <c r="J14" s="609"/>
      <c r="K14" s="609"/>
      <c r="L14" s="609"/>
      <c r="M14" s="610"/>
    </row>
    <row r="15" spans="2:17" ht="13.5" customHeight="1" x14ac:dyDescent="0.25">
      <c r="B15" s="135" t="s">
        <v>42</v>
      </c>
      <c r="C15" s="120">
        <v>269</v>
      </c>
      <c r="D15" s="121">
        <v>5.8965896589658964E-2</v>
      </c>
      <c r="E15" s="135" t="s">
        <v>9</v>
      </c>
      <c r="F15" s="120">
        <v>1091</v>
      </c>
      <c r="G15" s="121">
        <v>0.25</v>
      </c>
      <c r="H15" s="135" t="s">
        <v>53</v>
      </c>
      <c r="I15" s="120">
        <v>1863</v>
      </c>
      <c r="J15" s="121">
        <v>0.42</v>
      </c>
      <c r="K15" s="135" t="s">
        <v>59</v>
      </c>
      <c r="L15" s="120">
        <v>1219</v>
      </c>
      <c r="M15" s="121">
        <v>0.26842684268426842</v>
      </c>
      <c r="O15" s="39"/>
    </row>
    <row r="16" spans="2:17" ht="15.75" customHeight="1" x14ac:dyDescent="0.25">
      <c r="B16" s="136" t="s">
        <v>101</v>
      </c>
      <c r="C16" s="115">
        <v>60</v>
      </c>
      <c r="D16" s="116">
        <f>C16/$C$15</f>
        <v>0.22304832713754646</v>
      </c>
      <c r="E16" s="136" t="s">
        <v>65</v>
      </c>
      <c r="F16" s="115">
        <v>480</v>
      </c>
      <c r="G16" s="116">
        <f>F16/$F$15</f>
        <v>0.43996333638863427</v>
      </c>
      <c r="H16" s="136" t="s">
        <v>66</v>
      </c>
      <c r="I16" s="115">
        <v>354</v>
      </c>
      <c r="J16" s="116">
        <f>I16/$I$15</f>
        <v>0.19001610305958133</v>
      </c>
      <c r="K16" s="136" t="s">
        <v>61</v>
      </c>
      <c r="L16" s="115">
        <v>692</v>
      </c>
      <c r="M16" s="116">
        <f>L16/$L$15</f>
        <v>0.5676784249384742</v>
      </c>
      <c r="Q16" s="48"/>
    </row>
    <row r="17" spans="2:15" ht="15.75" customHeight="1" x14ac:dyDescent="0.25">
      <c r="B17" s="132" t="s">
        <v>43</v>
      </c>
      <c r="C17" s="86">
        <v>57</v>
      </c>
      <c r="D17" s="110">
        <f t="shared" ref="D17:D22" si="4">C17/$C$15</f>
        <v>0.21189591078066913</v>
      </c>
      <c r="E17" s="132" t="s">
        <v>64</v>
      </c>
      <c r="F17" s="86">
        <v>139</v>
      </c>
      <c r="G17" s="110">
        <f t="shared" ref="G17:G22" si="5">F17/$F$15</f>
        <v>0.12740604949587533</v>
      </c>
      <c r="H17" s="132" t="s">
        <v>56</v>
      </c>
      <c r="I17" s="86">
        <v>242</v>
      </c>
      <c r="J17" s="110">
        <f t="shared" ref="J17:J22" si="6">I17/$I$15</f>
        <v>0.12989801395598496</v>
      </c>
      <c r="K17" s="132" t="s">
        <v>124</v>
      </c>
      <c r="L17" s="86">
        <v>83</v>
      </c>
      <c r="M17" s="110">
        <f t="shared" ref="M17:M22" si="7">L17/$L$15</f>
        <v>6.808859721082855E-2</v>
      </c>
    </row>
    <row r="18" spans="2:15" ht="15.75" customHeight="1" x14ac:dyDescent="0.25">
      <c r="B18" s="132" t="s">
        <v>68</v>
      </c>
      <c r="C18" s="86">
        <v>50</v>
      </c>
      <c r="D18" s="110">
        <f t="shared" si="4"/>
        <v>0.18587360594795538</v>
      </c>
      <c r="E18" s="132" t="s">
        <v>121</v>
      </c>
      <c r="F18" s="86">
        <v>99</v>
      </c>
      <c r="G18" s="110">
        <f t="shared" si="5"/>
        <v>9.0742438130155825E-2</v>
      </c>
      <c r="H18" s="132" t="s">
        <v>54</v>
      </c>
      <c r="I18" s="86">
        <v>229</v>
      </c>
      <c r="J18" s="110">
        <f t="shared" si="6"/>
        <v>0.12292002147074611</v>
      </c>
      <c r="K18" s="132" t="s">
        <v>125</v>
      </c>
      <c r="L18" s="86">
        <v>78</v>
      </c>
      <c r="M18" s="110">
        <f t="shared" si="7"/>
        <v>6.3986874487284656E-2</v>
      </c>
    </row>
    <row r="19" spans="2:15" ht="15.75" customHeight="1" x14ac:dyDescent="0.25">
      <c r="B19" s="132" t="s">
        <v>119</v>
      </c>
      <c r="C19" s="86">
        <v>22</v>
      </c>
      <c r="D19" s="110">
        <f t="shared" si="4"/>
        <v>8.1784386617100371E-2</v>
      </c>
      <c r="E19" s="132" t="s">
        <v>122</v>
      </c>
      <c r="F19" s="86">
        <v>89</v>
      </c>
      <c r="G19" s="110">
        <f t="shared" si="5"/>
        <v>8.1576535288725938E-2</v>
      </c>
      <c r="H19" s="132" t="s">
        <v>55</v>
      </c>
      <c r="I19" s="86">
        <v>215</v>
      </c>
      <c r="J19" s="110">
        <f t="shared" si="6"/>
        <v>0.11540526033279656</v>
      </c>
      <c r="K19" s="132" t="s">
        <v>67</v>
      </c>
      <c r="L19" s="86">
        <v>76</v>
      </c>
      <c r="M19" s="110">
        <f t="shared" si="7"/>
        <v>6.2346185397867106E-2</v>
      </c>
    </row>
    <row r="20" spans="2:15" ht="15.75" customHeight="1" x14ac:dyDescent="0.25">
      <c r="B20" s="132" t="s">
        <v>120</v>
      </c>
      <c r="C20" s="86">
        <v>19</v>
      </c>
      <c r="D20" s="110">
        <f t="shared" si="4"/>
        <v>7.0631970260223054E-2</v>
      </c>
      <c r="E20" s="132" t="s">
        <v>123</v>
      </c>
      <c r="F20" s="86">
        <v>34</v>
      </c>
      <c r="G20" s="110">
        <f t="shared" si="5"/>
        <v>3.1164069660861594E-2</v>
      </c>
      <c r="H20" s="132" t="s">
        <v>57</v>
      </c>
      <c r="I20" s="86">
        <v>178</v>
      </c>
      <c r="J20" s="110">
        <f t="shared" si="6"/>
        <v>9.5544820182501336E-2</v>
      </c>
      <c r="K20" s="132" t="s">
        <v>69</v>
      </c>
      <c r="L20" s="86">
        <v>68</v>
      </c>
      <c r="M20" s="110">
        <f t="shared" si="7"/>
        <v>5.5783429040196883E-2</v>
      </c>
    </row>
    <row r="21" spans="2:15" ht="15.75" customHeight="1" x14ac:dyDescent="0.25">
      <c r="B21" s="132" t="s">
        <v>47</v>
      </c>
      <c r="C21" s="86">
        <v>43</v>
      </c>
      <c r="D21" s="110">
        <f t="shared" si="4"/>
        <v>0.15985130111524162</v>
      </c>
      <c r="E21" s="132" t="s">
        <v>47</v>
      </c>
      <c r="F21" s="86">
        <v>139</v>
      </c>
      <c r="G21" s="110">
        <f t="shared" si="5"/>
        <v>0.12740604949587533</v>
      </c>
      <c r="H21" s="132" t="s">
        <v>47</v>
      </c>
      <c r="I21" s="86">
        <v>584</v>
      </c>
      <c r="J21" s="110">
        <f t="shared" si="6"/>
        <v>0.31347289318303811</v>
      </c>
      <c r="K21" s="132" t="s">
        <v>47</v>
      </c>
      <c r="L21" s="86">
        <v>152</v>
      </c>
      <c r="M21" s="110">
        <f t="shared" si="7"/>
        <v>0.12469237079573421</v>
      </c>
    </row>
    <row r="22" spans="2:15" ht="15.75" customHeight="1" x14ac:dyDescent="0.25">
      <c r="B22" s="132" t="s">
        <v>52</v>
      </c>
      <c r="C22" s="114">
        <v>17</v>
      </c>
      <c r="D22" s="110">
        <f t="shared" si="4"/>
        <v>6.3197026022304828E-2</v>
      </c>
      <c r="E22" s="132" t="s">
        <v>52</v>
      </c>
      <c r="F22" s="86">
        <v>112</v>
      </c>
      <c r="G22" s="110">
        <f t="shared" si="5"/>
        <v>0.10265811182401467</v>
      </c>
      <c r="H22" s="132" t="s">
        <v>52</v>
      </c>
      <c r="I22" s="86">
        <v>60</v>
      </c>
      <c r="J22" s="110">
        <f t="shared" si="6"/>
        <v>3.2206119162640899E-2</v>
      </c>
      <c r="K22" s="133" t="s">
        <v>52</v>
      </c>
      <c r="L22" s="113">
        <v>71</v>
      </c>
      <c r="M22" s="112">
        <f t="shared" si="7"/>
        <v>5.8244462674323219E-2</v>
      </c>
    </row>
    <row r="23" spans="2:15" x14ac:dyDescent="0.25">
      <c r="B23" s="611" t="s">
        <v>259</v>
      </c>
      <c r="C23" s="612"/>
      <c r="D23" s="612"/>
      <c r="E23" s="612"/>
      <c r="F23" s="612"/>
      <c r="G23" s="612"/>
      <c r="H23" s="613" t="s">
        <v>215</v>
      </c>
      <c r="I23" s="613"/>
      <c r="J23" s="613"/>
      <c r="K23" s="613"/>
      <c r="L23" s="613"/>
      <c r="M23" s="614"/>
    </row>
    <row r="24" spans="2:15" ht="13.5" customHeight="1" x14ac:dyDescent="0.25">
      <c r="B24" s="131" t="s">
        <v>42</v>
      </c>
      <c r="C24" s="117">
        <v>365</v>
      </c>
      <c r="D24" s="118">
        <v>0.70192307692307687</v>
      </c>
      <c r="E24" s="131" t="s">
        <v>9</v>
      </c>
      <c r="F24" s="117">
        <v>4</v>
      </c>
      <c r="G24" s="118">
        <v>6.5384615384615381E-3</v>
      </c>
      <c r="H24" s="131" t="s">
        <v>53</v>
      </c>
      <c r="I24" s="117">
        <v>145</v>
      </c>
      <c r="J24" s="118">
        <v>0.28269230769230769</v>
      </c>
      <c r="K24" s="131" t="s">
        <v>59</v>
      </c>
      <c r="L24" s="117">
        <v>6</v>
      </c>
      <c r="M24" s="118">
        <v>1.1730769230769232E-2</v>
      </c>
      <c r="O24" s="39"/>
    </row>
    <row r="25" spans="2:15" ht="15.75" customHeight="1" x14ac:dyDescent="0.25">
      <c r="B25" s="132" t="s">
        <v>140</v>
      </c>
      <c r="C25" s="86">
        <v>130</v>
      </c>
      <c r="D25" s="110">
        <v>0.35</v>
      </c>
      <c r="E25" s="132" t="s">
        <v>80</v>
      </c>
      <c r="F25" s="86">
        <v>3</v>
      </c>
      <c r="G25" s="110">
        <v>0.89</v>
      </c>
      <c r="H25" s="132" t="s">
        <v>81</v>
      </c>
      <c r="I25" s="86">
        <v>84</v>
      </c>
      <c r="J25" s="110">
        <v>0.56999999999999995</v>
      </c>
      <c r="K25" s="132" t="s">
        <v>75</v>
      </c>
      <c r="L25" s="86">
        <v>3</v>
      </c>
      <c r="M25" s="110">
        <v>0.47</v>
      </c>
      <c r="N25" s="29"/>
    </row>
    <row r="26" spans="2:15" ht="15.75" customHeight="1" x14ac:dyDescent="0.25">
      <c r="B26" s="132" t="s">
        <v>126</v>
      </c>
      <c r="C26" s="86">
        <v>78</v>
      </c>
      <c r="D26" s="110">
        <f t="shared" ref="D26:D30" si="8">C26/$C$24</f>
        <v>0.21369863013698631</v>
      </c>
      <c r="E26" s="132" t="s">
        <v>65</v>
      </c>
      <c r="F26" s="86">
        <v>0.4</v>
      </c>
      <c r="G26" s="110">
        <v>0.11</v>
      </c>
      <c r="H26" s="132" t="s">
        <v>73</v>
      </c>
      <c r="I26" s="86">
        <v>28</v>
      </c>
      <c r="J26" s="110">
        <f t="shared" ref="J26:J30" si="9">I26/$I$24</f>
        <v>0.19310344827586207</v>
      </c>
      <c r="K26" s="132" t="s">
        <v>82</v>
      </c>
      <c r="L26" s="86">
        <v>2</v>
      </c>
      <c r="M26" s="110">
        <v>0.36</v>
      </c>
      <c r="N26" s="29"/>
    </row>
    <row r="27" spans="2:15" ht="15.75" customHeight="1" x14ac:dyDescent="0.25">
      <c r="B27" s="132" t="s">
        <v>127</v>
      </c>
      <c r="C27" s="86">
        <v>58</v>
      </c>
      <c r="D27" s="110">
        <f t="shared" si="8"/>
        <v>0.15890410958904111</v>
      </c>
      <c r="E27" s="132"/>
      <c r="F27" s="67"/>
      <c r="G27" s="110"/>
      <c r="H27" s="132" t="s">
        <v>128</v>
      </c>
      <c r="I27" s="86">
        <v>17</v>
      </c>
      <c r="J27" s="110">
        <v>0.11</v>
      </c>
      <c r="K27" s="132" t="s">
        <v>131</v>
      </c>
      <c r="L27" s="86">
        <v>0.4</v>
      </c>
      <c r="M27" s="110">
        <v>0.06</v>
      </c>
      <c r="N27" s="29"/>
    </row>
    <row r="28" spans="2:15" ht="15.75" customHeight="1" x14ac:dyDescent="0.25">
      <c r="B28" s="132" t="s">
        <v>79</v>
      </c>
      <c r="C28" s="86">
        <v>32</v>
      </c>
      <c r="D28" s="110">
        <f t="shared" si="8"/>
        <v>8.7671232876712329E-2</v>
      </c>
      <c r="E28" s="132"/>
      <c r="F28" s="86"/>
      <c r="G28" s="110"/>
      <c r="H28" s="132" t="s">
        <v>129</v>
      </c>
      <c r="I28" s="86">
        <v>13</v>
      </c>
      <c r="J28" s="110">
        <f t="shared" si="9"/>
        <v>8.9655172413793102E-2</v>
      </c>
      <c r="K28" s="132" t="s">
        <v>77</v>
      </c>
      <c r="L28" s="86">
        <v>0.3</v>
      </c>
      <c r="M28" s="110">
        <v>0.04</v>
      </c>
    </row>
    <row r="29" spans="2:15" ht="15.75" customHeight="1" x14ac:dyDescent="0.25">
      <c r="B29" s="132" t="s">
        <v>78</v>
      </c>
      <c r="C29" s="86">
        <v>29</v>
      </c>
      <c r="D29" s="110">
        <f t="shared" si="8"/>
        <v>7.9452054794520555E-2</v>
      </c>
      <c r="E29" s="132"/>
      <c r="F29" s="86"/>
      <c r="G29" s="110"/>
      <c r="H29" s="132" t="s">
        <v>130</v>
      </c>
      <c r="I29" s="86">
        <v>3</v>
      </c>
      <c r="J29" s="110">
        <f t="shared" si="9"/>
        <v>2.0689655172413793E-2</v>
      </c>
      <c r="K29" s="132" t="s">
        <v>60</v>
      </c>
      <c r="L29" s="86">
        <v>0.2</v>
      </c>
      <c r="M29" s="110">
        <f t="shared" ref="M29:M30" si="10">L29/$L$24</f>
        <v>3.3333333333333333E-2</v>
      </c>
    </row>
    <row r="30" spans="2:15" ht="15.75" customHeight="1" x14ac:dyDescent="0.25">
      <c r="B30" s="133" t="s">
        <v>52</v>
      </c>
      <c r="C30" s="111">
        <v>38</v>
      </c>
      <c r="D30" s="112">
        <f t="shared" si="8"/>
        <v>0.10410958904109589</v>
      </c>
      <c r="E30" s="133"/>
      <c r="F30" s="113"/>
      <c r="G30" s="112"/>
      <c r="H30" s="133" t="s">
        <v>52</v>
      </c>
      <c r="I30" s="113">
        <v>2</v>
      </c>
      <c r="J30" s="112">
        <f t="shared" si="9"/>
        <v>1.3793103448275862E-2</v>
      </c>
      <c r="K30" s="133" t="s">
        <v>52</v>
      </c>
      <c r="L30" s="113">
        <v>0.2</v>
      </c>
      <c r="M30" s="112">
        <f t="shared" si="10"/>
        <v>3.3333333333333333E-2</v>
      </c>
    </row>
    <row r="31" spans="2:15" ht="16.5" customHeight="1" x14ac:dyDescent="0.25">
      <c r="B31" s="600" t="s">
        <v>139</v>
      </c>
      <c r="C31" s="600"/>
      <c r="D31" s="600"/>
      <c r="E31" s="600"/>
      <c r="F31" s="600"/>
      <c r="G31" s="600"/>
      <c r="H31" s="600"/>
      <c r="I31" s="600"/>
      <c r="J31" s="600"/>
      <c r="K31" s="600"/>
      <c r="L31" s="600"/>
      <c r="M31" s="600"/>
    </row>
    <row r="32" spans="2:15" s="7" customFormat="1" ht="15.75" x14ac:dyDescent="0.25">
      <c r="B32" s="137"/>
      <c r="D32" s="81"/>
      <c r="E32" s="137"/>
      <c r="F32" s="81"/>
      <c r="G32" s="81"/>
      <c r="H32" s="137"/>
      <c r="I32" s="81"/>
      <c r="J32" s="108"/>
      <c r="K32" s="137"/>
      <c r="L32" s="81"/>
      <c r="M32" s="81"/>
    </row>
  </sheetData>
  <mergeCells count="9">
    <mergeCell ref="B31:M31"/>
    <mergeCell ref="B2:M2"/>
    <mergeCell ref="B3:M3"/>
    <mergeCell ref="B5:G5"/>
    <mergeCell ref="H5:M5"/>
    <mergeCell ref="B14:G14"/>
    <mergeCell ref="H14:M14"/>
    <mergeCell ref="B23:G23"/>
    <mergeCell ref="H23:M23"/>
  </mergeCells>
  <pageMargins left="0.2" right="0.2" top="0.25" bottom="0.25" header="0.3" footer="0.3"/>
  <pageSetup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85D0-A963-477C-BBB8-6648F709CDA6}">
  <dimension ref="B2:N36"/>
  <sheetViews>
    <sheetView showGridLines="0" zoomScale="112" zoomScaleNormal="112" workbookViewId="0">
      <selection activeCell="N17" sqref="N17"/>
    </sheetView>
  </sheetViews>
  <sheetFormatPr defaultRowHeight="15" x14ac:dyDescent="0.25"/>
  <cols>
    <col min="1" max="1" width="8" customWidth="1"/>
    <col min="3" max="3" width="8.28515625" customWidth="1"/>
    <col min="4" max="4" width="11.7109375" customWidth="1"/>
    <col min="5" max="5" width="8.42578125" customWidth="1"/>
    <col min="6" max="6" width="13" customWidth="1"/>
    <col min="7" max="7" width="12" customWidth="1"/>
    <col min="9" max="9" width="9.140625" customWidth="1"/>
    <col min="10" max="10" width="8.5703125" customWidth="1"/>
  </cols>
  <sheetData>
    <row r="2" spans="2:11" ht="18.75" customHeight="1" x14ac:dyDescent="0.25">
      <c r="B2" s="595" t="s">
        <v>248</v>
      </c>
      <c r="C2" s="595"/>
      <c r="D2" s="595"/>
      <c r="E2" s="595"/>
      <c r="F2" s="595"/>
      <c r="G2" s="595"/>
      <c r="H2" s="595"/>
      <c r="I2" s="595"/>
      <c r="J2" s="595"/>
      <c r="K2" s="595"/>
    </row>
    <row r="3" spans="2:11" s="35" customFormat="1" ht="23.25" customHeight="1" x14ac:dyDescent="0.3">
      <c r="B3" s="595" t="s">
        <v>209</v>
      </c>
      <c r="C3" s="595"/>
      <c r="D3" s="595"/>
      <c r="E3" s="595"/>
      <c r="F3" s="595"/>
      <c r="G3" s="595"/>
      <c r="H3" s="595"/>
      <c r="I3" s="595"/>
      <c r="J3" s="595"/>
      <c r="K3" s="595"/>
    </row>
    <row r="4" spans="2:11" ht="20.25" customHeight="1" x14ac:dyDescent="0.25">
      <c r="K4" s="34"/>
    </row>
    <row r="5" spans="2:11" ht="20.25" customHeight="1" x14ac:dyDescent="0.25">
      <c r="K5" s="34" t="s">
        <v>0</v>
      </c>
    </row>
    <row r="6" spans="2:11" ht="20.25" customHeight="1" x14ac:dyDescent="0.25">
      <c r="K6" s="34"/>
    </row>
    <row r="7" spans="2:11" ht="20.25" customHeight="1" x14ac:dyDescent="0.25">
      <c r="K7" s="34"/>
    </row>
    <row r="8" spans="2:11" ht="20.25" customHeight="1" x14ac:dyDescent="0.25">
      <c r="B8" s="33"/>
      <c r="K8" s="34"/>
    </row>
    <row r="9" spans="2:11" ht="20.25" customHeight="1" x14ac:dyDescent="0.25">
      <c r="B9" s="33"/>
      <c r="K9" s="34"/>
    </row>
    <row r="10" spans="2:11" ht="20.25" customHeight="1" x14ac:dyDescent="0.25">
      <c r="B10" s="33"/>
      <c r="K10" s="34"/>
    </row>
    <row r="11" spans="2:11" ht="20.25" customHeight="1" x14ac:dyDescent="0.25">
      <c r="B11" s="33"/>
      <c r="K11" s="34"/>
    </row>
    <row r="12" spans="2:11" ht="20.25" customHeight="1" x14ac:dyDescent="0.25">
      <c r="B12" s="33"/>
      <c r="K12" s="34"/>
    </row>
    <row r="13" spans="2:11" ht="20.25" customHeight="1" x14ac:dyDescent="0.25">
      <c r="B13" s="33"/>
      <c r="K13" s="34"/>
    </row>
    <row r="14" spans="2:11" ht="20.25" customHeight="1" x14ac:dyDescent="0.25">
      <c r="B14" s="33"/>
      <c r="K14" s="34"/>
    </row>
    <row r="15" spans="2:11" ht="20.25" customHeight="1" x14ac:dyDescent="0.25">
      <c r="B15" s="33"/>
      <c r="K15" s="34"/>
    </row>
    <row r="16" spans="2:11" ht="20.25" customHeight="1" x14ac:dyDescent="0.25">
      <c r="B16" s="33"/>
      <c r="K16" s="34"/>
    </row>
    <row r="17" spans="2:14" ht="20.25" customHeight="1" x14ac:dyDescent="0.25">
      <c r="B17" s="33"/>
      <c r="K17" s="34"/>
    </row>
    <row r="18" spans="2:14" ht="20.25" customHeight="1" x14ac:dyDescent="0.25">
      <c r="B18" s="46"/>
      <c r="C18" s="126" t="s">
        <v>33</v>
      </c>
      <c r="D18" s="214" t="s">
        <v>35</v>
      </c>
      <c r="E18" s="214" t="s">
        <v>132</v>
      </c>
      <c r="F18" s="126" t="s">
        <v>41</v>
      </c>
      <c r="G18" s="126" t="s">
        <v>36</v>
      </c>
      <c r="H18" s="126" t="s">
        <v>37</v>
      </c>
      <c r="I18" s="126" t="s">
        <v>38</v>
      </c>
      <c r="J18" s="126" t="s">
        <v>40</v>
      </c>
      <c r="K18" s="47"/>
    </row>
    <row r="19" spans="2:14" ht="19.5" customHeight="1" x14ac:dyDescent="0.25">
      <c r="K19" s="127"/>
    </row>
    <row r="20" spans="2:14" ht="23.25" x14ac:dyDescent="0.25">
      <c r="D20" s="80" t="s">
        <v>133</v>
      </c>
      <c r="F20" s="128"/>
      <c r="G20" s="80" t="s">
        <v>134</v>
      </c>
      <c r="H20" s="129"/>
    </row>
    <row r="22" spans="2:14" x14ac:dyDescent="0.25">
      <c r="B22" s="615" t="s">
        <v>109</v>
      </c>
      <c r="C22" s="616"/>
      <c r="D22" s="616"/>
      <c r="E22" s="616"/>
      <c r="F22" s="616"/>
      <c r="G22" s="616"/>
      <c r="H22" s="616"/>
      <c r="I22" s="616"/>
      <c r="J22" s="616"/>
      <c r="K22" s="616"/>
    </row>
    <row r="24" spans="2:14" ht="23.25" x14ac:dyDescent="0.25">
      <c r="J24" s="45"/>
      <c r="K24" s="45"/>
      <c r="L24" s="45"/>
      <c r="M24" s="45"/>
      <c r="N24" s="45"/>
    </row>
    <row r="25" spans="2:14" x14ac:dyDescent="0.25">
      <c r="K25" s="25"/>
      <c r="L25" s="25"/>
    </row>
    <row r="26" spans="2:14" x14ac:dyDescent="0.25">
      <c r="K26" s="25"/>
      <c r="L26" s="25"/>
    </row>
    <row r="27" spans="2:14" x14ac:dyDescent="0.25">
      <c r="K27" s="25"/>
      <c r="L27" s="25"/>
    </row>
    <row r="28" spans="2:14" x14ac:dyDescent="0.25">
      <c r="K28" s="25"/>
      <c r="L28" s="25"/>
    </row>
    <row r="29" spans="2:14" x14ac:dyDescent="0.25">
      <c r="K29" s="25"/>
      <c r="L29" s="25"/>
    </row>
    <row r="30" spans="2:14" x14ac:dyDescent="0.25">
      <c r="K30" s="25"/>
      <c r="L30" s="25"/>
    </row>
    <row r="31" spans="2:14" x14ac:dyDescent="0.25">
      <c r="K31" s="25"/>
      <c r="L31" s="25"/>
    </row>
    <row r="36" spans="3:3" x14ac:dyDescent="0.25">
      <c r="C36" s="130"/>
    </row>
  </sheetData>
  <mergeCells count="3">
    <mergeCell ref="B2:K2"/>
    <mergeCell ref="B3:K3"/>
    <mergeCell ref="B22:K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CCD8-0FBE-44E1-AC71-4B16BCB1AA07}">
  <sheetPr>
    <tabColor theme="7" tint="0.39997558519241921"/>
  </sheetPr>
  <dimension ref="B2:E19"/>
  <sheetViews>
    <sheetView showGridLines="0" zoomScaleNormal="100" workbookViewId="0"/>
  </sheetViews>
  <sheetFormatPr defaultRowHeight="15" x14ac:dyDescent="0.25"/>
  <cols>
    <col min="2" max="2" width="31.42578125" customWidth="1"/>
    <col min="3" max="3" width="14.140625" customWidth="1"/>
    <col min="4" max="4" width="13.140625" customWidth="1"/>
    <col min="5" max="5" width="32.28515625" customWidth="1"/>
    <col min="6" max="9" width="8" customWidth="1"/>
  </cols>
  <sheetData>
    <row r="2" spans="2:5" ht="39.75" customHeight="1" x14ac:dyDescent="0.25">
      <c r="B2" s="482" t="s">
        <v>402</v>
      </c>
      <c r="C2" s="483"/>
      <c r="D2" s="483"/>
      <c r="E2" s="484"/>
    </row>
    <row r="3" spans="2:5" ht="38.25" customHeight="1" x14ac:dyDescent="0.25">
      <c r="B3" s="485" t="s">
        <v>403</v>
      </c>
      <c r="C3" s="486"/>
      <c r="D3" s="486"/>
      <c r="E3" s="487"/>
    </row>
    <row r="4" spans="2:5" ht="48.75" customHeight="1" x14ac:dyDescent="0.25">
      <c r="B4" s="409" t="s">
        <v>376</v>
      </c>
      <c r="C4" s="410" t="s">
        <v>318</v>
      </c>
      <c r="D4" s="411" t="s">
        <v>151</v>
      </c>
      <c r="E4" s="412" t="s">
        <v>319</v>
      </c>
    </row>
    <row r="5" spans="2:5" ht="40.5" customHeight="1" x14ac:dyDescent="0.25">
      <c r="B5" s="382" t="s">
        <v>377</v>
      </c>
      <c r="C5" s="383">
        <f>D5/$D$18</f>
        <v>0.66117303797289062</v>
      </c>
      <c r="D5" s="384">
        <v>2334040</v>
      </c>
      <c r="E5" s="385" t="s">
        <v>88</v>
      </c>
    </row>
    <row r="6" spans="2:5" ht="40.5" customHeight="1" x14ac:dyDescent="0.25">
      <c r="B6" s="386" t="s">
        <v>401</v>
      </c>
      <c r="C6" s="383">
        <f t="shared" ref="C6:C17" si="0">D6/$D$18</f>
        <v>0.20015466764868348</v>
      </c>
      <c r="D6" s="387">
        <v>706576</v>
      </c>
      <c r="E6" s="388" t="s">
        <v>320</v>
      </c>
    </row>
    <row r="7" spans="2:5" ht="40.5" customHeight="1" x14ac:dyDescent="0.25">
      <c r="B7" s="386" t="s">
        <v>378</v>
      </c>
      <c r="C7" s="383">
        <f t="shared" si="0"/>
        <v>5.1773437389346061E-2</v>
      </c>
      <c r="D7" s="387">
        <v>182768</v>
      </c>
      <c r="E7" s="388" t="s">
        <v>83</v>
      </c>
    </row>
    <row r="8" spans="2:5" ht="40.5" customHeight="1" x14ac:dyDescent="0.25">
      <c r="B8" s="386" t="s">
        <v>379</v>
      </c>
      <c r="C8" s="383">
        <f t="shared" si="0"/>
        <v>4.0042207838193844E-2</v>
      </c>
      <c r="D8" s="387">
        <v>141355</v>
      </c>
      <c r="E8" s="388" t="s">
        <v>84</v>
      </c>
    </row>
    <row r="9" spans="2:5" ht="30" customHeight="1" x14ac:dyDescent="0.25">
      <c r="B9" s="398" t="s">
        <v>380</v>
      </c>
      <c r="C9" s="399">
        <f t="shared" si="0"/>
        <v>0.95314335084911406</v>
      </c>
      <c r="D9" s="400">
        <f>SUM(D5:D8)</f>
        <v>3364739</v>
      </c>
      <c r="E9" s="401" t="s">
        <v>149</v>
      </c>
    </row>
    <row r="10" spans="2:5" ht="46.5" customHeight="1" x14ac:dyDescent="0.25">
      <c r="B10" s="413" t="s">
        <v>381</v>
      </c>
      <c r="C10" s="414" t="s">
        <v>315</v>
      </c>
      <c r="D10" s="415" t="s">
        <v>151</v>
      </c>
      <c r="E10" s="416" t="s">
        <v>321</v>
      </c>
    </row>
    <row r="11" spans="2:5" ht="50.25" customHeight="1" x14ac:dyDescent="0.25">
      <c r="B11" s="382" t="s">
        <v>382</v>
      </c>
      <c r="C11" s="383">
        <f t="shared" si="0"/>
        <v>7.7787062872682463E-3</v>
      </c>
      <c r="D11" s="384">
        <v>27460</v>
      </c>
      <c r="E11" s="385" t="s">
        <v>85</v>
      </c>
    </row>
    <row r="12" spans="2:5" ht="33.75" customHeight="1" x14ac:dyDescent="0.25">
      <c r="B12" s="386" t="s">
        <v>383</v>
      </c>
      <c r="C12" s="383">
        <f t="shared" si="0"/>
        <v>6.0620653513306803E-5</v>
      </c>
      <c r="D12" s="387">
        <v>214</v>
      </c>
      <c r="E12" s="388" t="s">
        <v>322</v>
      </c>
    </row>
    <row r="13" spans="2:5" ht="33.75" customHeight="1" x14ac:dyDescent="0.25">
      <c r="B13" s="386" t="s">
        <v>384</v>
      </c>
      <c r="C13" s="383">
        <f t="shared" si="0"/>
        <v>4.706315595654576E-3</v>
      </c>
      <c r="D13" s="387">
        <v>16614</v>
      </c>
      <c r="E13" s="388" t="s">
        <v>323</v>
      </c>
    </row>
    <row r="14" spans="2:5" ht="33.75" customHeight="1" x14ac:dyDescent="0.25">
      <c r="B14" s="386" t="s">
        <v>385</v>
      </c>
      <c r="C14" s="383">
        <f t="shared" si="0"/>
        <v>2.4401795957678853E-2</v>
      </c>
      <c r="D14" s="387">
        <v>86142</v>
      </c>
      <c r="E14" s="388" t="s">
        <v>386</v>
      </c>
    </row>
    <row r="15" spans="2:5" ht="33.75" customHeight="1" x14ac:dyDescent="0.25">
      <c r="B15" s="386" t="s">
        <v>387</v>
      </c>
      <c r="C15" s="383">
        <f t="shared" si="0"/>
        <v>8.0761440731980227E-3</v>
      </c>
      <c r="D15" s="387">
        <v>28510</v>
      </c>
      <c r="E15" s="388" t="s">
        <v>103</v>
      </c>
    </row>
    <row r="16" spans="2:5" ht="33.75" customHeight="1" x14ac:dyDescent="0.25">
      <c r="B16" s="402" t="s">
        <v>388</v>
      </c>
      <c r="C16" s="356">
        <f t="shared" si="0"/>
        <v>1.833066583572936E-3</v>
      </c>
      <c r="D16" s="403">
        <v>6471</v>
      </c>
      <c r="E16" s="404" t="s">
        <v>2</v>
      </c>
    </row>
    <row r="17" spans="2:5" ht="30" customHeight="1" x14ac:dyDescent="0.25">
      <c r="B17" s="317" t="s">
        <v>324</v>
      </c>
      <c r="C17" s="323">
        <f t="shared" si="0"/>
        <v>4.6856649150885943E-2</v>
      </c>
      <c r="D17" s="318">
        <f>SUM(D11:D16)</f>
        <v>165411</v>
      </c>
      <c r="E17" s="319" t="s">
        <v>325</v>
      </c>
    </row>
    <row r="18" spans="2:5" ht="42" customHeight="1" x14ac:dyDescent="0.25">
      <c r="B18" s="391" t="s">
        <v>389</v>
      </c>
      <c r="C18" s="259" t="s">
        <v>152</v>
      </c>
      <c r="D18" s="389">
        <f>D9+D17</f>
        <v>3530150</v>
      </c>
      <c r="E18" s="390" t="s">
        <v>150</v>
      </c>
    </row>
    <row r="19" spans="2:5" ht="27.75" customHeight="1" x14ac:dyDescent="0.25">
      <c r="B19" s="488" t="s">
        <v>407</v>
      </c>
      <c r="C19" s="488"/>
      <c r="D19" s="488"/>
      <c r="E19" s="247" t="s">
        <v>406</v>
      </c>
    </row>
  </sheetData>
  <mergeCells count="3">
    <mergeCell ref="B2:E2"/>
    <mergeCell ref="B3:E3"/>
    <mergeCell ref="B19:D19"/>
  </mergeCells>
  <printOptions horizontalCentered="1" verticalCentered="1"/>
  <pageMargins left="0" right="0" top="0" bottom="0"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445A-5A9B-417B-AB85-5BFDA0C7142B}">
  <sheetPr>
    <tabColor theme="7" tint="0.39997558519241921"/>
  </sheetPr>
  <dimension ref="B1:M69"/>
  <sheetViews>
    <sheetView showGridLines="0" zoomScale="91" zoomScaleNormal="91" workbookViewId="0">
      <selection activeCell="K7" sqref="K7"/>
    </sheetView>
  </sheetViews>
  <sheetFormatPr defaultRowHeight="15" x14ac:dyDescent="0.25"/>
  <cols>
    <col min="2" max="2" width="35.42578125" customWidth="1"/>
    <col min="3" max="3" width="11.140625" customWidth="1"/>
    <col min="4" max="4" width="12.85546875" customWidth="1"/>
    <col min="5" max="5" width="32.42578125" customWidth="1"/>
    <col min="6" max="6" width="10.140625" bestFit="1" customWidth="1"/>
    <col min="7" max="7" width="31.28515625" customWidth="1"/>
    <col min="8" max="8" width="31.7109375" customWidth="1"/>
    <col min="10" max="10" width="14" customWidth="1"/>
    <col min="11" max="11" width="38.140625" bestFit="1" customWidth="1"/>
    <col min="12" max="12" width="8" customWidth="1"/>
    <col min="13" max="13" width="31.7109375" bestFit="1" customWidth="1"/>
    <col min="14" max="17" width="8" customWidth="1"/>
  </cols>
  <sheetData>
    <row r="1" spans="2:13" x14ac:dyDescent="0.25">
      <c r="G1" s="1"/>
      <c r="H1" s="48"/>
    </row>
    <row r="2" spans="2:13" ht="31.5" customHeight="1" x14ac:dyDescent="0.25">
      <c r="B2" s="482" t="s">
        <v>409</v>
      </c>
      <c r="C2" s="483"/>
      <c r="D2" s="483"/>
      <c r="E2" s="484"/>
      <c r="H2" s="82"/>
    </row>
    <row r="3" spans="2:13" ht="31.5" customHeight="1" x14ac:dyDescent="0.25">
      <c r="B3" s="485" t="s">
        <v>408</v>
      </c>
      <c r="C3" s="486"/>
      <c r="D3" s="486"/>
      <c r="E3" s="487"/>
      <c r="G3" s="184"/>
      <c r="H3" s="62"/>
    </row>
    <row r="4" spans="2:13" ht="48" customHeight="1" x14ac:dyDescent="0.25">
      <c r="B4" s="405" t="s">
        <v>376</v>
      </c>
      <c r="C4" s="406" t="s">
        <v>318</v>
      </c>
      <c r="D4" s="407" t="s">
        <v>151</v>
      </c>
      <c r="E4" s="408" t="s">
        <v>4</v>
      </c>
      <c r="F4" s="220"/>
      <c r="G4" s="321"/>
      <c r="H4" s="264"/>
      <c r="I4" s="1"/>
      <c r="J4" s="1"/>
      <c r="K4" s="1"/>
      <c r="L4" s="1"/>
      <c r="M4" s="1"/>
    </row>
    <row r="5" spans="2:13" ht="30" customHeight="1" x14ac:dyDescent="0.25">
      <c r="B5" s="250" t="s">
        <v>377</v>
      </c>
      <c r="C5" s="315">
        <f>D5/$D$18</f>
        <v>0.90323438256834965</v>
      </c>
      <c r="D5" s="251">
        <v>2976132</v>
      </c>
      <c r="E5" s="265" t="s">
        <v>88</v>
      </c>
      <c r="F5" s="242"/>
      <c r="G5" s="321"/>
      <c r="H5" s="321"/>
      <c r="I5" s="220"/>
      <c r="K5" s="223"/>
      <c r="L5" s="223"/>
      <c r="M5" s="223"/>
    </row>
    <row r="6" spans="2:13" ht="30" customHeight="1" x14ac:dyDescent="0.25">
      <c r="B6" s="252" t="s">
        <v>390</v>
      </c>
      <c r="C6" s="315">
        <f t="shared" ref="C6:C9" si="0">D6/$D$18</f>
        <v>4.8827425544132087E-2</v>
      </c>
      <c r="D6" s="253">
        <v>160885</v>
      </c>
      <c r="E6" s="266" t="s">
        <v>89</v>
      </c>
      <c r="F6" s="242"/>
      <c r="G6" s="321"/>
      <c r="H6" s="321"/>
      <c r="I6" s="220"/>
      <c r="K6" s="223"/>
      <c r="L6" s="223"/>
      <c r="M6" s="223"/>
    </row>
    <row r="7" spans="2:13" ht="30" customHeight="1" x14ac:dyDescent="0.25">
      <c r="B7" s="252" t="s">
        <v>378</v>
      </c>
      <c r="C7" s="315">
        <f t="shared" si="0"/>
        <v>1.2874767979818949E-2</v>
      </c>
      <c r="D7" s="253">
        <v>42422</v>
      </c>
      <c r="E7" s="266" t="s">
        <v>83</v>
      </c>
      <c r="F7" s="242"/>
      <c r="G7" s="321"/>
      <c r="H7" s="321"/>
      <c r="I7" s="220"/>
      <c r="K7" s="223"/>
      <c r="L7" s="223"/>
      <c r="M7" s="223"/>
    </row>
    <row r="8" spans="2:13" ht="30" customHeight="1" x14ac:dyDescent="0.25">
      <c r="B8" s="252" t="s">
        <v>379</v>
      </c>
      <c r="C8" s="315">
        <f t="shared" si="0"/>
        <v>1.0675659762814373E-2</v>
      </c>
      <c r="D8" s="253">
        <v>35176</v>
      </c>
      <c r="E8" s="266" t="s">
        <v>84</v>
      </c>
      <c r="F8" s="242"/>
      <c r="G8" s="321"/>
      <c r="H8" s="321"/>
      <c r="I8" s="220"/>
      <c r="K8" s="223"/>
      <c r="L8" s="223"/>
      <c r="M8" s="223"/>
    </row>
    <row r="9" spans="2:13" ht="30" customHeight="1" x14ac:dyDescent="0.25">
      <c r="B9" s="255" t="s">
        <v>380</v>
      </c>
      <c r="C9" s="316">
        <f t="shared" si="0"/>
        <v>0.97561223585511503</v>
      </c>
      <c r="D9" s="256">
        <f>SUM(D5:D8)</f>
        <v>3214615</v>
      </c>
      <c r="E9" s="257" t="s">
        <v>149</v>
      </c>
      <c r="F9" s="242"/>
      <c r="G9" s="321"/>
      <c r="H9" s="321"/>
      <c r="K9" s="223"/>
      <c r="L9" s="223"/>
      <c r="M9" s="223"/>
    </row>
    <row r="10" spans="2:13" ht="45.75" customHeight="1" x14ac:dyDescent="0.25">
      <c r="B10" s="405" t="s">
        <v>326</v>
      </c>
      <c r="C10" s="406" t="s">
        <v>315</v>
      </c>
      <c r="D10" s="407" t="s">
        <v>151</v>
      </c>
      <c r="E10" s="408" t="s">
        <v>327</v>
      </c>
      <c r="F10" s="184"/>
      <c r="G10" s="321"/>
      <c r="H10" s="62"/>
      <c r="K10" s="223"/>
      <c r="L10" s="223"/>
      <c r="M10" s="223"/>
    </row>
    <row r="11" spans="2:13" ht="30" customHeight="1" x14ac:dyDescent="0.25">
      <c r="B11" s="252" t="s">
        <v>382</v>
      </c>
      <c r="C11" s="315">
        <f>D11/$D$18</f>
        <v>1.5930939625587108E-2</v>
      </c>
      <c r="D11" s="253">
        <v>52492</v>
      </c>
      <c r="E11" s="254" t="s">
        <v>85</v>
      </c>
      <c r="F11" s="184"/>
      <c r="G11" s="321"/>
      <c r="H11" s="62"/>
      <c r="K11" s="223"/>
      <c r="L11" s="223"/>
      <c r="M11" s="223"/>
    </row>
    <row r="12" spans="2:13" ht="30" customHeight="1" x14ac:dyDescent="0.25">
      <c r="B12" s="252" t="s">
        <v>384</v>
      </c>
      <c r="C12" s="315">
        <f t="shared" ref="C12:C17" si="1">D12/$D$18</f>
        <v>3.5593625681796387E-3</v>
      </c>
      <c r="D12" s="253">
        <v>11728</v>
      </c>
      <c r="E12" s="254" t="s">
        <v>323</v>
      </c>
      <c r="G12" s="321"/>
      <c r="H12" s="62"/>
      <c r="K12" s="223"/>
      <c r="L12" s="223"/>
      <c r="M12" s="223"/>
    </row>
    <row r="13" spans="2:13" ht="30" customHeight="1" x14ac:dyDescent="0.25">
      <c r="B13" s="252" t="s">
        <v>383</v>
      </c>
      <c r="C13" s="315">
        <f t="shared" si="1"/>
        <v>8.6707868837732158E-4</v>
      </c>
      <c r="D13" s="253">
        <v>2857</v>
      </c>
      <c r="E13" s="254" t="s">
        <v>322</v>
      </c>
      <c r="G13" s="321"/>
      <c r="H13" s="62"/>
      <c r="K13" s="223"/>
      <c r="L13" s="223"/>
      <c r="M13" s="223"/>
    </row>
    <row r="14" spans="2:13" ht="30" customHeight="1" x14ac:dyDescent="0.25">
      <c r="B14" s="252" t="s">
        <v>385</v>
      </c>
      <c r="C14" s="315">
        <f t="shared" si="1"/>
        <v>9.8574434016434741E-4</v>
      </c>
      <c r="D14" s="253">
        <v>3248</v>
      </c>
      <c r="E14" s="254" t="s">
        <v>386</v>
      </c>
      <c r="H14" s="62"/>
      <c r="K14" s="221"/>
      <c r="L14" s="222"/>
      <c r="M14" s="223"/>
    </row>
    <row r="15" spans="2:13" ht="30" customHeight="1" x14ac:dyDescent="0.25">
      <c r="B15" s="252" t="s">
        <v>387</v>
      </c>
      <c r="C15" s="315">
        <f t="shared" si="1"/>
        <v>2.9845473648941476E-3</v>
      </c>
      <c r="D15" s="253">
        <v>9834</v>
      </c>
      <c r="E15" s="254" t="s">
        <v>103</v>
      </c>
      <c r="F15" s="184"/>
      <c r="H15" s="62"/>
    </row>
    <row r="16" spans="2:13" ht="30" customHeight="1" x14ac:dyDescent="0.25">
      <c r="B16" s="252" t="s">
        <v>388</v>
      </c>
      <c r="C16" s="315">
        <f t="shared" si="1"/>
        <v>6.0091557682432506E-5</v>
      </c>
      <c r="D16" s="253">
        <v>198</v>
      </c>
      <c r="E16" s="254" t="s">
        <v>2</v>
      </c>
      <c r="F16" s="177"/>
      <c r="G16" s="322"/>
      <c r="H16" s="62"/>
    </row>
    <row r="17" spans="2:8" ht="30" customHeight="1" x14ac:dyDescent="0.25">
      <c r="B17" s="317" t="s">
        <v>324</v>
      </c>
      <c r="C17" s="316">
        <f t="shared" si="1"/>
        <v>2.4387764144884996E-2</v>
      </c>
      <c r="D17" s="318">
        <f>SUM(D11:D16)</f>
        <v>80357</v>
      </c>
      <c r="E17" s="319" t="s">
        <v>328</v>
      </c>
      <c r="F17" s="184"/>
      <c r="G17" s="322"/>
      <c r="H17" s="62"/>
    </row>
    <row r="18" spans="2:8" ht="26.25" customHeight="1" x14ac:dyDescent="0.25">
      <c r="B18" s="258" t="s">
        <v>389</v>
      </c>
      <c r="C18" s="259" t="s">
        <v>152</v>
      </c>
      <c r="D18" s="260">
        <f>D17+D9</f>
        <v>3294972</v>
      </c>
      <c r="E18" s="224" t="s">
        <v>391</v>
      </c>
      <c r="F18" s="184"/>
      <c r="G18" s="225"/>
      <c r="H18" s="62"/>
    </row>
    <row r="19" spans="2:8" ht="27.75" customHeight="1" x14ac:dyDescent="0.25">
      <c r="B19" s="488" t="s">
        <v>407</v>
      </c>
      <c r="C19" s="488"/>
      <c r="D19" s="488"/>
      <c r="E19" s="247" t="s">
        <v>406</v>
      </c>
    </row>
    <row r="20" spans="2:8" ht="24" customHeight="1" x14ac:dyDescent="0.25">
      <c r="D20" s="177"/>
      <c r="E20" s="184"/>
      <c r="F20" s="48"/>
    </row>
    <row r="22" spans="2:8" ht="44.25" customHeight="1" x14ac:dyDescent="0.25">
      <c r="D22" s="261"/>
    </row>
    <row r="23" spans="2:8" ht="44.25" customHeight="1" x14ac:dyDescent="0.25">
      <c r="D23" s="261"/>
    </row>
    <row r="24" spans="2:8" ht="44.25" customHeight="1" x14ac:dyDescent="0.25"/>
    <row r="25" spans="2:8" ht="33.75" customHeight="1" x14ac:dyDescent="0.25">
      <c r="D25" s="261"/>
    </row>
    <row r="26" spans="2:8" ht="44.25" customHeight="1" x14ac:dyDescent="0.25"/>
    <row r="27" spans="2:8" ht="17.25" customHeight="1" x14ac:dyDescent="0.25"/>
    <row r="28" spans="2:8" ht="17.25" customHeight="1" x14ac:dyDescent="0.25"/>
    <row r="29" spans="2:8" ht="17.25" customHeight="1" x14ac:dyDescent="0.25">
      <c r="D29" s="2"/>
    </row>
    <row r="30" spans="2:8" ht="17.25" customHeight="1" x14ac:dyDescent="0.25"/>
    <row r="31" spans="2:8" ht="17.25" customHeight="1" x14ac:dyDescent="0.25"/>
    <row r="32" spans="2:8" ht="17.25" customHeight="1" x14ac:dyDescent="0.25"/>
    <row r="33" spans="9:13" ht="17.25" customHeight="1" x14ac:dyDescent="0.25"/>
    <row r="34" spans="9:13" ht="17.25" customHeight="1" x14ac:dyDescent="0.25"/>
    <row r="35" spans="9:13" ht="17.25" customHeight="1" x14ac:dyDescent="0.25"/>
    <row r="36" spans="9:13" ht="17.25" customHeight="1" x14ac:dyDescent="0.25"/>
    <row r="37" spans="9:13" ht="17.25" customHeight="1" x14ac:dyDescent="0.25"/>
    <row r="38" spans="9:13" ht="17.25" customHeight="1" x14ac:dyDescent="0.25"/>
    <row r="39" spans="9:13" ht="17.25" customHeight="1" x14ac:dyDescent="0.25"/>
    <row r="40" spans="9:13" x14ac:dyDescent="0.25">
      <c r="I40" s="83"/>
      <c r="K40" s="83"/>
      <c r="L40" s="83"/>
      <c r="M40" s="83"/>
    </row>
    <row r="49" spans="12:13" ht="24.75" customHeight="1" x14ac:dyDescent="0.25">
      <c r="L49" s="489"/>
      <c r="M49" s="490"/>
    </row>
    <row r="65" spans="3:10" x14ac:dyDescent="0.25">
      <c r="I65" s="488"/>
      <c r="J65" s="488"/>
    </row>
    <row r="69" spans="3:10" x14ac:dyDescent="0.25">
      <c r="C69" s="262"/>
    </row>
  </sheetData>
  <mergeCells count="5">
    <mergeCell ref="I65:J65"/>
    <mergeCell ref="L49:M49"/>
    <mergeCell ref="B2:E2"/>
    <mergeCell ref="B3:E3"/>
    <mergeCell ref="B19:D19"/>
  </mergeCells>
  <printOptions horizontalCentered="1" verticalCentered="1"/>
  <pageMargins left="0" right="0" top="0" bottom="0"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CB70E-F611-4E2D-96CA-8A9B04D3B588}">
  <sheetPr>
    <tabColor theme="7" tint="0.39997558519241921"/>
  </sheetPr>
  <dimension ref="B2:H14"/>
  <sheetViews>
    <sheetView showGridLines="0" topLeftCell="A2" zoomScale="87" zoomScaleNormal="87" workbookViewId="0"/>
  </sheetViews>
  <sheetFormatPr defaultRowHeight="15" x14ac:dyDescent="0.25"/>
  <cols>
    <col min="1" max="1" width="7" customWidth="1"/>
    <col min="2" max="4" width="19" customWidth="1"/>
    <col min="5" max="7" width="19" style="1" customWidth="1"/>
    <col min="8" max="8" width="19" customWidth="1"/>
    <col min="12" max="12" width="23" customWidth="1"/>
  </cols>
  <sheetData>
    <row r="2" spans="2:8" ht="41.25" customHeight="1" x14ac:dyDescent="0.25">
      <c r="B2" s="500" t="s">
        <v>410</v>
      </c>
      <c r="C2" s="501"/>
      <c r="D2" s="501"/>
      <c r="E2" s="501"/>
      <c r="F2" s="501"/>
      <c r="G2" s="501"/>
      <c r="H2" s="501"/>
    </row>
    <row r="3" spans="2:8" ht="35.25" customHeight="1" x14ac:dyDescent="0.25">
      <c r="B3" s="500" t="s">
        <v>411</v>
      </c>
      <c r="C3" s="501"/>
      <c r="D3" s="501"/>
      <c r="E3" s="501"/>
      <c r="F3" s="501"/>
      <c r="G3" s="501"/>
      <c r="H3" s="501"/>
    </row>
    <row r="4" spans="2:8" s="7" customFormat="1" ht="82.5" customHeight="1" x14ac:dyDescent="0.25">
      <c r="B4" s="423" t="s">
        <v>192</v>
      </c>
      <c r="C4" s="411" t="s">
        <v>194</v>
      </c>
      <c r="D4" s="411" t="s">
        <v>267</v>
      </c>
      <c r="E4" s="411" t="s">
        <v>266</v>
      </c>
      <c r="F4" s="411" t="s">
        <v>393</v>
      </c>
      <c r="G4" s="411" t="s">
        <v>394</v>
      </c>
      <c r="H4" s="424" t="s">
        <v>16</v>
      </c>
    </row>
    <row r="5" spans="2:8" ht="46.5" customHeight="1" x14ac:dyDescent="0.25">
      <c r="B5" s="332" t="s">
        <v>162</v>
      </c>
      <c r="C5" s="333">
        <f>SUM(D5:G5)</f>
        <v>1217</v>
      </c>
      <c r="D5" s="334">
        <v>8</v>
      </c>
      <c r="E5" s="334">
        <v>9</v>
      </c>
      <c r="F5" s="334">
        <v>64</v>
      </c>
      <c r="G5" s="335">
        <v>1136</v>
      </c>
      <c r="H5" s="336" t="s">
        <v>9</v>
      </c>
    </row>
    <row r="6" spans="2:8" ht="46.5" customHeight="1" x14ac:dyDescent="0.25">
      <c r="B6" s="363" t="s">
        <v>399</v>
      </c>
      <c r="C6" s="338">
        <f>SUM(D6:G6)</f>
        <v>441</v>
      </c>
      <c r="D6" s="339">
        <v>6</v>
      </c>
      <c r="E6" s="339">
        <v>19</v>
      </c>
      <c r="F6" s="339">
        <v>15</v>
      </c>
      <c r="G6" s="340">
        <v>401</v>
      </c>
      <c r="H6" s="341" t="s">
        <v>330</v>
      </c>
    </row>
    <row r="7" spans="2:8" ht="46.5" customHeight="1" x14ac:dyDescent="0.25">
      <c r="B7" s="332" t="s">
        <v>164</v>
      </c>
      <c r="C7" s="333">
        <f t="shared" ref="C7:C12" si="0">SUM(D7:G7)</f>
        <v>338</v>
      </c>
      <c r="D7" s="334">
        <v>9</v>
      </c>
      <c r="E7" s="334">
        <v>1</v>
      </c>
      <c r="F7" s="334">
        <v>17</v>
      </c>
      <c r="G7" s="335">
        <v>311</v>
      </c>
      <c r="H7" s="336" t="s">
        <v>11</v>
      </c>
    </row>
    <row r="8" spans="2:8" ht="46.5" customHeight="1" x14ac:dyDescent="0.25">
      <c r="B8" s="363" t="s">
        <v>398</v>
      </c>
      <c r="C8" s="338">
        <f t="shared" si="0"/>
        <v>226</v>
      </c>
      <c r="D8" s="339">
        <v>6</v>
      </c>
      <c r="E8" s="339">
        <v>9</v>
      </c>
      <c r="F8" s="339">
        <v>17</v>
      </c>
      <c r="G8" s="340">
        <v>194</v>
      </c>
      <c r="H8" s="341" t="s">
        <v>39</v>
      </c>
    </row>
    <row r="9" spans="2:8" ht="46.5" customHeight="1" x14ac:dyDescent="0.25">
      <c r="B9" s="342" t="s">
        <v>166</v>
      </c>
      <c r="C9" s="343">
        <f t="shared" si="0"/>
        <v>145</v>
      </c>
      <c r="D9" s="344">
        <v>1</v>
      </c>
      <c r="E9" s="344">
        <v>5</v>
      </c>
      <c r="F9" s="344">
        <v>15</v>
      </c>
      <c r="G9" s="345">
        <v>124</v>
      </c>
      <c r="H9" s="346" t="s">
        <v>15</v>
      </c>
    </row>
    <row r="10" spans="2:8" ht="46.5" customHeight="1" x14ac:dyDescent="0.25">
      <c r="B10" s="337" t="s">
        <v>168</v>
      </c>
      <c r="C10" s="338">
        <f t="shared" si="0"/>
        <v>82</v>
      </c>
      <c r="D10" s="339">
        <v>2</v>
      </c>
      <c r="E10" s="339">
        <v>3</v>
      </c>
      <c r="F10" s="339">
        <v>8</v>
      </c>
      <c r="G10" s="340">
        <v>69</v>
      </c>
      <c r="H10" s="341" t="s">
        <v>12</v>
      </c>
    </row>
    <row r="11" spans="2:8" ht="46.5" customHeight="1" x14ac:dyDescent="0.25">
      <c r="B11" s="332" t="s">
        <v>193</v>
      </c>
      <c r="C11" s="333">
        <f t="shared" si="0"/>
        <v>76</v>
      </c>
      <c r="D11" s="334">
        <v>2</v>
      </c>
      <c r="E11" s="334">
        <v>7</v>
      </c>
      <c r="F11" s="334">
        <v>20</v>
      </c>
      <c r="G11" s="335">
        <v>47</v>
      </c>
      <c r="H11" s="336" t="s">
        <v>14</v>
      </c>
    </row>
    <row r="12" spans="2:8" ht="46.5" customHeight="1" x14ac:dyDescent="0.25">
      <c r="B12" s="347" t="s">
        <v>169</v>
      </c>
      <c r="C12" s="348">
        <f t="shared" si="0"/>
        <v>29</v>
      </c>
      <c r="D12" s="348">
        <v>1</v>
      </c>
      <c r="E12" s="348">
        <v>1</v>
      </c>
      <c r="F12" s="348">
        <v>5</v>
      </c>
      <c r="G12" s="349">
        <v>22</v>
      </c>
      <c r="H12" s="350" t="s">
        <v>13</v>
      </c>
    </row>
    <row r="13" spans="2:8" ht="27.75" customHeight="1" x14ac:dyDescent="0.25">
      <c r="B13" s="503" t="s">
        <v>413</v>
      </c>
      <c r="C13" s="503"/>
      <c r="D13" s="503"/>
      <c r="E13" s="502" t="s">
        <v>412</v>
      </c>
      <c r="F13" s="502"/>
      <c r="G13" s="502"/>
      <c r="H13" s="502"/>
    </row>
    <row r="14" spans="2:8" x14ac:dyDescent="0.25">
      <c r="E14"/>
      <c r="F14"/>
      <c r="G14"/>
    </row>
  </sheetData>
  <mergeCells count="4">
    <mergeCell ref="B2:H2"/>
    <mergeCell ref="B3:H3"/>
    <mergeCell ref="E13:H13"/>
    <mergeCell ref="B13:D13"/>
  </mergeCells>
  <printOptions horizontalCentered="1" verticalCentered="1"/>
  <pageMargins left="0" right="0" top="0" bottom="0" header="0" footer="0"/>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CBA4-76CA-44AE-A33C-3B3EB27BD5DE}">
  <sheetPr>
    <tabColor theme="7" tint="0.39997558519241921"/>
  </sheetPr>
  <dimension ref="A2:F22"/>
  <sheetViews>
    <sheetView showGridLines="0" topLeftCell="A5" zoomScale="95" zoomScaleNormal="95" zoomScaleSheetLayoutView="95" workbookViewId="0"/>
  </sheetViews>
  <sheetFormatPr defaultRowHeight="15" x14ac:dyDescent="0.25"/>
  <cols>
    <col min="2" max="2" width="39.28515625" customWidth="1"/>
    <col min="3" max="4" width="17.5703125" customWidth="1"/>
    <col min="5" max="5" width="33.140625" customWidth="1"/>
  </cols>
  <sheetData>
    <row r="2" spans="1:6" ht="27" customHeight="1" x14ac:dyDescent="0.25">
      <c r="B2" s="491" t="s">
        <v>404</v>
      </c>
      <c r="C2" s="492"/>
      <c r="D2" s="492"/>
      <c r="E2" s="493"/>
    </row>
    <row r="3" spans="1:6" ht="27.75" customHeight="1" x14ac:dyDescent="0.25">
      <c r="B3" s="494" t="s">
        <v>405</v>
      </c>
      <c r="C3" s="486"/>
      <c r="D3" s="486"/>
      <c r="E3" s="495"/>
    </row>
    <row r="4" spans="1:6" ht="36.75" customHeight="1" x14ac:dyDescent="0.25">
      <c r="A4" s="417"/>
      <c r="B4" s="496" t="s">
        <v>175</v>
      </c>
      <c r="C4" s="418" t="s">
        <v>263</v>
      </c>
      <c r="D4" s="419" t="s">
        <v>309</v>
      </c>
      <c r="E4" s="498" t="s">
        <v>34</v>
      </c>
    </row>
    <row r="5" spans="1:6" ht="31.5" customHeight="1" x14ac:dyDescent="0.25">
      <c r="A5" s="417"/>
      <c r="B5" s="497"/>
      <c r="C5" s="411" t="s">
        <v>264</v>
      </c>
      <c r="D5" s="411" t="s">
        <v>310</v>
      </c>
      <c r="E5" s="499"/>
    </row>
    <row r="6" spans="1:6" ht="42.75" customHeight="1" x14ac:dyDescent="0.25">
      <c r="B6" s="273" t="s">
        <v>22</v>
      </c>
      <c r="C6" s="421">
        <f>D6/$D$17</f>
        <v>0.1645952300974135</v>
      </c>
      <c r="D6" s="324">
        <v>490</v>
      </c>
      <c r="E6" s="274" t="s">
        <v>331</v>
      </c>
      <c r="F6" s="225"/>
    </row>
    <row r="7" spans="1:6" ht="42.75" customHeight="1" x14ac:dyDescent="0.25">
      <c r="B7" s="275" t="s">
        <v>23</v>
      </c>
      <c r="C7" s="422">
        <f>D7/$D$17</f>
        <v>0.11454484380248572</v>
      </c>
      <c r="D7" s="325">
        <v>341</v>
      </c>
      <c r="E7" s="276" t="s">
        <v>332</v>
      </c>
      <c r="F7" s="225"/>
    </row>
    <row r="8" spans="1:6" ht="42.75" customHeight="1" x14ac:dyDescent="0.25">
      <c r="B8" s="273" t="s">
        <v>177</v>
      </c>
      <c r="C8" s="421">
        <f t="shared" ref="C8:C16" si="0">D8/$D$17</f>
        <v>7.0204904266039633E-2</v>
      </c>
      <c r="D8" s="324">
        <v>209</v>
      </c>
      <c r="E8" s="274" t="s">
        <v>334</v>
      </c>
      <c r="F8" s="225"/>
    </row>
    <row r="9" spans="1:6" ht="42.75" customHeight="1" x14ac:dyDescent="0.25">
      <c r="B9" s="275" t="s">
        <v>176</v>
      </c>
      <c r="C9" s="422">
        <f t="shared" si="0"/>
        <v>6.9197178367484041E-2</v>
      </c>
      <c r="D9" s="325">
        <v>206</v>
      </c>
      <c r="E9" s="276" t="s">
        <v>31</v>
      </c>
      <c r="F9" s="225"/>
    </row>
    <row r="10" spans="1:6" ht="42.75" customHeight="1" x14ac:dyDescent="0.25">
      <c r="B10" s="420" t="s">
        <v>261</v>
      </c>
      <c r="C10" s="421">
        <f t="shared" si="0"/>
        <v>6.2814914343298625E-2</v>
      </c>
      <c r="D10" s="324">
        <v>187</v>
      </c>
      <c r="E10" s="274" t="s">
        <v>29</v>
      </c>
      <c r="F10" s="225"/>
    </row>
    <row r="11" spans="1:6" ht="42.75" customHeight="1" x14ac:dyDescent="0.25">
      <c r="B11" s="275" t="s">
        <v>24</v>
      </c>
      <c r="C11" s="422">
        <f t="shared" si="0"/>
        <v>6.046355391333557E-2</v>
      </c>
      <c r="D11" s="325">
        <v>180</v>
      </c>
      <c r="E11" s="276" t="s">
        <v>333</v>
      </c>
      <c r="F11" s="225"/>
    </row>
    <row r="12" spans="1:6" ht="42.75" customHeight="1" x14ac:dyDescent="0.25">
      <c r="B12" s="273" t="s">
        <v>25</v>
      </c>
      <c r="C12" s="421">
        <f t="shared" si="0"/>
        <v>4.5011756802149812E-2</v>
      </c>
      <c r="D12" s="324">
        <v>134</v>
      </c>
      <c r="E12" s="274" t="s">
        <v>30</v>
      </c>
      <c r="F12" s="225"/>
    </row>
    <row r="13" spans="1:6" ht="42.75" customHeight="1" x14ac:dyDescent="0.25">
      <c r="B13" s="275" t="s">
        <v>26</v>
      </c>
      <c r="C13" s="422">
        <f t="shared" si="0"/>
        <v>2.9559959690964057E-2</v>
      </c>
      <c r="D13" s="325">
        <v>88</v>
      </c>
      <c r="E13" s="276" t="s">
        <v>335</v>
      </c>
      <c r="F13" s="225"/>
    </row>
    <row r="14" spans="1:6" ht="42.75" customHeight="1" x14ac:dyDescent="0.25">
      <c r="B14" s="273" t="s">
        <v>27</v>
      </c>
      <c r="C14" s="421">
        <f t="shared" si="0"/>
        <v>2.3177695666778637E-2</v>
      </c>
      <c r="D14" s="324">
        <v>69</v>
      </c>
      <c r="E14" s="274" t="s">
        <v>32</v>
      </c>
      <c r="F14" s="225"/>
    </row>
    <row r="15" spans="1:6" ht="42.75" customHeight="1" x14ac:dyDescent="0.25">
      <c r="B15" s="275" t="s">
        <v>262</v>
      </c>
      <c r="C15" s="422">
        <f t="shared" si="0"/>
        <v>8.7000335908632848E-2</v>
      </c>
      <c r="D15" s="325">
        <v>259</v>
      </c>
      <c r="E15" s="276" t="s">
        <v>260</v>
      </c>
      <c r="F15" s="225"/>
    </row>
    <row r="16" spans="1:6" ht="42.75" customHeight="1" x14ac:dyDescent="0.25">
      <c r="B16" s="273" t="s">
        <v>28</v>
      </c>
      <c r="C16" s="421">
        <f t="shared" si="0"/>
        <v>0.27342962714141755</v>
      </c>
      <c r="D16" s="324">
        <v>814</v>
      </c>
      <c r="E16" s="274" t="s">
        <v>33</v>
      </c>
      <c r="F16" s="225"/>
    </row>
    <row r="17" spans="2:5" ht="39.75" customHeight="1" x14ac:dyDescent="0.25">
      <c r="B17" s="326" t="s">
        <v>141</v>
      </c>
      <c r="C17" s="327">
        <v>1</v>
      </c>
      <c r="D17" s="328">
        <f>SUM(D6:D16)</f>
        <v>2977</v>
      </c>
      <c r="E17" s="329" t="s">
        <v>5</v>
      </c>
    </row>
    <row r="18" spans="2:5" ht="27.75" customHeight="1" x14ac:dyDescent="0.25">
      <c r="B18" s="488" t="s">
        <v>407</v>
      </c>
      <c r="C18" s="488"/>
      <c r="E18" s="247" t="s">
        <v>406</v>
      </c>
    </row>
    <row r="19" spans="2:5" x14ac:dyDescent="0.25">
      <c r="C19" s="184"/>
      <c r="D19" s="184"/>
    </row>
    <row r="20" spans="2:5" ht="45" hidden="1" x14ac:dyDescent="0.25">
      <c r="B20" s="397"/>
      <c r="C20" s="330">
        <v>2650</v>
      </c>
      <c r="D20" s="331" t="s">
        <v>392</v>
      </c>
    </row>
    <row r="22" spans="2:5" x14ac:dyDescent="0.25">
      <c r="E22" s="54"/>
    </row>
  </sheetData>
  <mergeCells count="5">
    <mergeCell ref="B18:C18"/>
    <mergeCell ref="B2:E2"/>
    <mergeCell ref="B3:E3"/>
    <mergeCell ref="B4:B5"/>
    <mergeCell ref="E4:E5"/>
  </mergeCells>
  <printOptions horizontalCentered="1" verticalCentered="1"/>
  <pageMargins left="0" right="0" top="0" bottom="0" header="0" footer="0"/>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6984-737F-4A79-A658-9BB8D5A3733A}">
  <sheetPr>
    <tabColor theme="7" tint="0.39997558519241921"/>
  </sheetPr>
  <dimension ref="B1:AA15"/>
  <sheetViews>
    <sheetView showGridLines="0" zoomScale="80" zoomScaleNormal="80" workbookViewId="0">
      <selection activeCell="Q9" sqref="Q9"/>
    </sheetView>
  </sheetViews>
  <sheetFormatPr defaultRowHeight="15" x14ac:dyDescent="0.25"/>
  <cols>
    <col min="1" max="1" width="2.42578125" customWidth="1"/>
    <col min="2" max="2" width="25.85546875" customWidth="1"/>
    <col min="3" max="4" width="15.28515625" customWidth="1"/>
    <col min="5" max="5" width="12.5703125" customWidth="1"/>
    <col min="6" max="6" width="15.85546875" customWidth="1"/>
    <col min="7" max="7" width="14.42578125" customWidth="1"/>
    <col min="8" max="8" width="14.28515625" customWidth="1"/>
    <col min="9" max="9" width="14.140625" customWidth="1"/>
    <col min="10" max="10" width="14.42578125" customWidth="1"/>
    <col min="11" max="11" width="15.140625" customWidth="1"/>
    <col min="12" max="12" width="15" customWidth="1"/>
    <col min="13" max="13" width="37.7109375" customWidth="1"/>
    <col min="14" max="14" width="19.85546875" bestFit="1" customWidth="1"/>
    <col min="15" max="15" width="16" customWidth="1"/>
    <col min="16" max="23" width="17.7109375" style="40" customWidth="1"/>
    <col min="24" max="24" width="17.7109375" customWidth="1"/>
  </cols>
  <sheetData>
    <row r="1" spans="2:27" ht="15.75" thickBot="1" x14ac:dyDescent="0.3"/>
    <row r="2" spans="2:27" ht="46.5" customHeight="1" x14ac:dyDescent="0.25">
      <c r="B2" s="504" t="s">
        <v>414</v>
      </c>
      <c r="C2" s="505"/>
      <c r="D2" s="505"/>
      <c r="E2" s="505"/>
      <c r="F2" s="505"/>
      <c r="G2" s="505"/>
      <c r="H2" s="505"/>
      <c r="I2" s="505"/>
      <c r="J2" s="505"/>
      <c r="K2" s="505"/>
      <c r="L2" s="505"/>
      <c r="M2" s="506"/>
      <c r="O2" s="40"/>
      <c r="V2" s="40" t="s">
        <v>348</v>
      </c>
    </row>
    <row r="3" spans="2:27" s="37" customFormat="1" ht="35.25" customHeight="1" x14ac:dyDescent="0.25">
      <c r="B3" s="507" t="s">
        <v>415</v>
      </c>
      <c r="C3" s="508"/>
      <c r="D3" s="508"/>
      <c r="E3" s="508"/>
      <c r="F3" s="508"/>
      <c r="G3" s="508"/>
      <c r="H3" s="508"/>
      <c r="I3" s="508"/>
      <c r="J3" s="508"/>
      <c r="K3" s="508"/>
      <c r="L3" s="508"/>
      <c r="M3" s="509"/>
      <c r="N3"/>
      <c r="O3" s="40"/>
      <c r="P3" s="40"/>
      <c r="Q3" s="40"/>
      <c r="R3" s="40"/>
      <c r="S3" s="40"/>
      <c r="T3" s="40"/>
      <c r="U3" s="40"/>
      <c r="V3" s="40"/>
      <c r="X3"/>
      <c r="Y3"/>
      <c r="Z3"/>
      <c r="AA3"/>
    </row>
    <row r="4" spans="2:27" s="1" customFormat="1" ht="65.25" customHeight="1" x14ac:dyDescent="0.25">
      <c r="B4" s="277" t="s">
        <v>192</v>
      </c>
      <c r="C4" s="268" t="s">
        <v>329</v>
      </c>
      <c r="D4" s="268" t="s">
        <v>194</v>
      </c>
      <c r="E4" s="249" t="s">
        <v>336</v>
      </c>
      <c r="F4" s="249" t="s">
        <v>337</v>
      </c>
      <c r="G4" s="249" t="s">
        <v>339</v>
      </c>
      <c r="H4" s="249" t="s">
        <v>340</v>
      </c>
      <c r="I4" s="248" t="s">
        <v>338</v>
      </c>
      <c r="J4" s="249" t="s">
        <v>341</v>
      </c>
      <c r="K4" s="249" t="s">
        <v>342</v>
      </c>
      <c r="L4" s="249" t="s">
        <v>343</v>
      </c>
      <c r="M4" s="278" t="s">
        <v>16</v>
      </c>
      <c r="N4"/>
      <c r="O4" s="40"/>
      <c r="P4" s="40"/>
      <c r="Q4" s="40"/>
      <c r="R4" s="40"/>
      <c r="S4" s="40"/>
      <c r="T4" s="40"/>
      <c r="U4" s="40"/>
      <c r="V4" s="40">
        <v>0</v>
      </c>
    </row>
    <row r="5" spans="2:27" ht="45.75" customHeight="1" x14ac:dyDescent="0.25">
      <c r="B5" s="279" t="s">
        <v>162</v>
      </c>
      <c r="C5" s="425">
        <f t="shared" ref="C5:C12" si="0">D5/$D$13</f>
        <v>0.34257518796992475</v>
      </c>
      <c r="D5" s="280">
        <f>SUM(E5:L5)</f>
        <v>72.900000000000006</v>
      </c>
      <c r="E5" s="281">
        <v>24.5</v>
      </c>
      <c r="F5" s="281">
        <v>4.9000000000000004</v>
      </c>
      <c r="G5" s="281">
        <v>1.3</v>
      </c>
      <c r="H5" s="281">
        <v>2</v>
      </c>
      <c r="I5" s="281">
        <v>1.9</v>
      </c>
      <c r="J5" s="281">
        <v>4.3</v>
      </c>
      <c r="K5" s="281">
        <v>9.1</v>
      </c>
      <c r="L5" s="281">
        <v>24.9</v>
      </c>
      <c r="M5" s="282" t="s">
        <v>9</v>
      </c>
      <c r="O5" s="40"/>
      <c r="V5" s="40">
        <v>0.8</v>
      </c>
    </row>
    <row r="6" spans="2:27" ht="45.75" customHeight="1" x14ac:dyDescent="0.25">
      <c r="B6" s="283" t="s">
        <v>344</v>
      </c>
      <c r="C6" s="426">
        <f t="shared" si="0"/>
        <v>0.15930451127819545</v>
      </c>
      <c r="D6" s="284">
        <f t="shared" ref="D6:D12" si="1">SUM(E6:L6)</f>
        <v>33.9</v>
      </c>
      <c r="E6" s="285">
        <v>3.5</v>
      </c>
      <c r="F6" s="285">
        <v>3.7</v>
      </c>
      <c r="G6" s="285">
        <v>0.6</v>
      </c>
      <c r="H6" s="285">
        <v>2.4</v>
      </c>
      <c r="I6" s="285">
        <v>5.0999999999999996</v>
      </c>
      <c r="J6" s="285">
        <v>2.6</v>
      </c>
      <c r="K6" s="285">
        <v>8.9</v>
      </c>
      <c r="L6" s="285">
        <v>7.1</v>
      </c>
      <c r="M6" s="286" t="s">
        <v>10</v>
      </c>
      <c r="O6" s="40"/>
      <c r="V6" s="40">
        <v>0.1</v>
      </c>
    </row>
    <row r="7" spans="2:27" ht="45.75" customHeight="1" x14ac:dyDescent="0.25">
      <c r="B7" s="279" t="s">
        <v>345</v>
      </c>
      <c r="C7" s="425">
        <f t="shared" si="0"/>
        <v>0.12359022556390975</v>
      </c>
      <c r="D7" s="280">
        <f t="shared" si="1"/>
        <v>26.3</v>
      </c>
      <c r="E7" s="281">
        <v>2.7</v>
      </c>
      <c r="F7" s="281">
        <v>2</v>
      </c>
      <c r="G7" s="281">
        <v>0.6</v>
      </c>
      <c r="H7" s="281">
        <v>2.6</v>
      </c>
      <c r="I7" s="281">
        <v>3.7</v>
      </c>
      <c r="J7" s="281">
        <v>6.2</v>
      </c>
      <c r="K7" s="281">
        <v>1.3</v>
      </c>
      <c r="L7" s="281">
        <v>7.2</v>
      </c>
      <c r="M7" s="282" t="s">
        <v>346</v>
      </c>
      <c r="O7" s="40"/>
      <c r="V7" s="40">
        <v>1.1000000000000001</v>
      </c>
    </row>
    <row r="8" spans="2:27" ht="45.75" customHeight="1" x14ac:dyDescent="0.25">
      <c r="B8" s="283" t="s">
        <v>350</v>
      </c>
      <c r="C8" s="426">
        <f t="shared" si="0"/>
        <v>0.11889097744360901</v>
      </c>
      <c r="D8" s="284">
        <f>SUM(E8:L8)</f>
        <v>25.3</v>
      </c>
      <c r="E8" s="285">
        <v>4.5999999999999996</v>
      </c>
      <c r="F8" s="285">
        <v>1.4</v>
      </c>
      <c r="G8" s="285">
        <v>1.1000000000000001</v>
      </c>
      <c r="H8" s="285">
        <v>1.8</v>
      </c>
      <c r="I8" s="285">
        <v>1.8</v>
      </c>
      <c r="J8" s="285">
        <v>1.5</v>
      </c>
      <c r="K8" s="285">
        <v>2.9</v>
      </c>
      <c r="L8" s="285">
        <v>10.199999999999999</v>
      </c>
      <c r="M8" s="286" t="s">
        <v>39</v>
      </c>
      <c r="O8" s="40"/>
      <c r="V8" s="40">
        <v>0.8</v>
      </c>
    </row>
    <row r="9" spans="2:27" ht="45.75" customHeight="1" x14ac:dyDescent="0.25">
      <c r="B9" s="279" t="s">
        <v>166</v>
      </c>
      <c r="C9" s="427">
        <f t="shared" si="0"/>
        <v>9.5394736842105254E-2</v>
      </c>
      <c r="D9" s="428">
        <f>SUM(E9:L9)</f>
        <v>20.3</v>
      </c>
      <c r="E9" s="429">
        <v>1.3</v>
      </c>
      <c r="F9" s="429">
        <v>0.9</v>
      </c>
      <c r="G9" s="429">
        <v>0.4</v>
      </c>
      <c r="H9" s="429">
        <v>2.9</v>
      </c>
      <c r="I9" s="429">
        <v>1.2</v>
      </c>
      <c r="J9" s="429">
        <v>5.2</v>
      </c>
      <c r="K9" s="429">
        <v>2.4</v>
      </c>
      <c r="L9" s="429">
        <v>6</v>
      </c>
      <c r="M9" s="282" t="s">
        <v>347</v>
      </c>
      <c r="O9" s="40"/>
      <c r="V9" s="40">
        <v>0.8</v>
      </c>
    </row>
    <row r="10" spans="2:27" ht="45.75" customHeight="1" x14ac:dyDescent="0.25">
      <c r="B10" s="283" t="s">
        <v>164</v>
      </c>
      <c r="C10" s="426">
        <f t="shared" si="0"/>
        <v>8.4586466165413515E-2</v>
      </c>
      <c r="D10" s="284">
        <f t="shared" si="1"/>
        <v>18</v>
      </c>
      <c r="E10" s="285">
        <v>7.5</v>
      </c>
      <c r="F10" s="285">
        <v>1.2</v>
      </c>
      <c r="G10" s="285">
        <v>0.2</v>
      </c>
      <c r="H10" s="285">
        <v>0.6</v>
      </c>
      <c r="I10" s="285">
        <v>0.3</v>
      </c>
      <c r="J10" s="285">
        <v>1.3</v>
      </c>
      <c r="K10" s="285">
        <v>1.2</v>
      </c>
      <c r="L10" s="285">
        <v>5.7</v>
      </c>
      <c r="M10" s="286" t="s">
        <v>11</v>
      </c>
      <c r="O10" s="40"/>
      <c r="V10" s="40">
        <v>1.1000000000000001</v>
      </c>
    </row>
    <row r="11" spans="2:27" ht="45.75" customHeight="1" x14ac:dyDescent="0.25">
      <c r="B11" s="279" t="s">
        <v>168</v>
      </c>
      <c r="C11" s="425">
        <f t="shared" si="0"/>
        <v>4.8872180451127803E-2</v>
      </c>
      <c r="D11" s="280">
        <f t="shared" si="1"/>
        <v>10.399999999999999</v>
      </c>
      <c r="E11" s="281">
        <v>0.5</v>
      </c>
      <c r="F11" s="281">
        <v>0.4</v>
      </c>
      <c r="G11" s="281">
        <v>0.3</v>
      </c>
      <c r="H11" s="281">
        <v>0.3</v>
      </c>
      <c r="I11" s="281">
        <v>0.1</v>
      </c>
      <c r="J11" s="281">
        <v>2.5</v>
      </c>
      <c r="K11" s="281">
        <v>1.3</v>
      </c>
      <c r="L11" s="281">
        <v>5</v>
      </c>
      <c r="M11" s="282" t="s">
        <v>12</v>
      </c>
      <c r="O11" s="40"/>
      <c r="V11" s="40">
        <v>1</v>
      </c>
    </row>
    <row r="12" spans="2:27" ht="45.75" customHeight="1" x14ac:dyDescent="0.25">
      <c r="B12" s="283" t="s">
        <v>348</v>
      </c>
      <c r="C12" s="426">
        <f t="shared" si="0"/>
        <v>2.6785714285714281E-2</v>
      </c>
      <c r="D12" s="284">
        <f t="shared" si="1"/>
        <v>5.7</v>
      </c>
      <c r="E12" s="285">
        <v>0</v>
      </c>
      <c r="F12" s="285">
        <v>0.8</v>
      </c>
      <c r="G12" s="285">
        <v>0.1</v>
      </c>
      <c r="H12" s="285">
        <v>1.1000000000000001</v>
      </c>
      <c r="I12" s="285">
        <v>1.1000000000000001</v>
      </c>
      <c r="J12" s="285">
        <v>0.8</v>
      </c>
      <c r="K12" s="285">
        <v>0.8</v>
      </c>
      <c r="L12" s="285">
        <v>1</v>
      </c>
      <c r="M12" s="286" t="s">
        <v>349</v>
      </c>
      <c r="O12" s="40"/>
    </row>
    <row r="13" spans="2:27" ht="26.25" customHeight="1" x14ac:dyDescent="0.25">
      <c r="B13" s="287" t="s">
        <v>141</v>
      </c>
      <c r="C13" s="288"/>
      <c r="D13" s="288">
        <f t="shared" ref="D13:L13" si="2">SUM(D5:D12)</f>
        <v>212.80000000000004</v>
      </c>
      <c r="E13" s="288">
        <f t="shared" si="2"/>
        <v>44.599999999999994</v>
      </c>
      <c r="F13" s="288">
        <f t="shared" si="2"/>
        <v>15.300000000000002</v>
      </c>
      <c r="G13" s="288">
        <f t="shared" si="2"/>
        <v>4.5999999999999996</v>
      </c>
      <c r="H13" s="288">
        <f t="shared" si="2"/>
        <v>13.700000000000001</v>
      </c>
      <c r="I13" s="288">
        <f t="shared" si="2"/>
        <v>15.2</v>
      </c>
      <c r="J13" s="288">
        <f t="shared" si="2"/>
        <v>24.400000000000002</v>
      </c>
      <c r="K13" s="288">
        <f t="shared" si="2"/>
        <v>27.9</v>
      </c>
      <c r="L13" s="288">
        <f t="shared" si="2"/>
        <v>67.100000000000009</v>
      </c>
      <c r="M13" s="288" t="s">
        <v>5</v>
      </c>
    </row>
    <row r="14" spans="2:27" ht="26.25" customHeight="1" thickBot="1" x14ac:dyDescent="0.3">
      <c r="B14" s="289" t="s">
        <v>351</v>
      </c>
      <c r="C14" s="290"/>
      <c r="D14" s="290">
        <v>1</v>
      </c>
      <c r="E14" s="290">
        <v>0.15030820293978189</v>
      </c>
      <c r="F14" s="290">
        <v>9.6254148885727836E-2</v>
      </c>
      <c r="G14" s="290">
        <v>9.9573257467994326E-3</v>
      </c>
      <c r="H14" s="290">
        <v>5.215742057847321E-2</v>
      </c>
      <c r="I14" s="290">
        <v>7.3968705547652933E-2</v>
      </c>
      <c r="J14" s="290">
        <v>0.13134186818397345</v>
      </c>
      <c r="K14" s="290">
        <v>0.15884305357989567</v>
      </c>
      <c r="L14" s="290">
        <v>0.32716927453769556</v>
      </c>
      <c r="M14" s="291" t="s">
        <v>263</v>
      </c>
    </row>
    <row r="15" spans="2:27" ht="27.75" customHeight="1" x14ac:dyDescent="0.25">
      <c r="B15" s="503" t="s">
        <v>413</v>
      </c>
      <c r="C15" s="503"/>
      <c r="D15" s="503"/>
      <c r="J15" s="502" t="s">
        <v>412</v>
      </c>
      <c r="K15" s="502"/>
      <c r="L15" s="502"/>
      <c r="M15" s="502"/>
      <c r="P15"/>
      <c r="Q15"/>
      <c r="R15"/>
      <c r="S15"/>
      <c r="T15"/>
      <c r="U15"/>
      <c r="V15"/>
      <c r="W15"/>
    </row>
  </sheetData>
  <mergeCells count="4">
    <mergeCell ref="B2:M2"/>
    <mergeCell ref="B3:M3"/>
    <mergeCell ref="B15:D15"/>
    <mergeCell ref="J15:M15"/>
  </mergeCells>
  <printOptions horizontalCentered="1" verticalCentered="1"/>
  <pageMargins left="0" right="0" top="0" bottom="0" header="0" footer="0"/>
  <pageSetup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E64A-A0CD-4068-877C-531DD720C03E}">
  <sheetPr>
    <tabColor theme="7" tint="0.39997558519241921"/>
  </sheetPr>
  <dimension ref="B1:Q22"/>
  <sheetViews>
    <sheetView showGridLines="0" topLeftCell="A4" zoomScale="87" zoomScaleNormal="87" workbookViewId="0"/>
  </sheetViews>
  <sheetFormatPr defaultRowHeight="15" x14ac:dyDescent="0.25"/>
  <cols>
    <col min="1" max="1" width="7" customWidth="1"/>
    <col min="2" max="2" width="31.85546875" customWidth="1"/>
    <col min="3" max="4" width="17" customWidth="1"/>
    <col min="5" max="5" width="17" style="1" customWidth="1"/>
    <col min="6" max="6" width="17" customWidth="1"/>
    <col min="7" max="8" width="17" style="1" customWidth="1"/>
    <col min="9" max="9" width="17" customWidth="1"/>
    <col min="10" max="10" width="36.42578125" customWidth="1"/>
    <col min="12" max="12" width="35.5703125" style="40" customWidth="1"/>
    <col min="13" max="13" width="16" style="40" customWidth="1"/>
    <col min="14" max="14" width="9.140625" style="40"/>
    <col min="15" max="16" width="16" style="40" customWidth="1"/>
    <col min="17" max="17" width="9.140625" style="40"/>
  </cols>
  <sheetData>
    <row r="1" spans="2:17" ht="36" customHeight="1" x14ac:dyDescent="0.25">
      <c r="B1" s="510" t="s">
        <v>416</v>
      </c>
      <c r="C1" s="511"/>
      <c r="D1" s="511"/>
      <c r="E1" s="511"/>
      <c r="F1" s="511"/>
      <c r="G1" s="511"/>
      <c r="H1" s="511"/>
      <c r="I1" s="511"/>
      <c r="J1" s="512"/>
    </row>
    <row r="2" spans="2:17" ht="27" customHeight="1" x14ac:dyDescent="0.25">
      <c r="B2" s="513" t="s">
        <v>417</v>
      </c>
      <c r="C2" s="486"/>
      <c r="D2" s="486"/>
      <c r="E2" s="486"/>
      <c r="F2" s="486"/>
      <c r="G2" s="486"/>
      <c r="H2" s="486"/>
      <c r="I2" s="486"/>
      <c r="J2" s="514"/>
    </row>
    <row r="3" spans="2:17" s="7" customFormat="1" ht="60" customHeight="1" x14ac:dyDescent="0.25">
      <c r="B3" s="267" t="s">
        <v>192</v>
      </c>
      <c r="C3" s="292" t="s">
        <v>194</v>
      </c>
      <c r="D3" s="292" t="s">
        <v>352</v>
      </c>
      <c r="E3" s="292" t="s">
        <v>353</v>
      </c>
      <c r="F3" s="292" t="s">
        <v>354</v>
      </c>
      <c r="G3" s="292" t="s">
        <v>355</v>
      </c>
      <c r="H3" s="293" t="s">
        <v>356</v>
      </c>
      <c r="I3" s="292" t="s">
        <v>357</v>
      </c>
      <c r="J3" s="269" t="s">
        <v>16</v>
      </c>
      <c r="L3" s="296"/>
      <c r="M3" s="40"/>
      <c r="N3" s="40"/>
      <c r="O3" s="40"/>
      <c r="P3" s="40"/>
      <c r="Q3" s="270"/>
    </row>
    <row r="4" spans="2:17" ht="41.25" customHeight="1" x14ac:dyDescent="0.25">
      <c r="B4" s="294" t="s">
        <v>162</v>
      </c>
      <c r="C4" s="295">
        <f t="shared" ref="C4:C10" si="0">SUM(D4:I4)</f>
        <v>63.8</v>
      </c>
      <c r="D4" s="281">
        <v>1</v>
      </c>
      <c r="E4" s="281">
        <v>1.5</v>
      </c>
      <c r="F4" s="281">
        <v>2.5</v>
      </c>
      <c r="G4" s="281">
        <v>6.1</v>
      </c>
      <c r="H4" s="281">
        <v>16.7</v>
      </c>
      <c r="I4" s="281">
        <v>36</v>
      </c>
      <c r="J4" s="352" t="s">
        <v>9</v>
      </c>
      <c r="K4" s="183"/>
      <c r="L4" s="296"/>
    </row>
    <row r="5" spans="2:17" ht="41.25" customHeight="1" x14ac:dyDescent="0.25">
      <c r="B5" s="297" t="s">
        <v>345</v>
      </c>
      <c r="C5" s="298">
        <f t="shared" si="0"/>
        <v>19.799999999999997</v>
      </c>
      <c r="D5" s="285">
        <v>0.3</v>
      </c>
      <c r="E5" s="285">
        <v>1</v>
      </c>
      <c r="F5" s="285">
        <v>1.6</v>
      </c>
      <c r="G5" s="285">
        <v>1.6</v>
      </c>
      <c r="H5" s="285">
        <v>12.4</v>
      </c>
      <c r="I5" s="285">
        <v>2.9</v>
      </c>
      <c r="J5" s="353" t="s">
        <v>346</v>
      </c>
      <c r="K5" s="183"/>
    </row>
    <row r="6" spans="2:17" ht="41.25" customHeight="1" x14ac:dyDescent="0.25">
      <c r="B6" s="294" t="s">
        <v>164</v>
      </c>
      <c r="C6" s="295">
        <f t="shared" si="0"/>
        <v>16.7</v>
      </c>
      <c r="D6" s="281">
        <v>1.3</v>
      </c>
      <c r="E6" s="281">
        <v>0.3</v>
      </c>
      <c r="F6" s="281">
        <v>0</v>
      </c>
      <c r="G6" s="281">
        <v>2.6</v>
      </c>
      <c r="H6" s="281">
        <v>0</v>
      </c>
      <c r="I6" s="281">
        <v>12.5</v>
      </c>
      <c r="J6" s="352" t="s">
        <v>11</v>
      </c>
      <c r="K6" s="183"/>
    </row>
    <row r="7" spans="2:17" ht="41.25" customHeight="1" x14ac:dyDescent="0.25">
      <c r="B7" s="297" t="s">
        <v>358</v>
      </c>
      <c r="C7" s="298">
        <f t="shared" si="0"/>
        <v>16.5</v>
      </c>
      <c r="D7" s="285">
        <v>0.7</v>
      </c>
      <c r="E7" s="285">
        <v>2</v>
      </c>
      <c r="F7" s="285">
        <v>1.2</v>
      </c>
      <c r="G7" s="285">
        <v>0.5</v>
      </c>
      <c r="H7" s="285">
        <v>4.3</v>
      </c>
      <c r="I7" s="285">
        <v>7.8</v>
      </c>
      <c r="J7" s="353" t="s">
        <v>39</v>
      </c>
      <c r="K7" s="183"/>
    </row>
    <row r="8" spans="2:17" ht="41.25" customHeight="1" x14ac:dyDescent="0.25">
      <c r="B8" s="434" t="s">
        <v>166</v>
      </c>
      <c r="C8" s="435">
        <f t="shared" si="0"/>
        <v>15.3</v>
      </c>
      <c r="D8" s="429">
        <v>0.4</v>
      </c>
      <c r="E8" s="429">
        <v>0.8</v>
      </c>
      <c r="F8" s="429">
        <v>3.6</v>
      </c>
      <c r="G8" s="429">
        <v>1.6</v>
      </c>
      <c r="H8" s="429">
        <v>3</v>
      </c>
      <c r="I8" s="429">
        <v>5.9</v>
      </c>
      <c r="J8" s="436" t="s">
        <v>347</v>
      </c>
      <c r="K8" s="183"/>
    </row>
    <row r="9" spans="2:17" ht="41.25" customHeight="1" x14ac:dyDescent="0.25">
      <c r="B9" s="297" t="s">
        <v>344</v>
      </c>
      <c r="C9" s="298">
        <f t="shared" si="0"/>
        <v>15.2</v>
      </c>
      <c r="D9" s="285">
        <v>1.7</v>
      </c>
      <c r="E9" s="285">
        <v>0.4</v>
      </c>
      <c r="F9" s="285">
        <v>0.7</v>
      </c>
      <c r="G9" s="285">
        <v>2.2000000000000002</v>
      </c>
      <c r="H9" s="285">
        <v>2.4</v>
      </c>
      <c r="I9" s="285">
        <v>7.8</v>
      </c>
      <c r="J9" s="353" t="s">
        <v>253</v>
      </c>
      <c r="K9" s="183"/>
    </row>
    <row r="10" spans="2:17" ht="41.25" customHeight="1" x14ac:dyDescent="0.25">
      <c r="B10" s="294" t="s">
        <v>168</v>
      </c>
      <c r="C10" s="295">
        <f t="shared" si="0"/>
        <v>7.7</v>
      </c>
      <c r="D10" s="281">
        <v>0.2</v>
      </c>
      <c r="E10" s="281">
        <v>0.6</v>
      </c>
      <c r="F10" s="281">
        <v>0.6</v>
      </c>
      <c r="G10" s="281">
        <v>0.1</v>
      </c>
      <c r="H10" s="281">
        <v>1</v>
      </c>
      <c r="I10" s="281">
        <v>5.2</v>
      </c>
      <c r="J10" s="352" t="s">
        <v>12</v>
      </c>
      <c r="K10" s="183"/>
    </row>
    <row r="11" spans="2:17" ht="41.25" customHeight="1" x14ac:dyDescent="0.25">
      <c r="B11" s="297" t="s">
        <v>348</v>
      </c>
      <c r="C11" s="298">
        <f t="shared" ref="C11" si="1">SUM(D11:I11)</f>
        <v>4.5999999999999996</v>
      </c>
      <c r="D11" s="285">
        <v>0.1</v>
      </c>
      <c r="E11" s="285">
        <v>0.6</v>
      </c>
      <c r="F11" s="285">
        <v>0.6</v>
      </c>
      <c r="G11" s="285">
        <v>1.4</v>
      </c>
      <c r="H11" s="285">
        <v>0.5</v>
      </c>
      <c r="I11" s="285">
        <v>1.4</v>
      </c>
      <c r="J11" s="353" t="s">
        <v>13</v>
      </c>
      <c r="K11" s="183"/>
    </row>
    <row r="12" spans="2:17" ht="41.25" customHeight="1" x14ac:dyDescent="0.25">
      <c r="B12" s="294" t="s">
        <v>141</v>
      </c>
      <c r="C12" s="295">
        <f>SUM(D12:I12)</f>
        <v>159.6</v>
      </c>
      <c r="D12" s="281">
        <f t="shared" ref="D12:I12" si="2">SUM(D4:D11)</f>
        <v>5.6999999999999993</v>
      </c>
      <c r="E12" s="281">
        <f t="shared" si="2"/>
        <v>7.1999999999999993</v>
      </c>
      <c r="F12" s="281">
        <f t="shared" si="2"/>
        <v>10.799999999999999</v>
      </c>
      <c r="G12" s="281">
        <f t="shared" si="2"/>
        <v>16.099999999999998</v>
      </c>
      <c r="H12" s="281">
        <f t="shared" si="2"/>
        <v>40.299999999999997</v>
      </c>
      <c r="I12" s="281">
        <f t="shared" si="2"/>
        <v>79.5</v>
      </c>
      <c r="J12" s="352" t="s">
        <v>5</v>
      </c>
      <c r="K12" s="183"/>
    </row>
    <row r="13" spans="2:17" ht="41.25" customHeight="1" x14ac:dyDescent="0.25">
      <c r="B13" s="299" t="s">
        <v>351</v>
      </c>
      <c r="C13" s="300">
        <v>1</v>
      </c>
      <c r="D13" s="430">
        <f>(SUM(D4:D11)/$C$12)</f>
        <v>3.5714285714285712E-2</v>
      </c>
      <c r="E13" s="430">
        <f t="shared" ref="E13:I13" si="3">(SUM(E4:E11)/$C$12)</f>
        <v>4.5112781954887216E-2</v>
      </c>
      <c r="F13" s="430">
        <f t="shared" si="3"/>
        <v>6.7669172932330823E-2</v>
      </c>
      <c r="G13" s="430">
        <f t="shared" si="3"/>
        <v>0.10087719298245613</v>
      </c>
      <c r="H13" s="430">
        <f t="shared" si="3"/>
        <v>0.2525062656641604</v>
      </c>
      <c r="I13" s="430">
        <f t="shared" si="3"/>
        <v>0.49812030075187974</v>
      </c>
      <c r="J13" s="301" t="s">
        <v>359</v>
      </c>
      <c r="K13" s="433"/>
    </row>
    <row r="14" spans="2:17" ht="27.75" customHeight="1" x14ac:dyDescent="0.25">
      <c r="B14" s="503" t="s">
        <v>413</v>
      </c>
      <c r="C14" s="503"/>
      <c r="D14" s="503"/>
      <c r="E14"/>
      <c r="G14"/>
      <c r="H14"/>
      <c r="J14" s="431" t="s">
        <v>412</v>
      </c>
      <c r="K14" s="432"/>
      <c r="L14"/>
      <c r="M14"/>
      <c r="N14"/>
      <c r="O14"/>
      <c r="P14"/>
      <c r="Q14"/>
    </row>
    <row r="15" spans="2:17" ht="18.75" x14ac:dyDescent="0.25">
      <c r="B15" s="354"/>
      <c r="C15" s="263"/>
      <c r="E15"/>
      <c r="G15"/>
      <c r="H15"/>
    </row>
    <row r="16" spans="2:17" ht="18.75" x14ac:dyDescent="0.25">
      <c r="B16" s="354"/>
      <c r="C16" s="263"/>
      <c r="E16"/>
      <c r="G16"/>
      <c r="H16"/>
    </row>
    <row r="17" spans="2:9" ht="18.75" x14ac:dyDescent="0.25">
      <c r="B17" s="354"/>
      <c r="C17" s="263"/>
      <c r="E17"/>
      <c r="G17"/>
      <c r="H17"/>
    </row>
    <row r="18" spans="2:9" ht="18.75" x14ac:dyDescent="0.25">
      <c r="B18" s="354"/>
      <c r="C18" s="263"/>
      <c r="E18"/>
      <c r="G18"/>
      <c r="H18"/>
    </row>
    <row r="19" spans="2:9" ht="18.75" x14ac:dyDescent="0.25">
      <c r="B19" s="354"/>
      <c r="C19" s="263"/>
      <c r="D19" s="243"/>
      <c r="E19" s="243"/>
      <c r="F19" s="243"/>
      <c r="G19" s="243"/>
      <c r="H19" s="243"/>
      <c r="I19" s="243"/>
    </row>
    <row r="20" spans="2:9" x14ac:dyDescent="0.25">
      <c r="E20"/>
      <c r="G20"/>
      <c r="H20"/>
    </row>
    <row r="21" spans="2:9" x14ac:dyDescent="0.25">
      <c r="E21"/>
      <c r="G21"/>
      <c r="H21"/>
    </row>
    <row r="22" spans="2:9" x14ac:dyDescent="0.25">
      <c r="E22"/>
      <c r="G22"/>
      <c r="H22"/>
    </row>
  </sheetData>
  <mergeCells count="3">
    <mergeCell ref="B1:J1"/>
    <mergeCell ref="B2:J2"/>
    <mergeCell ref="B14:D14"/>
  </mergeCells>
  <printOptions horizontalCentered="1" verticalCentered="1"/>
  <pageMargins left="0" right="0" top="0" bottom="0" header="0" footer="0"/>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CFE4-8356-4602-A5A3-826FC4BA4E40}">
  <sheetPr>
    <tabColor theme="7" tint="0.39997558519241921"/>
  </sheetPr>
  <dimension ref="B1:AE44"/>
  <sheetViews>
    <sheetView showGridLines="0" topLeftCell="A16" zoomScale="73" zoomScaleNormal="73" workbookViewId="0">
      <selection activeCell="U2" sqref="U2"/>
    </sheetView>
  </sheetViews>
  <sheetFormatPr defaultRowHeight="15" x14ac:dyDescent="0.25"/>
  <cols>
    <col min="1" max="1" width="4.42578125" customWidth="1"/>
    <col min="2" max="2" width="12.7109375" customWidth="1"/>
    <col min="3" max="3" width="12.28515625" customWidth="1"/>
    <col min="4" max="4" width="9" customWidth="1"/>
    <col min="5" max="5" width="21.28515625" style="134" bestFit="1" customWidth="1"/>
    <col min="6" max="6" width="12.85546875" style="134" customWidth="1"/>
    <col min="7" max="8" width="11.7109375" style="134" customWidth="1"/>
    <col min="9" max="9" width="11.7109375" customWidth="1"/>
    <col min="10" max="10" width="18.5703125" customWidth="1"/>
    <col min="11" max="11" width="13" style="134" customWidth="1"/>
    <col min="12" max="12" width="12.5703125" customWidth="1"/>
    <col min="13" max="13" width="13.28515625" customWidth="1"/>
    <col min="14" max="14" width="14.28515625" style="134" customWidth="1"/>
    <col min="15" max="15" width="13.140625" customWidth="1"/>
    <col min="16" max="16" width="9" customWidth="1"/>
    <col min="17" max="17" width="10.85546875" customWidth="1"/>
    <col min="20" max="30" width="13.85546875" style="40" customWidth="1"/>
  </cols>
  <sheetData>
    <row r="1" spans="2:31" ht="15.75" thickBot="1" x14ac:dyDescent="0.3"/>
    <row r="2" spans="2:31" ht="38.25" customHeight="1" x14ac:dyDescent="0.25">
      <c r="B2" s="523" t="s">
        <v>418</v>
      </c>
      <c r="C2" s="524"/>
      <c r="D2" s="524"/>
      <c r="E2" s="524"/>
      <c r="F2" s="524"/>
      <c r="G2" s="524"/>
      <c r="H2" s="524"/>
      <c r="I2" s="524"/>
      <c r="J2" s="524"/>
      <c r="K2" s="524"/>
      <c r="L2" s="524"/>
      <c r="M2" s="524"/>
      <c r="N2" s="524"/>
      <c r="O2" s="524"/>
      <c r="P2" s="524"/>
      <c r="Q2" s="525"/>
    </row>
    <row r="3" spans="2:31" ht="38.25" customHeight="1" thickBot="1" x14ac:dyDescent="0.3">
      <c r="B3" s="526" t="s">
        <v>419</v>
      </c>
      <c r="C3" s="527"/>
      <c r="D3" s="527"/>
      <c r="E3" s="527"/>
      <c r="F3" s="527"/>
      <c r="G3" s="527"/>
      <c r="H3" s="527"/>
      <c r="I3" s="527"/>
      <c r="J3" s="527"/>
      <c r="K3" s="527"/>
      <c r="L3" s="527"/>
      <c r="M3" s="527"/>
      <c r="N3" s="527"/>
      <c r="O3" s="527"/>
      <c r="P3" s="527"/>
      <c r="Q3" s="528"/>
    </row>
    <row r="4" spans="2:31" ht="17.25" customHeight="1" x14ac:dyDescent="0.25">
      <c r="B4" s="529" t="s">
        <v>428</v>
      </c>
      <c r="C4" s="530"/>
      <c r="D4" s="530"/>
      <c r="E4" s="530"/>
      <c r="F4" s="530"/>
      <c r="G4" s="530"/>
      <c r="H4" s="530"/>
      <c r="I4" s="530"/>
      <c r="J4" s="530"/>
      <c r="K4" s="530"/>
      <c r="L4" s="530"/>
      <c r="M4" s="530"/>
      <c r="N4" s="530"/>
      <c r="O4" s="530"/>
      <c r="P4" s="530"/>
      <c r="Q4" s="531"/>
      <c r="W4" s="43"/>
      <c r="AA4" s="43"/>
      <c r="AE4" s="39"/>
    </row>
    <row r="5" spans="2:31" ht="15.75" customHeight="1" x14ac:dyDescent="0.25">
      <c r="B5" s="520" t="s">
        <v>421</v>
      </c>
      <c r="C5" s="521"/>
      <c r="D5" s="521"/>
      <c r="E5" s="521"/>
      <c r="F5" s="521"/>
      <c r="G5" s="521"/>
      <c r="H5" s="521"/>
      <c r="I5" s="521"/>
      <c r="J5" s="521"/>
      <c r="K5" s="521"/>
      <c r="L5" s="521"/>
      <c r="M5" s="521"/>
      <c r="N5" s="521"/>
      <c r="O5" s="521"/>
      <c r="P5" s="521"/>
      <c r="Q5" s="522"/>
      <c r="W5" s="43"/>
      <c r="AA5" s="43"/>
      <c r="AE5" s="39"/>
    </row>
    <row r="6" spans="2:31" ht="34.5" customHeight="1" x14ac:dyDescent="0.25">
      <c r="B6" s="438" t="s">
        <v>290</v>
      </c>
      <c r="C6" s="240" t="s">
        <v>206</v>
      </c>
      <c r="D6" s="240" t="s">
        <v>1</v>
      </c>
      <c r="E6" s="241" t="s">
        <v>291</v>
      </c>
      <c r="F6" s="239" t="s">
        <v>290</v>
      </c>
      <c r="G6" s="240" t="s">
        <v>206</v>
      </c>
      <c r="H6" s="240" t="s">
        <v>1</v>
      </c>
      <c r="I6" s="241" t="s">
        <v>291</v>
      </c>
      <c r="J6" s="239" t="s">
        <v>290</v>
      </c>
      <c r="K6" s="240" t="s">
        <v>206</v>
      </c>
      <c r="L6" s="240" t="s">
        <v>1</v>
      </c>
      <c r="M6" s="241" t="s">
        <v>291</v>
      </c>
      <c r="N6" s="236" t="s">
        <v>290</v>
      </c>
      <c r="O6" s="235" t="s">
        <v>206</v>
      </c>
      <c r="P6" s="235" t="s">
        <v>1</v>
      </c>
      <c r="Q6" s="439" t="s">
        <v>291</v>
      </c>
      <c r="S6" s="40"/>
      <c r="AE6" s="40"/>
    </row>
    <row r="7" spans="2:31" ht="18.75" customHeight="1" x14ac:dyDescent="0.25">
      <c r="B7" s="440" t="s">
        <v>265</v>
      </c>
      <c r="C7" s="302">
        <f>SUM(C8:C13)</f>
        <v>80.972000000000008</v>
      </c>
      <c r="D7" s="303">
        <f>C7/2333</f>
        <v>3.4707243891984575E-2</v>
      </c>
      <c r="E7" s="234" t="s">
        <v>42</v>
      </c>
      <c r="F7" s="230" t="s">
        <v>287</v>
      </c>
      <c r="G7" s="302">
        <f>SUM(G8:G13)</f>
        <v>520.08100000000002</v>
      </c>
      <c r="H7" s="303">
        <f>G7/2333</f>
        <v>0.22292370338619805</v>
      </c>
      <c r="I7" s="234" t="s">
        <v>53</v>
      </c>
      <c r="J7" s="230" t="s">
        <v>268</v>
      </c>
      <c r="K7" s="302">
        <f>SUM(K8:K13)</f>
        <v>609.18299999999999</v>
      </c>
      <c r="L7" s="303">
        <f>K7/2333</f>
        <v>0.26111573081868839</v>
      </c>
      <c r="M7" s="234" t="s">
        <v>292</v>
      </c>
      <c r="N7" s="230" t="s">
        <v>162</v>
      </c>
      <c r="O7" s="302">
        <f>SUM(O8:O13)</f>
        <v>1238.1600000000001</v>
      </c>
      <c r="P7" s="303">
        <f>O7/2333</f>
        <v>0.53071581654522082</v>
      </c>
      <c r="Q7" s="441" t="s">
        <v>9</v>
      </c>
      <c r="R7" s="177"/>
      <c r="S7" s="40"/>
      <c r="AE7" s="40"/>
    </row>
    <row r="8" spans="2:31" ht="18.75" customHeight="1" x14ac:dyDescent="0.25">
      <c r="B8" s="442" t="s">
        <v>304</v>
      </c>
      <c r="C8" s="109">
        <v>13.654999999999999</v>
      </c>
      <c r="D8" s="227">
        <f>C8/$C$7</f>
        <v>0.16863854171812476</v>
      </c>
      <c r="E8" s="231" t="s">
        <v>43</v>
      </c>
      <c r="F8" s="229" t="s">
        <v>289</v>
      </c>
      <c r="G8" s="109">
        <v>274.87299999999999</v>
      </c>
      <c r="H8" s="227">
        <f>G8/$G$7</f>
        <v>0.52851959598600984</v>
      </c>
      <c r="I8" s="231" t="s">
        <v>54</v>
      </c>
      <c r="J8" s="229" t="s">
        <v>269</v>
      </c>
      <c r="K8" s="109">
        <v>64.460999999999999</v>
      </c>
      <c r="L8" s="227">
        <f>K8/$K$7</f>
        <v>0.10581549386637512</v>
      </c>
      <c r="M8" s="231" t="s">
        <v>60</v>
      </c>
      <c r="N8" s="229" t="s">
        <v>270</v>
      </c>
      <c r="O8" s="109">
        <v>160.887</v>
      </c>
      <c r="P8" s="227">
        <f>O8/$O$7</f>
        <v>0.12994039542547003</v>
      </c>
      <c r="Q8" s="443" t="s">
        <v>110</v>
      </c>
      <c r="R8" s="351"/>
      <c r="S8" s="40"/>
      <c r="AE8" s="40"/>
    </row>
    <row r="9" spans="2:31" ht="18.75" customHeight="1" x14ac:dyDescent="0.25">
      <c r="B9" s="442" t="s">
        <v>275</v>
      </c>
      <c r="C9" s="109">
        <v>10.445</v>
      </c>
      <c r="D9" s="227">
        <f t="shared" ref="D9:D13" si="0">C9/$C$7</f>
        <v>0.12899520822012547</v>
      </c>
      <c r="E9" s="231" t="s">
        <v>44</v>
      </c>
      <c r="F9" s="229" t="s">
        <v>280</v>
      </c>
      <c r="G9" s="109">
        <v>47.752000000000002</v>
      </c>
      <c r="H9" s="227">
        <f t="shared" ref="H9:H13" si="1">G9/$G$7</f>
        <v>9.1816467050324854E-2</v>
      </c>
      <c r="I9" s="231" t="s">
        <v>56</v>
      </c>
      <c r="J9" s="229" t="s">
        <v>273</v>
      </c>
      <c r="K9" s="109">
        <v>53.911999999999999</v>
      </c>
      <c r="L9" s="227">
        <f t="shared" ref="L9:L13" si="2">K9/$K$7</f>
        <v>8.8498858306945538E-2</v>
      </c>
      <c r="M9" s="231" t="s">
        <v>74</v>
      </c>
      <c r="N9" s="229" t="s">
        <v>278</v>
      </c>
      <c r="O9" s="109">
        <v>102.767</v>
      </c>
      <c r="P9" s="227">
        <f t="shared" ref="P9:P13" si="3">O9/$O$7</f>
        <v>8.2999773857982809E-2</v>
      </c>
      <c r="Q9" s="443" t="s">
        <v>49</v>
      </c>
      <c r="S9" s="40"/>
      <c r="AE9" s="40"/>
    </row>
    <row r="10" spans="2:31" ht="18.75" customHeight="1" x14ac:dyDescent="0.25">
      <c r="B10" s="442" t="s">
        <v>271</v>
      </c>
      <c r="C10" s="109">
        <v>8.2710000000000008</v>
      </c>
      <c r="D10" s="227">
        <f t="shared" si="0"/>
        <v>0.10214642098503186</v>
      </c>
      <c r="E10" s="231" t="s">
        <v>45</v>
      </c>
      <c r="F10" s="229" t="s">
        <v>272</v>
      </c>
      <c r="G10" s="109">
        <v>46.009</v>
      </c>
      <c r="H10" s="227">
        <f t="shared" si="1"/>
        <v>8.8465066018562494E-2</v>
      </c>
      <c r="I10" s="231" t="s">
        <v>55</v>
      </c>
      <c r="J10" s="229" t="s">
        <v>277</v>
      </c>
      <c r="K10" s="109">
        <v>53.808999999999997</v>
      </c>
      <c r="L10" s="227">
        <f t="shared" si="2"/>
        <v>8.8329779393055946E-2</v>
      </c>
      <c r="M10" s="231" t="s">
        <v>61</v>
      </c>
      <c r="N10" s="229" t="s">
        <v>282</v>
      </c>
      <c r="O10" s="109">
        <v>101.92</v>
      </c>
      <c r="P10" s="227">
        <f t="shared" si="3"/>
        <v>8.2315694255992763E-2</v>
      </c>
      <c r="Q10" s="443" t="s">
        <v>51</v>
      </c>
      <c r="S10" s="40"/>
      <c r="AE10" s="40"/>
    </row>
    <row r="11" spans="2:31" ht="18.75" customHeight="1" x14ac:dyDescent="0.25">
      <c r="B11" s="442" t="s">
        <v>279</v>
      </c>
      <c r="C11" s="109">
        <v>7.0910000000000002</v>
      </c>
      <c r="D11" s="227">
        <f t="shared" si="0"/>
        <v>8.7573482191374785E-2</v>
      </c>
      <c r="E11" s="231" t="s">
        <v>46</v>
      </c>
      <c r="F11" s="229" t="s">
        <v>276</v>
      </c>
      <c r="G11" s="109">
        <v>34.216999999999999</v>
      </c>
      <c r="H11" s="227">
        <f t="shared" si="1"/>
        <v>6.5791674758354943E-2</v>
      </c>
      <c r="I11" s="231" t="s">
        <v>57</v>
      </c>
      <c r="J11" s="229" t="s">
        <v>285</v>
      </c>
      <c r="K11" s="109">
        <v>44.456000000000003</v>
      </c>
      <c r="L11" s="227">
        <f t="shared" si="2"/>
        <v>7.2976429086169511E-2</v>
      </c>
      <c r="M11" s="231" t="s">
        <v>82</v>
      </c>
      <c r="N11" s="229" t="s">
        <v>274</v>
      </c>
      <c r="O11" s="109">
        <v>97.960999999999999</v>
      </c>
      <c r="P11" s="227">
        <f t="shared" si="3"/>
        <v>7.9118207662983775E-2</v>
      </c>
      <c r="Q11" s="443" t="s">
        <v>50</v>
      </c>
      <c r="S11" s="40"/>
      <c r="AE11" s="40"/>
    </row>
    <row r="12" spans="2:31" ht="18.75" customHeight="1" x14ac:dyDescent="0.25">
      <c r="B12" s="442" t="s">
        <v>283</v>
      </c>
      <c r="C12" s="109">
        <v>3.8730000000000002</v>
      </c>
      <c r="D12" s="227">
        <f t="shared" si="0"/>
        <v>4.783134910833374E-2</v>
      </c>
      <c r="E12" s="231" t="s">
        <v>68</v>
      </c>
      <c r="F12" s="229" t="s">
        <v>420</v>
      </c>
      <c r="G12" s="109">
        <v>14.592000000000001</v>
      </c>
      <c r="H12" s="227">
        <f t="shared" si="1"/>
        <v>2.8057168018058725E-2</v>
      </c>
      <c r="I12" s="231" t="s">
        <v>308</v>
      </c>
      <c r="J12" s="229" t="s">
        <v>281</v>
      </c>
      <c r="K12" s="109">
        <v>40.04</v>
      </c>
      <c r="L12" s="227">
        <f t="shared" si="2"/>
        <v>6.5727375846010141E-2</v>
      </c>
      <c r="M12" s="231" t="s">
        <v>62</v>
      </c>
      <c r="N12" s="229" t="s">
        <v>286</v>
      </c>
      <c r="O12" s="109">
        <v>85.448999999999998</v>
      </c>
      <c r="P12" s="227">
        <f t="shared" si="3"/>
        <v>6.9012890094979643E-2</v>
      </c>
      <c r="Q12" s="443" t="s">
        <v>293</v>
      </c>
      <c r="S12" s="40"/>
      <c r="AE12" s="40"/>
    </row>
    <row r="13" spans="2:31" ht="18.75" customHeight="1" x14ac:dyDescent="0.25">
      <c r="B13" s="444" t="s">
        <v>288</v>
      </c>
      <c r="C13" s="109">
        <v>37.637</v>
      </c>
      <c r="D13" s="227">
        <f t="shared" si="0"/>
        <v>0.4648149977770093</v>
      </c>
      <c r="E13" s="233" t="s">
        <v>52</v>
      </c>
      <c r="F13" s="232" t="s">
        <v>288</v>
      </c>
      <c r="G13" s="109">
        <v>102.63800000000001</v>
      </c>
      <c r="H13" s="227">
        <f t="shared" si="1"/>
        <v>0.1973500281686891</v>
      </c>
      <c r="I13" s="233" t="s">
        <v>52</v>
      </c>
      <c r="J13" s="232" t="s">
        <v>288</v>
      </c>
      <c r="K13" s="109">
        <v>352.505</v>
      </c>
      <c r="L13" s="227">
        <f t="shared" si="2"/>
        <v>0.57865206350144371</v>
      </c>
      <c r="M13" s="233" t="s">
        <v>52</v>
      </c>
      <c r="N13" s="232" t="s">
        <v>288</v>
      </c>
      <c r="O13" s="109">
        <v>689.17600000000004</v>
      </c>
      <c r="P13" s="227">
        <f t="shared" si="3"/>
        <v>0.55661303870259093</v>
      </c>
      <c r="Q13" s="445" t="s">
        <v>52</v>
      </c>
      <c r="S13" s="40"/>
      <c r="AE13" s="40"/>
    </row>
    <row r="14" spans="2:31" ht="17.25" customHeight="1" x14ac:dyDescent="0.25">
      <c r="B14" s="517" t="s">
        <v>426</v>
      </c>
      <c r="C14" s="518"/>
      <c r="D14" s="518"/>
      <c r="E14" s="518"/>
      <c r="F14" s="518"/>
      <c r="G14" s="518"/>
      <c r="H14" s="518"/>
      <c r="I14" s="518"/>
      <c r="J14" s="518"/>
      <c r="K14" s="518"/>
      <c r="L14" s="518"/>
      <c r="M14" s="518"/>
      <c r="N14" s="518"/>
      <c r="O14" s="518"/>
      <c r="P14" s="518"/>
      <c r="Q14" s="519"/>
      <c r="S14" s="40"/>
      <c r="AE14" s="40"/>
    </row>
    <row r="15" spans="2:31" ht="15.75" customHeight="1" x14ac:dyDescent="0.25">
      <c r="B15" s="520" t="s">
        <v>427</v>
      </c>
      <c r="C15" s="521"/>
      <c r="D15" s="521"/>
      <c r="E15" s="521"/>
      <c r="F15" s="521"/>
      <c r="G15" s="521"/>
      <c r="H15" s="521"/>
      <c r="I15" s="521"/>
      <c r="J15" s="521"/>
      <c r="K15" s="521"/>
      <c r="L15" s="521"/>
      <c r="M15" s="521"/>
      <c r="N15" s="521"/>
      <c r="O15" s="521"/>
      <c r="P15" s="521"/>
      <c r="Q15" s="522"/>
      <c r="S15" s="40"/>
      <c r="AE15" s="40"/>
    </row>
    <row r="16" spans="2:31" ht="36" customHeight="1" x14ac:dyDescent="0.25">
      <c r="B16" s="438" t="s">
        <v>290</v>
      </c>
      <c r="C16" s="240" t="s">
        <v>206</v>
      </c>
      <c r="D16" s="240" t="s">
        <v>1</v>
      </c>
      <c r="E16" s="241" t="s">
        <v>291</v>
      </c>
      <c r="F16" s="238" t="s">
        <v>290</v>
      </c>
      <c r="G16" s="237" t="s">
        <v>206</v>
      </c>
      <c r="H16" s="237" t="s">
        <v>1</v>
      </c>
      <c r="I16" s="238" t="s">
        <v>291</v>
      </c>
      <c r="J16" s="239" t="s">
        <v>290</v>
      </c>
      <c r="K16" s="240" t="s">
        <v>206</v>
      </c>
      <c r="L16" s="240" t="s">
        <v>1</v>
      </c>
      <c r="M16" s="241" t="s">
        <v>291</v>
      </c>
      <c r="N16" s="238" t="s">
        <v>290</v>
      </c>
      <c r="O16" s="237" t="s">
        <v>206</v>
      </c>
      <c r="P16" s="237" t="s">
        <v>1</v>
      </c>
      <c r="Q16" s="446" t="s">
        <v>291</v>
      </c>
      <c r="S16" s="40"/>
      <c r="T16" s="271"/>
      <c r="U16" s="271"/>
      <c r="AE16" s="40"/>
    </row>
    <row r="17" spans="2:31" ht="18.75" customHeight="1" x14ac:dyDescent="0.25">
      <c r="B17" s="440" t="s">
        <v>265</v>
      </c>
      <c r="C17" s="302">
        <f>SUM(C18:C23)</f>
        <v>24.722000000000001</v>
      </c>
      <c r="D17" s="303">
        <f>C17/161</f>
        <v>0.1535527950310559</v>
      </c>
      <c r="E17" s="234" t="s">
        <v>42</v>
      </c>
      <c r="F17" s="230" t="s">
        <v>287</v>
      </c>
      <c r="G17" s="302">
        <f>SUM(G18:G23)</f>
        <v>36.040000000000006</v>
      </c>
      <c r="H17" s="303">
        <f>G17/161</f>
        <v>0.22385093167701867</v>
      </c>
      <c r="I17" s="234" t="s">
        <v>53</v>
      </c>
      <c r="J17" s="230" t="s">
        <v>268</v>
      </c>
      <c r="K17" s="302">
        <f>SUM(K18:K23)</f>
        <v>40.528000000000006</v>
      </c>
      <c r="L17" s="303">
        <f>K17/161</f>
        <v>0.25172670807453418</v>
      </c>
      <c r="M17" s="234" t="s">
        <v>292</v>
      </c>
      <c r="N17" s="230" t="s">
        <v>162</v>
      </c>
      <c r="O17" s="302">
        <f>SUM(O18:O23)</f>
        <v>68.995000000000005</v>
      </c>
      <c r="P17" s="226">
        <f>O17/161</f>
        <v>0.42854037267080747</v>
      </c>
      <c r="Q17" s="441" t="s">
        <v>9</v>
      </c>
      <c r="S17" s="40"/>
      <c r="U17" s="271"/>
      <c r="AE17" s="40"/>
    </row>
    <row r="18" spans="2:31" ht="18.75" customHeight="1" x14ac:dyDescent="0.25">
      <c r="B18" s="442" t="s">
        <v>296</v>
      </c>
      <c r="C18" s="109">
        <v>4.5750000000000002</v>
      </c>
      <c r="D18" s="227">
        <f>C18/$C$17</f>
        <v>0.18505784321656824</v>
      </c>
      <c r="E18" s="231" t="s">
        <v>299</v>
      </c>
      <c r="F18" s="229" t="s">
        <v>289</v>
      </c>
      <c r="G18" s="109">
        <v>10.045</v>
      </c>
      <c r="H18" s="227">
        <f>G18/$G$17</f>
        <v>0.27871809100998884</v>
      </c>
      <c r="I18" s="231" t="s">
        <v>302</v>
      </c>
      <c r="J18" s="229" t="s">
        <v>311</v>
      </c>
      <c r="K18" s="109">
        <v>6.7779999999999996</v>
      </c>
      <c r="L18" s="227">
        <v>0.30564380123151746</v>
      </c>
      <c r="M18" s="231" t="s">
        <v>77</v>
      </c>
      <c r="N18" s="229" t="s">
        <v>374</v>
      </c>
      <c r="O18" s="109">
        <v>14.441000000000001</v>
      </c>
      <c r="P18" s="227">
        <v>0.29814570595052553</v>
      </c>
      <c r="Q18" s="443" t="s">
        <v>375</v>
      </c>
      <c r="S18" s="40"/>
      <c r="AE18" s="40"/>
    </row>
    <row r="19" spans="2:31" ht="18.75" customHeight="1" x14ac:dyDescent="0.25">
      <c r="B19" s="442" t="s">
        <v>306</v>
      </c>
      <c r="C19" s="109">
        <v>3.4390000000000001</v>
      </c>
      <c r="D19" s="227">
        <f t="shared" ref="D19:D23" si="4">C19/$C$17</f>
        <v>0.13910686837634495</v>
      </c>
      <c r="E19" s="231" t="s">
        <v>300</v>
      </c>
      <c r="F19" s="229" t="s">
        <v>272</v>
      </c>
      <c r="G19" s="109">
        <v>3.976</v>
      </c>
      <c r="H19" s="227">
        <f t="shared" ref="H19:H23" si="5">G19/$G$17</f>
        <v>0.11032186459489454</v>
      </c>
      <c r="I19" s="231" t="s">
        <v>55</v>
      </c>
      <c r="J19" s="229" t="s">
        <v>277</v>
      </c>
      <c r="K19" s="109">
        <v>6.2290000000000001</v>
      </c>
      <c r="L19" s="227">
        <v>0.10601247205553593</v>
      </c>
      <c r="M19" s="231" t="s">
        <v>61</v>
      </c>
      <c r="N19" s="40" t="s">
        <v>278</v>
      </c>
      <c r="O19" s="109">
        <v>12.91</v>
      </c>
      <c r="P19" s="227">
        <v>0.21322383407265316</v>
      </c>
      <c r="Q19" s="443" t="s">
        <v>49</v>
      </c>
      <c r="S19" s="40"/>
      <c r="AE19" s="40"/>
    </row>
    <row r="20" spans="2:31" ht="18.75" customHeight="1" x14ac:dyDescent="0.25">
      <c r="B20" s="442" t="s">
        <v>283</v>
      </c>
      <c r="C20" s="109">
        <v>2.859</v>
      </c>
      <c r="D20" s="227">
        <f t="shared" si="4"/>
        <v>0.11564598333468165</v>
      </c>
      <c r="E20" s="231" t="s">
        <v>68</v>
      </c>
      <c r="F20" s="229" t="s">
        <v>276</v>
      </c>
      <c r="G20" s="109">
        <v>3.4809999999999999</v>
      </c>
      <c r="H20" s="227">
        <f t="shared" si="5"/>
        <v>9.6587125416204192E-2</v>
      </c>
      <c r="I20" s="231" t="s">
        <v>57</v>
      </c>
      <c r="J20" s="229" t="s">
        <v>422</v>
      </c>
      <c r="K20" s="109">
        <v>2.9350000000000001</v>
      </c>
      <c r="L20" s="227">
        <v>5.4398556692944265E-2</v>
      </c>
      <c r="M20" s="231" t="s">
        <v>430</v>
      </c>
      <c r="N20" s="229" t="s">
        <v>395</v>
      </c>
      <c r="O20" s="109">
        <v>9.2439999999999998</v>
      </c>
      <c r="P20" s="227">
        <v>7.0035567278104144E-2</v>
      </c>
      <c r="Q20" s="443" t="s">
        <v>65</v>
      </c>
      <c r="S20" s="40"/>
      <c r="AE20" s="40"/>
    </row>
    <row r="21" spans="2:31" ht="18.75" customHeight="1" x14ac:dyDescent="0.25">
      <c r="B21" s="442" t="s">
        <v>271</v>
      </c>
      <c r="C21" s="109">
        <v>1.663</v>
      </c>
      <c r="D21" s="227">
        <f t="shared" si="4"/>
        <v>6.72680203867001E-2</v>
      </c>
      <c r="E21" s="231" t="s">
        <v>45</v>
      </c>
      <c r="F21" s="134" t="s">
        <v>423</v>
      </c>
      <c r="G21" s="109">
        <v>3.2389999999999999</v>
      </c>
      <c r="H21" s="227">
        <f t="shared" si="5"/>
        <v>8.9872364039955591E-2</v>
      </c>
      <c r="I21" s="231" t="s">
        <v>66</v>
      </c>
      <c r="J21" s="229" t="s">
        <v>298</v>
      </c>
      <c r="K21" s="109">
        <v>2.7309999999999999</v>
      </c>
      <c r="L21" s="227">
        <v>4.9378358238224104E-2</v>
      </c>
      <c r="M21" s="231" t="s">
        <v>431</v>
      </c>
      <c r="N21" s="229" t="s">
        <v>424</v>
      </c>
      <c r="O21" s="109">
        <v>3.9020000000000001</v>
      </c>
      <c r="P21" s="227">
        <v>6.0564280861607325E-2</v>
      </c>
      <c r="Q21" s="443" t="s">
        <v>432</v>
      </c>
      <c r="S21" s="40"/>
      <c r="AE21" s="40"/>
    </row>
    <row r="22" spans="2:31" ht="18.75" customHeight="1" x14ac:dyDescent="0.25">
      <c r="B22" s="442" t="s">
        <v>305</v>
      </c>
      <c r="C22" s="109">
        <v>1.629</v>
      </c>
      <c r="D22" s="227">
        <f t="shared" si="4"/>
        <v>6.5892727125637082E-2</v>
      </c>
      <c r="E22" s="231" t="s">
        <v>307</v>
      </c>
      <c r="F22" s="229" t="s">
        <v>425</v>
      </c>
      <c r="G22" s="109">
        <v>2.7549999999999999</v>
      </c>
      <c r="H22" s="227">
        <f t="shared" si="5"/>
        <v>7.644284128745836E-2</v>
      </c>
      <c r="I22" s="231" t="s">
        <v>429</v>
      </c>
      <c r="J22" s="229" t="s">
        <v>295</v>
      </c>
      <c r="K22" s="109">
        <v>2.4729999999999999</v>
      </c>
      <c r="L22" s="227">
        <v>4.5122955641840219E-2</v>
      </c>
      <c r="M22" s="231" t="s">
        <v>67</v>
      </c>
      <c r="N22" s="229" t="s">
        <v>360</v>
      </c>
      <c r="O22" s="109">
        <v>3.8940000000000001</v>
      </c>
      <c r="P22" s="227">
        <v>4.7995843823682216E-2</v>
      </c>
      <c r="Q22" s="443" t="s">
        <v>361</v>
      </c>
      <c r="S22" s="40"/>
      <c r="T22" s="271"/>
      <c r="U22" s="271"/>
      <c r="AE22" s="40"/>
    </row>
    <row r="23" spans="2:31" ht="18.75" customHeight="1" x14ac:dyDescent="0.25">
      <c r="B23" s="444" t="s">
        <v>288</v>
      </c>
      <c r="C23" s="109">
        <v>10.557</v>
      </c>
      <c r="D23" s="227">
        <f t="shared" si="4"/>
        <v>0.42702855756006797</v>
      </c>
      <c r="E23" s="233" t="s">
        <v>52</v>
      </c>
      <c r="F23" s="232" t="s">
        <v>288</v>
      </c>
      <c r="G23" s="109">
        <v>12.544</v>
      </c>
      <c r="H23" s="227">
        <f t="shared" si="5"/>
        <v>0.34805771365149829</v>
      </c>
      <c r="I23" s="233" t="s">
        <v>52</v>
      </c>
      <c r="J23" s="232" t="s">
        <v>288</v>
      </c>
      <c r="K23" s="109">
        <v>19.382000000000001</v>
      </c>
      <c r="L23" s="227">
        <v>0.43944385613993803</v>
      </c>
      <c r="M23" s="233" t="s">
        <v>52</v>
      </c>
      <c r="N23" s="232" t="s">
        <v>288</v>
      </c>
      <c r="O23" s="109">
        <v>24.603999999999999</v>
      </c>
      <c r="P23" s="227">
        <v>0.31003476801342766</v>
      </c>
      <c r="Q23" s="445" t="s">
        <v>52</v>
      </c>
      <c r="S23" s="40"/>
      <c r="T23" s="437"/>
      <c r="U23" s="437"/>
      <c r="AE23" s="40"/>
    </row>
    <row r="24" spans="2:31" ht="17.25" customHeight="1" x14ac:dyDescent="0.25">
      <c r="B24" s="517" t="s">
        <v>439</v>
      </c>
      <c r="C24" s="518"/>
      <c r="D24" s="518"/>
      <c r="E24" s="518"/>
      <c r="F24" s="518"/>
      <c r="G24" s="518"/>
      <c r="H24" s="518"/>
      <c r="I24" s="518"/>
      <c r="J24" s="518"/>
      <c r="K24" s="518"/>
      <c r="L24" s="518"/>
      <c r="M24" s="518"/>
      <c r="N24" s="518"/>
      <c r="O24" s="518"/>
      <c r="P24" s="518"/>
      <c r="Q24" s="519"/>
      <c r="S24" s="40"/>
      <c r="AE24" s="40"/>
    </row>
    <row r="25" spans="2:31" ht="15.75" customHeight="1" x14ac:dyDescent="0.25">
      <c r="B25" s="520" t="s">
        <v>438</v>
      </c>
      <c r="C25" s="521"/>
      <c r="D25" s="521"/>
      <c r="E25" s="521"/>
      <c r="F25" s="521"/>
      <c r="G25" s="521"/>
      <c r="H25" s="521"/>
      <c r="I25" s="521"/>
      <c r="J25" s="521"/>
      <c r="K25" s="521"/>
      <c r="L25" s="521"/>
      <c r="M25" s="521"/>
      <c r="N25" s="521"/>
      <c r="O25" s="521"/>
      <c r="P25" s="521"/>
      <c r="Q25" s="522"/>
      <c r="S25" s="40"/>
      <c r="AE25" s="40"/>
    </row>
    <row r="26" spans="2:31" ht="31.5" customHeight="1" x14ac:dyDescent="0.25">
      <c r="B26" s="447" t="s">
        <v>290</v>
      </c>
      <c r="C26" s="237" t="s">
        <v>205</v>
      </c>
      <c r="D26" s="237" t="s">
        <v>1</v>
      </c>
      <c r="E26" s="238" t="s">
        <v>291</v>
      </c>
      <c r="F26" s="239" t="s">
        <v>290</v>
      </c>
      <c r="G26" s="240" t="s">
        <v>205</v>
      </c>
      <c r="H26" s="240" t="s">
        <v>1</v>
      </c>
      <c r="I26" s="241" t="s">
        <v>291</v>
      </c>
      <c r="J26" s="238" t="s">
        <v>290</v>
      </c>
      <c r="K26" s="237" t="s">
        <v>205</v>
      </c>
      <c r="L26" s="237" t="s">
        <v>1</v>
      </c>
      <c r="M26" s="238" t="s">
        <v>291</v>
      </c>
      <c r="N26" s="239" t="s">
        <v>290</v>
      </c>
      <c r="O26" s="240" t="s">
        <v>205</v>
      </c>
      <c r="P26" s="240" t="s">
        <v>1</v>
      </c>
      <c r="Q26" s="448" t="s">
        <v>291</v>
      </c>
      <c r="AE26" s="40"/>
    </row>
    <row r="27" spans="2:31" ht="18.75" customHeight="1" x14ac:dyDescent="0.25">
      <c r="B27" s="440" t="s">
        <v>265</v>
      </c>
      <c r="C27" s="145">
        <f>SUM(C28:C33)</f>
        <v>9958</v>
      </c>
      <c r="D27" s="303">
        <f>((C27/1000))/42</f>
        <v>0.23709523809523811</v>
      </c>
      <c r="E27" s="234" t="s">
        <v>42</v>
      </c>
      <c r="F27" s="230" t="s">
        <v>287</v>
      </c>
      <c r="G27" s="145">
        <f>SUM(G28:G33)</f>
        <v>10948</v>
      </c>
      <c r="H27" s="303">
        <f>((G27/1000))/42</f>
        <v>0.26066666666666666</v>
      </c>
      <c r="I27" s="234" t="s">
        <v>53</v>
      </c>
      <c r="J27" s="230" t="s">
        <v>268</v>
      </c>
      <c r="K27" s="145">
        <f>SUM(K28:K33)</f>
        <v>26016</v>
      </c>
      <c r="L27" s="303">
        <f>((K27/1000))/42</f>
        <v>0.61942857142857144</v>
      </c>
      <c r="M27" s="234" t="s">
        <v>292</v>
      </c>
      <c r="N27" s="230" t="s">
        <v>162</v>
      </c>
      <c r="O27" s="145">
        <f>SUM(O28:O33)</f>
        <v>9859</v>
      </c>
      <c r="P27" s="303">
        <f>((O27/1000))/42</f>
        <v>0.23473809523809525</v>
      </c>
      <c r="Q27" s="441" t="s">
        <v>9</v>
      </c>
      <c r="S27" s="40"/>
      <c r="AE27" s="40"/>
    </row>
    <row r="28" spans="2:31" ht="18.75" customHeight="1" x14ac:dyDescent="0.25">
      <c r="B28" s="442" t="s">
        <v>271</v>
      </c>
      <c r="C28" s="114">
        <v>2412</v>
      </c>
      <c r="D28" s="227">
        <f>C28/$C$27</f>
        <v>0.24221731271339628</v>
      </c>
      <c r="E28" s="231" t="s">
        <v>45</v>
      </c>
      <c r="F28" s="229" t="s">
        <v>297</v>
      </c>
      <c r="G28" s="114">
        <v>2131</v>
      </c>
      <c r="H28" s="227">
        <v>0.29891590358909587</v>
      </c>
      <c r="I28" s="231" t="s">
        <v>396</v>
      </c>
      <c r="J28" s="229" t="s">
        <v>298</v>
      </c>
      <c r="K28" s="114">
        <v>5705</v>
      </c>
      <c r="L28" s="227">
        <v>0.20843224274950975</v>
      </c>
      <c r="M28" s="231" t="s">
        <v>301</v>
      </c>
      <c r="N28" s="229" t="s">
        <v>372</v>
      </c>
      <c r="O28" s="114">
        <v>2145</v>
      </c>
      <c r="P28" s="227">
        <v>0.15353641456582634</v>
      </c>
      <c r="Q28" s="443" t="s">
        <v>373</v>
      </c>
      <c r="S28" s="40"/>
      <c r="U28" s="271"/>
      <c r="V28" s="43"/>
      <c r="X28" s="271"/>
      <c r="Y28" s="43"/>
      <c r="AA28" s="271"/>
      <c r="AB28" s="43"/>
    </row>
    <row r="29" spans="2:31" ht="18.75" customHeight="1" x14ac:dyDescent="0.25">
      <c r="B29" s="442" t="s">
        <v>283</v>
      </c>
      <c r="C29" s="114">
        <v>718</v>
      </c>
      <c r="D29" s="227">
        <f t="shared" ref="D29:D33" si="6">C29/$C$27</f>
        <v>7.2102831893954611E-2</v>
      </c>
      <c r="E29" s="231" t="s">
        <v>68</v>
      </c>
      <c r="F29" s="229" t="s">
        <v>280</v>
      </c>
      <c r="G29" s="114">
        <v>1474</v>
      </c>
      <c r="H29" s="227">
        <v>0.2302915482580781</v>
      </c>
      <c r="I29" s="231" t="s">
        <v>56</v>
      </c>
      <c r="J29" s="229" t="s">
        <v>433</v>
      </c>
      <c r="K29" s="114">
        <v>2294</v>
      </c>
      <c r="L29" s="227">
        <v>0.10228093714521623</v>
      </c>
      <c r="M29" s="231" t="s">
        <v>69</v>
      </c>
      <c r="N29" s="229" t="s">
        <v>303</v>
      </c>
      <c r="O29" s="114">
        <v>1454</v>
      </c>
      <c r="P29" s="227">
        <v>0.11221988795518208</v>
      </c>
      <c r="Q29" s="443" t="s">
        <v>397</v>
      </c>
      <c r="T29" s="43"/>
      <c r="U29" s="271"/>
      <c r="V29" s="43"/>
      <c r="W29" s="43"/>
      <c r="X29" s="271"/>
      <c r="Y29" s="43"/>
      <c r="AA29" s="271"/>
      <c r="AB29" s="43"/>
    </row>
    <row r="30" spans="2:31" ht="18.75" customHeight="1" x14ac:dyDescent="0.25">
      <c r="B30" s="442" t="s">
        <v>304</v>
      </c>
      <c r="C30" s="114">
        <v>663</v>
      </c>
      <c r="D30" s="227">
        <f t="shared" si="6"/>
        <v>6.6579634464751958E-2</v>
      </c>
      <c r="E30" s="231" t="s">
        <v>43</v>
      </c>
      <c r="F30" s="229" t="s">
        <v>434</v>
      </c>
      <c r="G30" s="114">
        <v>1220</v>
      </c>
      <c r="H30" s="227">
        <v>0.12493421745079465</v>
      </c>
      <c r="I30" s="231" t="s">
        <v>440</v>
      </c>
      <c r="J30" s="229" t="s">
        <v>269</v>
      </c>
      <c r="K30" s="114">
        <v>1718</v>
      </c>
      <c r="L30" s="227">
        <v>0.1009392094127361</v>
      </c>
      <c r="M30" s="231" t="s">
        <v>60</v>
      </c>
      <c r="N30" s="229" t="s">
        <v>395</v>
      </c>
      <c r="O30" s="114">
        <v>631</v>
      </c>
      <c r="P30" s="227">
        <v>9.856442577030812E-2</v>
      </c>
      <c r="Q30" s="443" t="s">
        <v>65</v>
      </c>
      <c r="T30" s="43"/>
      <c r="U30" s="271"/>
      <c r="V30" s="43"/>
      <c r="W30" s="43"/>
      <c r="X30" s="271"/>
      <c r="Y30" s="43"/>
      <c r="AB30" s="43"/>
    </row>
    <row r="31" spans="2:31" ht="18.75" customHeight="1" x14ac:dyDescent="0.25">
      <c r="B31" s="442" t="s">
        <v>294</v>
      </c>
      <c r="C31" s="114">
        <v>638</v>
      </c>
      <c r="D31" s="227">
        <f t="shared" si="6"/>
        <v>6.4069090178750759E-2</v>
      </c>
      <c r="E31" s="231" t="s">
        <v>63</v>
      </c>
      <c r="F31" s="229" t="s">
        <v>362</v>
      </c>
      <c r="G31" s="114">
        <v>1096</v>
      </c>
      <c r="H31" s="227">
        <v>0.1129354804757394</v>
      </c>
      <c r="I31" s="231" t="s">
        <v>441</v>
      </c>
      <c r="J31" s="229" t="s">
        <v>435</v>
      </c>
      <c r="K31" s="114">
        <v>1523</v>
      </c>
      <c r="L31" s="227">
        <v>9.7172050779234187E-2</v>
      </c>
      <c r="M31" s="231" t="s">
        <v>442</v>
      </c>
      <c r="N31" s="229" t="s">
        <v>270</v>
      </c>
      <c r="O31" s="114">
        <v>450</v>
      </c>
      <c r="P31" s="227">
        <v>8.8060224089635861E-2</v>
      </c>
      <c r="Q31" s="443" t="s">
        <v>110</v>
      </c>
      <c r="T31" s="43"/>
      <c r="U31" s="271"/>
      <c r="V31" s="43"/>
      <c r="W31" s="43"/>
      <c r="X31" s="271"/>
      <c r="Y31" s="43"/>
      <c r="AB31" s="43"/>
    </row>
    <row r="32" spans="2:31" ht="18.75" customHeight="1" x14ac:dyDescent="0.25">
      <c r="B32" s="442" t="s">
        <v>436</v>
      </c>
      <c r="C32" s="114">
        <v>590</v>
      </c>
      <c r="D32" s="227">
        <f t="shared" si="6"/>
        <v>5.9248845149628436E-2</v>
      </c>
      <c r="E32" s="231" t="s">
        <v>437</v>
      </c>
      <c r="F32" s="229" t="s">
        <v>272</v>
      </c>
      <c r="G32" s="114">
        <v>1092</v>
      </c>
      <c r="H32" s="227">
        <v>6.6624565835175245E-2</v>
      </c>
      <c r="I32" s="231" t="s">
        <v>55</v>
      </c>
      <c r="J32" s="229" t="s">
        <v>312</v>
      </c>
      <c r="K32" s="114">
        <v>1447</v>
      </c>
      <c r="L32" s="227">
        <v>5.7436267932707195E-2</v>
      </c>
      <c r="M32" s="231" t="s">
        <v>314</v>
      </c>
      <c r="N32" s="229" t="s">
        <v>374</v>
      </c>
      <c r="O32" s="114">
        <v>444</v>
      </c>
      <c r="P32" s="227">
        <v>7.8956582633053218E-2</v>
      </c>
      <c r="Q32" s="443" t="s">
        <v>375</v>
      </c>
      <c r="T32" s="43"/>
      <c r="U32" s="271"/>
      <c r="V32" s="43"/>
      <c r="X32" s="271"/>
      <c r="Y32" s="43"/>
      <c r="AB32" s="43"/>
    </row>
    <row r="33" spans="2:31" ht="18.75" customHeight="1" x14ac:dyDescent="0.25">
      <c r="B33" s="444" t="s">
        <v>288</v>
      </c>
      <c r="C33" s="114">
        <v>4937</v>
      </c>
      <c r="D33" s="227">
        <f t="shared" si="6"/>
        <v>0.49578228559951798</v>
      </c>
      <c r="E33" s="233" t="s">
        <v>52</v>
      </c>
      <c r="F33" s="232" t="s">
        <v>288</v>
      </c>
      <c r="G33" s="114">
        <v>3935</v>
      </c>
      <c r="H33" s="228">
        <v>0.16629828439111671</v>
      </c>
      <c r="I33" s="233" t="s">
        <v>52</v>
      </c>
      <c r="J33" s="232" t="s">
        <v>288</v>
      </c>
      <c r="K33" s="114">
        <v>13329</v>
      </c>
      <c r="L33" s="228">
        <v>0.43373929198059658</v>
      </c>
      <c r="M33" s="233" t="s">
        <v>52</v>
      </c>
      <c r="N33" s="232" t="s">
        <v>288</v>
      </c>
      <c r="O33" s="114">
        <v>4735</v>
      </c>
      <c r="P33" s="228">
        <v>0.4686624649859944</v>
      </c>
      <c r="Q33" s="445" t="s">
        <v>52</v>
      </c>
      <c r="T33" s="43"/>
      <c r="U33" s="271"/>
      <c r="V33" s="43"/>
      <c r="X33" s="271"/>
      <c r="Y33" s="43"/>
      <c r="AA33" s="271"/>
      <c r="AB33" s="43"/>
    </row>
    <row r="34" spans="2:31" ht="17.25" customHeight="1" x14ac:dyDescent="0.25">
      <c r="B34" s="517" t="s">
        <v>446</v>
      </c>
      <c r="C34" s="518"/>
      <c r="D34" s="518"/>
      <c r="E34" s="518"/>
      <c r="F34" s="518"/>
      <c r="G34" s="518"/>
      <c r="H34" s="518"/>
      <c r="I34" s="518"/>
      <c r="J34" s="518"/>
      <c r="K34" s="518"/>
      <c r="L34" s="518"/>
      <c r="M34" s="518"/>
      <c r="N34" s="518"/>
      <c r="O34" s="518"/>
      <c r="P34" s="518"/>
      <c r="Q34" s="519"/>
      <c r="U34" s="271"/>
      <c r="W34" s="43"/>
      <c r="X34" s="271"/>
      <c r="AA34" s="43"/>
      <c r="AE34" s="39"/>
    </row>
    <row r="35" spans="2:31" ht="15.75" customHeight="1" x14ac:dyDescent="0.25">
      <c r="B35" s="520" t="s">
        <v>447</v>
      </c>
      <c r="C35" s="521"/>
      <c r="D35" s="521"/>
      <c r="E35" s="521"/>
      <c r="F35" s="521"/>
      <c r="G35" s="521"/>
      <c r="H35" s="521"/>
      <c r="I35" s="521"/>
      <c r="J35" s="521"/>
      <c r="K35" s="521"/>
      <c r="L35" s="521"/>
      <c r="M35" s="521"/>
      <c r="N35" s="521"/>
      <c r="O35" s="521"/>
      <c r="P35" s="521"/>
      <c r="Q35" s="522"/>
      <c r="W35" s="43"/>
      <c r="AA35" s="43"/>
      <c r="AE35" s="39"/>
    </row>
    <row r="36" spans="2:31" ht="38.25" customHeight="1" x14ac:dyDescent="0.25">
      <c r="B36" s="447" t="s">
        <v>290</v>
      </c>
      <c r="C36" s="237" t="s">
        <v>205</v>
      </c>
      <c r="D36" s="237" t="s">
        <v>1</v>
      </c>
      <c r="E36" s="238" t="s">
        <v>291</v>
      </c>
      <c r="F36" s="239" t="s">
        <v>290</v>
      </c>
      <c r="G36" s="240" t="s">
        <v>205</v>
      </c>
      <c r="H36" s="240" t="s">
        <v>1</v>
      </c>
      <c r="I36" s="241" t="s">
        <v>291</v>
      </c>
      <c r="J36" s="238" t="s">
        <v>290</v>
      </c>
      <c r="K36" s="237" t="s">
        <v>205</v>
      </c>
      <c r="L36" s="237" t="s">
        <v>1</v>
      </c>
      <c r="M36" s="238" t="s">
        <v>291</v>
      </c>
      <c r="N36" s="239" t="s">
        <v>290</v>
      </c>
      <c r="O36" s="240" t="s">
        <v>205</v>
      </c>
      <c r="P36" s="240" t="s">
        <v>1</v>
      </c>
      <c r="Q36" s="448" t="s">
        <v>291</v>
      </c>
      <c r="T36" s="43"/>
      <c r="W36" s="43"/>
    </row>
    <row r="37" spans="2:31" ht="18.75" customHeight="1" x14ac:dyDescent="0.25">
      <c r="B37" s="440" t="s">
        <v>265</v>
      </c>
      <c r="C37" s="145">
        <f>SUM(C38:C43)</f>
        <v>3235</v>
      </c>
      <c r="D37" s="303">
        <f>(C37/1000)/35</f>
        <v>9.2428571428571429E-2</v>
      </c>
      <c r="E37" s="234" t="s">
        <v>42</v>
      </c>
      <c r="F37" s="230" t="s">
        <v>287</v>
      </c>
      <c r="G37" s="145">
        <f>SUM(G38:G43)</f>
        <v>15162</v>
      </c>
      <c r="H37" s="303">
        <f>(G37/1000)/35</f>
        <v>0.43320000000000003</v>
      </c>
      <c r="I37" s="234" t="s">
        <v>53</v>
      </c>
      <c r="J37" s="230" t="s">
        <v>268</v>
      </c>
      <c r="K37" s="145">
        <f>SUM(K38:K43)</f>
        <v>9832</v>
      </c>
      <c r="L37" s="303">
        <f>(K37/1000)/35</f>
        <v>0.28091428571428573</v>
      </c>
      <c r="M37" s="234" t="s">
        <v>292</v>
      </c>
      <c r="N37" s="230" t="s">
        <v>162</v>
      </c>
      <c r="O37" s="145">
        <f>SUM(O38:O43)</f>
        <v>9234</v>
      </c>
      <c r="P37" s="303">
        <f>(O37/1000)/35</f>
        <v>0.26382857142857141</v>
      </c>
      <c r="Q37" s="441" t="s">
        <v>9</v>
      </c>
      <c r="S37" s="351"/>
    </row>
    <row r="38" spans="2:31" ht="18.75" customHeight="1" x14ac:dyDescent="0.25">
      <c r="B38" s="442" t="s">
        <v>283</v>
      </c>
      <c r="C38" s="114">
        <v>714</v>
      </c>
      <c r="D38" s="227">
        <f>C38/$C$37</f>
        <v>0.22071097372488407</v>
      </c>
      <c r="E38" s="231" t="s">
        <v>68</v>
      </c>
      <c r="F38" s="229" t="s">
        <v>289</v>
      </c>
      <c r="G38" s="114">
        <v>7190</v>
      </c>
      <c r="H38" s="227">
        <f>G38/$G$37</f>
        <v>0.47421184540298111</v>
      </c>
      <c r="I38" s="231" t="s">
        <v>302</v>
      </c>
      <c r="J38" s="229" t="s">
        <v>281</v>
      </c>
      <c r="K38" s="114">
        <v>2345</v>
      </c>
      <c r="L38" s="227">
        <f>K38/$K$37</f>
        <v>0.23850691619202605</v>
      </c>
      <c r="M38" s="231" t="s">
        <v>62</v>
      </c>
      <c r="N38" s="229" t="s">
        <v>274</v>
      </c>
      <c r="O38" s="114">
        <v>1800</v>
      </c>
      <c r="P38" s="227">
        <f>O38/$O$37</f>
        <v>0.19493177387914229</v>
      </c>
      <c r="Q38" s="443" t="s">
        <v>50</v>
      </c>
      <c r="T38" s="43"/>
      <c r="U38" s="271"/>
      <c r="V38" s="43"/>
      <c r="W38" s="43"/>
      <c r="X38" s="271"/>
      <c r="Y38" s="43"/>
      <c r="AA38" s="271"/>
      <c r="AB38" s="43"/>
    </row>
    <row r="39" spans="2:31" ht="18.75" customHeight="1" x14ac:dyDescent="0.25">
      <c r="B39" s="442" t="s">
        <v>306</v>
      </c>
      <c r="C39" s="114">
        <v>700</v>
      </c>
      <c r="D39" s="227">
        <f t="shared" ref="D39:D43" si="7">C39/$C$37</f>
        <v>0.21638330757341576</v>
      </c>
      <c r="E39" s="231" t="s">
        <v>300</v>
      </c>
      <c r="F39" s="229" t="s">
        <v>272</v>
      </c>
      <c r="G39" s="114">
        <v>2180</v>
      </c>
      <c r="H39" s="227">
        <f t="shared" ref="H39:H43" si="8">G39/$G$37</f>
        <v>0.14378050389130723</v>
      </c>
      <c r="I39" s="231" t="s">
        <v>55</v>
      </c>
      <c r="J39" s="229" t="s">
        <v>277</v>
      </c>
      <c r="K39" s="114">
        <v>2045</v>
      </c>
      <c r="L39" s="227">
        <f t="shared" ref="L39:L43" si="9">K39/$K$37</f>
        <v>0.20799430431244914</v>
      </c>
      <c r="M39" s="231" t="s">
        <v>61</v>
      </c>
      <c r="N39" s="229" t="s">
        <v>278</v>
      </c>
      <c r="O39" s="114">
        <v>1203</v>
      </c>
      <c r="P39" s="227">
        <f t="shared" ref="P39:P43" si="10">O39/$O$37</f>
        <v>0.13027940220922676</v>
      </c>
      <c r="Q39" s="443" t="s">
        <v>49</v>
      </c>
      <c r="T39" s="43"/>
      <c r="U39" s="271"/>
      <c r="V39" s="43"/>
      <c r="W39" s="43"/>
      <c r="X39" s="271"/>
      <c r="Y39" s="43"/>
      <c r="AA39" s="271"/>
      <c r="AB39" s="43"/>
    </row>
    <row r="40" spans="2:31" ht="18.75" customHeight="1" x14ac:dyDescent="0.25">
      <c r="B40" s="442" t="s">
        <v>275</v>
      </c>
      <c r="C40" s="114">
        <v>448</v>
      </c>
      <c r="D40" s="227">
        <f t="shared" si="7"/>
        <v>0.13848531684698609</v>
      </c>
      <c r="E40" s="231" t="s">
        <v>44</v>
      </c>
      <c r="F40" s="229" t="s">
        <v>284</v>
      </c>
      <c r="G40" s="114">
        <v>1733</v>
      </c>
      <c r="H40" s="227">
        <f t="shared" si="8"/>
        <v>0.11429890515763091</v>
      </c>
      <c r="I40" s="231" t="s">
        <v>58</v>
      </c>
      <c r="J40" s="229" t="s">
        <v>443</v>
      </c>
      <c r="K40" s="114">
        <v>1020</v>
      </c>
      <c r="L40" s="227">
        <f t="shared" si="9"/>
        <v>0.10374288039056143</v>
      </c>
      <c r="M40" s="231" t="s">
        <v>124</v>
      </c>
      <c r="N40" s="229" t="s">
        <v>395</v>
      </c>
      <c r="O40" s="114">
        <v>1197</v>
      </c>
      <c r="P40" s="227">
        <f t="shared" si="10"/>
        <v>0.12962962962962962</v>
      </c>
      <c r="Q40" s="443" t="s">
        <v>65</v>
      </c>
      <c r="T40" s="43"/>
      <c r="U40" s="271"/>
      <c r="V40" s="43"/>
      <c r="W40" s="43"/>
      <c r="X40" s="271"/>
      <c r="Y40" s="43"/>
      <c r="AA40" s="271"/>
      <c r="AB40" s="43"/>
    </row>
    <row r="41" spans="2:31" ht="18.75" customHeight="1" x14ac:dyDescent="0.25">
      <c r="B41" s="442" t="s">
        <v>271</v>
      </c>
      <c r="C41" s="114">
        <v>210</v>
      </c>
      <c r="D41" s="227">
        <f t="shared" si="7"/>
        <v>6.4914992272024727E-2</v>
      </c>
      <c r="E41" s="231" t="s">
        <v>45</v>
      </c>
      <c r="F41" s="229" t="s">
        <v>276</v>
      </c>
      <c r="G41" s="114">
        <v>1593</v>
      </c>
      <c r="H41" s="227">
        <f t="shared" si="8"/>
        <v>0.10506529481598734</v>
      </c>
      <c r="I41" s="231" t="s">
        <v>57</v>
      </c>
      <c r="J41" s="229" t="s">
        <v>313</v>
      </c>
      <c r="K41" s="114">
        <v>735</v>
      </c>
      <c r="L41" s="227">
        <f t="shared" si="9"/>
        <v>7.4755899104963386E-2</v>
      </c>
      <c r="M41" s="231" t="s">
        <v>125</v>
      </c>
      <c r="N41" s="229" t="s">
        <v>286</v>
      </c>
      <c r="O41" s="114">
        <v>1036</v>
      </c>
      <c r="P41" s="227">
        <f t="shared" si="10"/>
        <v>0.11219406541043968</v>
      </c>
      <c r="Q41" s="443" t="s">
        <v>293</v>
      </c>
      <c r="T41" s="43"/>
      <c r="U41" s="271"/>
      <c r="V41" s="43"/>
      <c r="W41" s="43"/>
      <c r="Y41" s="43"/>
      <c r="AA41" s="271"/>
      <c r="AB41" s="43"/>
    </row>
    <row r="42" spans="2:31" ht="18.75" customHeight="1" x14ac:dyDescent="0.25">
      <c r="B42" s="442" t="s">
        <v>444</v>
      </c>
      <c r="C42" s="114">
        <v>170</v>
      </c>
      <c r="D42" s="227">
        <f t="shared" si="7"/>
        <v>5.2550231839258117E-2</v>
      </c>
      <c r="E42" s="231" t="s">
        <v>445</v>
      </c>
      <c r="F42" s="229" t="s">
        <v>280</v>
      </c>
      <c r="G42" s="114">
        <v>756</v>
      </c>
      <c r="H42" s="227">
        <f t="shared" si="8"/>
        <v>4.9861495844875349E-2</v>
      </c>
      <c r="I42" s="231" t="s">
        <v>56</v>
      </c>
      <c r="J42" s="229" t="s">
        <v>269</v>
      </c>
      <c r="K42" s="114">
        <v>598</v>
      </c>
      <c r="L42" s="227">
        <f t="shared" si="9"/>
        <v>6.0821806346623271E-2</v>
      </c>
      <c r="M42" s="231" t="s">
        <v>60</v>
      </c>
      <c r="N42" s="229" t="s">
        <v>270</v>
      </c>
      <c r="O42" s="114">
        <v>767</v>
      </c>
      <c r="P42" s="227">
        <f t="shared" si="10"/>
        <v>8.3062594758501196E-2</v>
      </c>
      <c r="Q42" s="443" t="s">
        <v>110</v>
      </c>
      <c r="T42" s="43"/>
      <c r="V42" s="43"/>
      <c r="W42" s="43"/>
      <c r="Y42" s="43"/>
      <c r="AB42" s="43"/>
    </row>
    <row r="43" spans="2:31" ht="18.75" customHeight="1" thickBot="1" x14ac:dyDescent="0.3">
      <c r="B43" s="449" t="s">
        <v>288</v>
      </c>
      <c r="C43" s="450">
        <v>993</v>
      </c>
      <c r="D43" s="451">
        <f t="shared" si="7"/>
        <v>0.30695517774343123</v>
      </c>
      <c r="E43" s="452" t="s">
        <v>52</v>
      </c>
      <c r="F43" s="453" t="s">
        <v>288</v>
      </c>
      <c r="G43" s="450">
        <v>1710</v>
      </c>
      <c r="H43" s="451">
        <f t="shared" si="8"/>
        <v>0.11278195488721804</v>
      </c>
      <c r="I43" s="452" t="s">
        <v>52</v>
      </c>
      <c r="J43" s="453" t="s">
        <v>288</v>
      </c>
      <c r="K43" s="450">
        <v>3089</v>
      </c>
      <c r="L43" s="451">
        <f t="shared" si="9"/>
        <v>0.31417819365337674</v>
      </c>
      <c r="M43" s="452" t="s">
        <v>52</v>
      </c>
      <c r="N43" s="453" t="s">
        <v>288</v>
      </c>
      <c r="O43" s="450">
        <v>3231</v>
      </c>
      <c r="P43" s="451">
        <f t="shared" si="10"/>
        <v>0.34990253411306044</v>
      </c>
      <c r="Q43" s="454" t="s">
        <v>52</v>
      </c>
      <c r="T43" s="43"/>
      <c r="U43" s="271"/>
      <c r="V43" s="43"/>
      <c r="W43" s="43"/>
      <c r="X43" s="271"/>
      <c r="Y43" s="43"/>
      <c r="AA43" s="271"/>
      <c r="AB43" s="43"/>
    </row>
    <row r="44" spans="2:31" ht="27.75" customHeight="1" x14ac:dyDescent="0.25">
      <c r="B44" s="516" t="s">
        <v>413</v>
      </c>
      <c r="C44" s="516"/>
      <c r="D44" s="516"/>
      <c r="E44" s="516"/>
      <c r="F44" s="516"/>
      <c r="G44" s="516"/>
      <c r="H44" s="516"/>
      <c r="I44" s="515" t="s">
        <v>412</v>
      </c>
      <c r="J44" s="515"/>
      <c r="K44" s="515"/>
      <c r="L44" s="515"/>
      <c r="M44" s="515"/>
      <c r="N44" s="515"/>
      <c r="O44" s="515"/>
      <c r="P44" s="515"/>
      <c r="Q44" s="515"/>
      <c r="T44"/>
      <c r="U44"/>
      <c r="V44"/>
      <c r="W44"/>
      <c r="X44"/>
      <c r="Y44"/>
      <c r="Z44"/>
      <c r="AA44"/>
      <c r="AB44"/>
      <c r="AC44"/>
      <c r="AD44"/>
    </row>
  </sheetData>
  <mergeCells count="12">
    <mergeCell ref="B15:Q15"/>
    <mergeCell ref="B2:Q2"/>
    <mergeCell ref="B3:Q3"/>
    <mergeCell ref="B4:Q4"/>
    <mergeCell ref="B5:Q5"/>
    <mergeCell ref="B14:Q14"/>
    <mergeCell ref="I44:Q44"/>
    <mergeCell ref="B44:H44"/>
    <mergeCell ref="B24:Q24"/>
    <mergeCell ref="B25:Q25"/>
    <mergeCell ref="B34:Q34"/>
    <mergeCell ref="B35:Q35"/>
  </mergeCells>
  <printOptions horizontalCentered="1" verticalCentered="1"/>
  <pageMargins left="0" right="0" top="0" bottom="0" header="0" footer="0"/>
  <pageSetup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6de5a0749a67ab4aa1e355e3261f9fd4">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0b9ff4c4348abfa6e768c7f3081258c9"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6950B-874A-49D2-81C1-BB118A830D68}">
  <ds:schemaRefs>
    <ds:schemaRef ds:uri="http://schemas.microsoft.com/office/2006/metadata/properties"/>
    <ds:schemaRef ds:uri="http://schemas.microsoft.com/office/infopath/2007/PartnerControls"/>
    <ds:schemaRef ds:uri="8f20058f-962e-4714-94be-9ada6463a423"/>
    <ds:schemaRef ds:uri="e234cb40-727e-478a-a1b2-0db8b2c44b94"/>
  </ds:schemaRefs>
</ds:datastoreItem>
</file>

<file path=customXml/itemProps2.xml><?xml version="1.0" encoding="utf-8"?>
<ds:datastoreItem xmlns:ds="http://schemas.openxmlformats.org/officeDocument/2006/customXml" ds:itemID="{386DE2EF-8062-40A4-9EA5-E37CBF1977E8}">
  <ds:schemaRefs>
    <ds:schemaRef ds:uri="http://schemas.microsoft.com/sharepoint/v3/contenttype/forms"/>
  </ds:schemaRefs>
</ds:datastoreItem>
</file>

<file path=customXml/itemProps3.xml><?xml version="1.0" encoding="utf-8"?>
<ds:datastoreItem xmlns:ds="http://schemas.openxmlformats.org/officeDocument/2006/customXml" ds:itemID="{3E118883-514D-49E6-ACFB-2C8C1C0E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16</vt:i4>
      </vt:variant>
    </vt:vector>
  </HeadingPairs>
  <TitlesOfParts>
    <vt:vector size="42" baseType="lpstr">
      <vt:lpstr>Database Description</vt:lpstr>
      <vt:lpstr>Content</vt:lpstr>
      <vt:lpstr>Outstanding Commitments- Total</vt:lpstr>
      <vt:lpstr>New Commitments Total </vt:lpstr>
      <vt:lpstr>New Commitments-Region </vt:lpstr>
      <vt:lpstr>ST Export Credit by Sector</vt:lpstr>
      <vt:lpstr>LTNew Commitment sector-Region </vt:lpstr>
      <vt:lpstr>New Commitments-Region Obligors</vt:lpstr>
      <vt:lpstr>top 5 Markets - New commitments</vt:lpstr>
      <vt:lpstr>Claims and Recoveries -Total</vt:lpstr>
      <vt:lpstr>2 </vt:lpstr>
      <vt:lpstr>3</vt:lpstr>
      <vt:lpstr>5</vt:lpstr>
      <vt:lpstr>7</vt:lpstr>
      <vt:lpstr>6</vt:lpstr>
      <vt:lpstr>8</vt:lpstr>
      <vt:lpstr>10 (2)</vt:lpstr>
      <vt:lpstr>10</vt:lpstr>
      <vt:lpstr>11</vt:lpstr>
      <vt:lpstr>16</vt:lpstr>
      <vt:lpstr>15</vt:lpstr>
      <vt:lpstr>18 </vt:lpstr>
      <vt:lpstr>19 </vt:lpstr>
      <vt:lpstr>18  </vt:lpstr>
      <vt:lpstr>20</vt:lpstr>
      <vt:lpstr>21 </vt:lpstr>
      <vt:lpstr>'11'!Print_Area</vt:lpstr>
      <vt:lpstr>'15'!Print_Area</vt:lpstr>
      <vt:lpstr>'19 '!Print_Area</vt:lpstr>
      <vt:lpstr>'20'!Print_Area</vt:lpstr>
      <vt:lpstr>'5'!Print_Area</vt:lpstr>
      <vt:lpstr>'8'!Print_Area</vt:lpstr>
      <vt:lpstr>'Claims and Recoveries -Total'!Print_Area</vt:lpstr>
      <vt:lpstr>Content!Print_Area</vt:lpstr>
      <vt:lpstr>'Database Description'!Print_Area</vt:lpstr>
      <vt:lpstr>'LTNew Commitment sector-Region '!Print_Area</vt:lpstr>
      <vt:lpstr>'New Commitments Total '!Print_Area</vt:lpstr>
      <vt:lpstr>'New Commitments-Region '!Print_Area</vt:lpstr>
      <vt:lpstr>'New Commitments-Region Obligors'!Print_Area</vt:lpstr>
      <vt:lpstr>'Outstanding Commitments- Total'!Print_Area</vt:lpstr>
      <vt:lpstr>'ST Export Credit by Sector'!Print_Area</vt:lpstr>
      <vt:lpstr>'top 5 Markets - New commitments'!Print_Area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Anis Oueslati</cp:lastModifiedBy>
  <cp:lastPrinted>2025-12-29T08:21:19Z</cp:lastPrinted>
  <dcterms:created xsi:type="dcterms:W3CDTF">2020-09-11T15:56:38Z</dcterms:created>
  <dcterms:modified xsi:type="dcterms:W3CDTF">2025-12-29T08:22:35Z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Order">
    <vt:r8>2726800</vt:r8>
  </property>
  <property fmtid="{D5CDD505-2E9C-101B-9397-08002B2CF9AE}" pid="4" name="MediaServiceImageTags">
    <vt:lpwstr/>
  </property>
</Properties>
</file>