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dhamannet.sharepoint.com/sites/Research/Shared Documents/Research/معلومات/ق.بيانات/06ب.اصدارات/2024/FINAL/"/>
    </mc:Choice>
  </mc:AlternateContent>
  <xr:revisionPtr revIDLastSave="651" documentId="8_{59E25120-0D7C-4AE9-85A2-4A693E2B6C11}" xr6:coauthVersionLast="47" xr6:coauthVersionMax="47" xr10:uidLastSave="{3B10C9A8-F077-4420-9023-FB3B53857C63}"/>
  <bookViews>
    <workbookView xWindow="-120" yWindow="-120" windowWidth="29040" windowHeight="15720" firstSheet="17" activeTab="21" xr2:uid="{00000000-000D-0000-FFFF-FFFF00000000}"/>
  </bookViews>
  <sheets>
    <sheet name="Database Description" sheetId="63" r:id="rId1"/>
    <sheet name="Content" sheetId="64" r:id="rId2"/>
    <sheet name="Total Arab-operations " sheetId="121" r:id="rId3"/>
    <sheet name="Total world-operations" sheetId="122" r:id="rId4"/>
    <sheet name="  by Insurer-Total 19-23" sheetId="123" r:id="rId5"/>
    <sheet name="Arab-Outstanding Commitments" sheetId="126" r:id="rId6"/>
    <sheet name="Arab-Outstanding 2023" sheetId="127" r:id="rId7"/>
    <sheet name="Arab-Outstanding by Insurer " sheetId="130" r:id="rId8"/>
    <sheet name="MLT&amp; PRI Outstanding by sector" sheetId="131" r:id="rId9"/>
    <sheet name="Arab New Commitments" sheetId="134" r:id="rId10"/>
    <sheet name="Arab-NewCommitments 2023" sheetId="135" r:id="rId11"/>
    <sheet name="Arab NewCommmtment by Insurer" sheetId="137" r:id="rId12"/>
    <sheet name="MLT&amp; PRI-New by Sector" sheetId="138" r:id="rId13"/>
    <sheet name="Arab Claims Paid " sheetId="140" r:id="rId14"/>
    <sheet name="Arab-Claims Paid 2023" sheetId="141" r:id="rId15"/>
    <sheet name="Arab ClaimsPaid by Insurer" sheetId="143" r:id="rId16"/>
    <sheet name="MLT&amp; PR Claims Paid  Sector" sheetId="144" r:id="rId17"/>
    <sheet name="Arab Recoveries" sheetId="145" r:id="rId18"/>
    <sheet name="Arab- Recoveries 2023" sheetId="146" r:id="rId19"/>
    <sheet name="Arab Recoveries by Insurer" sheetId="148" r:id="rId20"/>
    <sheet name="MLT&amp; PRI Recoveries by Sector " sheetId="149" r:id="rId21"/>
    <sheet name=" New Commi % of total imports" sheetId="152" r:id="rId22"/>
    <sheet name="Projection 2" sheetId="38" state="hidden" r:id="rId23"/>
    <sheet name="New Commitments-total exp (val)" sheetId="41" state="hidden" r:id="rId24"/>
  </sheets>
  <externalReferences>
    <externalReference r:id="rId25"/>
    <externalReference r:id="rId26"/>
    <externalReference r:id="rId27"/>
  </externalReferences>
  <definedNames>
    <definedName name="__123Graph_ATEST1" hidden="1">[1]REER!$AZ$144:$AZ$210</definedName>
    <definedName name="_xlnm._FilterDatabase" localSheetId="16" hidden="1">'MLT&amp; PR Claims Paid  Sector'!$C$31:$O$31</definedName>
    <definedName name="_xlnm._FilterDatabase" localSheetId="20" hidden="1">'MLT&amp; PRI Recoveries by Sector '!$D$31:$O$31</definedName>
    <definedName name="_xlnm._FilterDatabase" localSheetId="12" hidden="1">'MLT&amp; PRI-New by Sector'!$C$31:$O$31</definedName>
    <definedName name="Commitments" localSheetId="11">'Arab NewCommmtment by Insurer'!#REF!</definedName>
    <definedName name="Commitments">#REF!</definedName>
    <definedName name="currency">IF(ISNA(VLOOKUP([2]InputBasics!$C$2,[2]LookUp!$E$2:$E$34,1,FALSE)),IF(ISNA(VLOOKUP([2]InputBasics!$C$2,[2]LookUp!$F$2:$F$44,1,FALSE)),"XDC","EUR"),"USD")</definedName>
    <definedName name="INTERNATIONAL" localSheetId="11">'Arab NewCommmtment by Insurer'!#REF!</definedName>
    <definedName name="INTERNATIONAL">#REF!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n">#REF!</definedName>
    <definedName name="_xlnm.Print_Area" localSheetId="4">'  by Insurer-Total 19-23'!$B$1:$H$24</definedName>
    <definedName name="_xlnm.Print_Area" localSheetId="21">' New Commi % of total imports'!$B$2:$J$28</definedName>
    <definedName name="_xlnm.Print_Area" localSheetId="13">'Arab Claims Paid '!$B$2:$K$28</definedName>
    <definedName name="_xlnm.Print_Area" localSheetId="15">'Arab ClaimsPaid by Insurer'!$B$2:$K$30</definedName>
    <definedName name="_xlnm.Print_Area" localSheetId="9">'Arab New Commitments'!$B$2:$K$29</definedName>
    <definedName name="_xlnm.Print_Area" localSheetId="11">'Arab NewCommmtment by Insurer'!$B$2:$K$30</definedName>
    <definedName name="_xlnm.Print_Area" localSheetId="17">'Arab Recoveries'!$B$2:$K$29</definedName>
    <definedName name="_xlnm.Print_Area" localSheetId="18">'Arab- Recoveries 2023'!$B$2:$O$30</definedName>
    <definedName name="_xlnm.Print_Area" localSheetId="19">'Arab Recoveries by Insurer'!$B$2:$K$30</definedName>
    <definedName name="_xlnm.Print_Area" localSheetId="14">'Arab-Claims Paid 2023'!$B$2:$O$30</definedName>
    <definedName name="_xlnm.Print_Area" localSheetId="10">'Arab-NewCommitments 2023'!$B$2:$O$30</definedName>
    <definedName name="_xlnm.Print_Area" localSheetId="6">'Arab-Outstanding 2023'!$B$2:$O$30</definedName>
    <definedName name="_xlnm.Print_Area" localSheetId="7">'Arab-Outstanding by Insurer '!$B$2:$K$30</definedName>
    <definedName name="_xlnm.Print_Area" localSheetId="5">'Arab-Outstanding Commitments'!$B$2:$K$29</definedName>
    <definedName name="_xlnm.Print_Area" localSheetId="1">Content!$C$1:$E$31</definedName>
    <definedName name="_xlnm.Print_Area" localSheetId="0">'Database Description'!$A$2:$B$6</definedName>
    <definedName name="_xlnm.Print_Area" localSheetId="16">'MLT&amp; PR Claims Paid  Sector'!$B$2:$O$29</definedName>
    <definedName name="_xlnm.Print_Area" localSheetId="8">'MLT&amp; PRI Outstanding by sector'!$B$2:$O$29</definedName>
    <definedName name="_xlnm.Print_Area" localSheetId="20">'MLT&amp; PRI Recoveries by Sector '!$B$2:$O$29</definedName>
    <definedName name="_xlnm.Print_Area" localSheetId="12">'MLT&amp; PRI-New by Sector'!$B$2:$O$29</definedName>
    <definedName name="_xlnm.Print_Area" localSheetId="2">'Total Arab-operations '!$B$2:$J$29</definedName>
    <definedName name="_xlnm.Print_Area" localSheetId="3">'Total world-operations'!$B$2:$I$30</definedName>
    <definedName name="ZURICH" localSheetId="11">'Arab NewCommmtment by Insurer'!#REF!</definedName>
    <definedName name="ZURICH">#REF!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123" l="1"/>
  <c r="F22" i="123"/>
  <c r="E22" i="123"/>
  <c r="D22" i="123"/>
  <c r="C22" i="123"/>
  <c r="G21" i="123"/>
  <c r="F21" i="123"/>
  <c r="E21" i="123"/>
  <c r="D21" i="123"/>
  <c r="C21" i="123"/>
  <c r="G20" i="123"/>
  <c r="F20" i="123"/>
  <c r="F23" i="123" s="1"/>
  <c r="E20" i="123"/>
  <c r="D20" i="123"/>
  <c r="D23" i="123" s="1"/>
  <c r="C20" i="123"/>
  <c r="G17" i="123"/>
  <c r="F17" i="123"/>
  <c r="F18" i="123" s="1"/>
  <c r="E17" i="123"/>
  <c r="D17" i="123"/>
  <c r="D18" i="123" s="1"/>
  <c r="C17" i="123"/>
  <c r="G16" i="123"/>
  <c r="F16" i="123"/>
  <c r="E16" i="123"/>
  <c r="D16" i="123"/>
  <c r="C16" i="123"/>
  <c r="G15" i="123"/>
  <c r="F15" i="123"/>
  <c r="E15" i="123"/>
  <c r="D15" i="123"/>
  <c r="C15" i="123"/>
  <c r="G12" i="123"/>
  <c r="F12" i="123"/>
  <c r="E12" i="123"/>
  <c r="D12" i="123"/>
  <c r="C12" i="123"/>
  <c r="G11" i="123"/>
  <c r="F11" i="123"/>
  <c r="E11" i="123"/>
  <c r="D11" i="123"/>
  <c r="C11" i="123"/>
  <c r="G10" i="123"/>
  <c r="F10" i="123"/>
  <c r="E10" i="123"/>
  <c r="D10" i="123"/>
  <c r="C10" i="123"/>
  <c r="G7" i="123"/>
  <c r="F7" i="123"/>
  <c r="E7" i="123"/>
  <c r="D7" i="123"/>
  <c r="C7" i="123"/>
  <c r="G6" i="123"/>
  <c r="F6" i="123"/>
  <c r="E6" i="123"/>
  <c r="D6" i="123"/>
  <c r="C6" i="123"/>
  <c r="G5" i="123"/>
  <c r="F5" i="123"/>
  <c r="E5" i="123"/>
  <c r="D5" i="123"/>
  <c r="C5" i="123"/>
  <c r="E23" i="123" l="1"/>
  <c r="D13" i="123"/>
  <c r="E18" i="123"/>
  <c r="D8" i="123"/>
  <c r="F8" i="123"/>
  <c r="E8" i="123"/>
  <c r="G18" i="123"/>
  <c r="E13" i="123"/>
  <c r="G8" i="123"/>
  <c r="F13" i="123"/>
  <c r="G13" i="123"/>
  <c r="C23" i="123"/>
  <c r="C18" i="123"/>
  <c r="C13" i="123"/>
  <c r="C8" i="123"/>
  <c r="G23" i="123"/>
  <c r="F12" i="38" l="1"/>
  <c r="G12" i="38" l="1"/>
  <c r="O49" i="41" l="1"/>
  <c r="N49" i="41" s="1"/>
  <c r="H53" i="41"/>
  <c r="H52" i="41"/>
  <c r="H51" i="41"/>
  <c r="H50" i="41"/>
  <c r="H49" i="41"/>
  <c r="H48" i="41"/>
  <c r="H47" i="41"/>
  <c r="H46" i="41"/>
  <c r="H45" i="41"/>
  <c r="H44" i="41"/>
  <c r="H43" i="41"/>
  <c r="H42" i="41"/>
  <c r="H41" i="41"/>
  <c r="H40" i="41"/>
  <c r="H39" i="41"/>
  <c r="J38" i="41"/>
  <c r="H38" i="41"/>
  <c r="J37" i="41"/>
  <c r="H37" i="41"/>
  <c r="J36" i="41"/>
  <c r="H36" i="41"/>
  <c r="J35" i="41"/>
  <c r="H35" i="41"/>
  <c r="J34" i="41"/>
  <c r="H34" i="41"/>
  <c r="J33" i="41"/>
  <c r="H33" i="41"/>
  <c r="F11" i="38" l="1"/>
  <c r="G13" i="38" l="1"/>
  <c r="G14" i="38"/>
  <c r="G11" i="38"/>
  <c r="F13" i="38"/>
  <c r="F14" i="38"/>
  <c r="G9" i="38"/>
  <c r="F9" i="38"/>
  <c r="G8" i="38"/>
  <c r="F8" i="38"/>
  <c r="G7" i="38"/>
  <c r="F7" i="38"/>
  <c r="G6" i="38"/>
  <c r="F6" i="38"/>
</calcChain>
</file>

<file path=xl/sharedStrings.xml><?xml version="1.0" encoding="utf-8"?>
<sst xmlns="http://schemas.openxmlformats.org/spreadsheetml/2006/main" count="1769" uniqueCount="291">
  <si>
    <t>Country / Year</t>
  </si>
  <si>
    <t>النصف الاول
 من 2021</t>
  </si>
  <si>
    <t>الدولة / السنة</t>
  </si>
  <si>
    <t>Algeria</t>
  </si>
  <si>
    <t>الجزائر</t>
  </si>
  <si>
    <t>Bahrain</t>
  </si>
  <si>
    <t>البحرين</t>
  </si>
  <si>
    <t>Comoros</t>
  </si>
  <si>
    <t>Djibouti</t>
  </si>
  <si>
    <t>جيبوتي</t>
  </si>
  <si>
    <t>Egypt</t>
  </si>
  <si>
    <t>مصر</t>
  </si>
  <si>
    <t>Iraq</t>
  </si>
  <si>
    <t>العراق</t>
  </si>
  <si>
    <t>Jordan</t>
  </si>
  <si>
    <t>الأردن</t>
  </si>
  <si>
    <t>Kuwait</t>
  </si>
  <si>
    <t>الكويت</t>
  </si>
  <si>
    <t>Lebanon</t>
  </si>
  <si>
    <t>لبنان</t>
  </si>
  <si>
    <t>Libya</t>
  </si>
  <si>
    <t>ليبيا</t>
  </si>
  <si>
    <t>Mauritania</t>
  </si>
  <si>
    <t>موريتانيا</t>
  </si>
  <si>
    <t>Morocco</t>
  </si>
  <si>
    <t>المغرب</t>
  </si>
  <si>
    <t>Oman</t>
  </si>
  <si>
    <t>سلطنة عمان</t>
  </si>
  <si>
    <t>Palestine</t>
  </si>
  <si>
    <t>فلسطين</t>
  </si>
  <si>
    <t>Qatar</t>
  </si>
  <si>
    <t>قطر</t>
  </si>
  <si>
    <t>Saudi Arabia</t>
  </si>
  <si>
    <t>السعودية</t>
  </si>
  <si>
    <t>Somalia</t>
  </si>
  <si>
    <t>الصومال</t>
  </si>
  <si>
    <t>Sudan</t>
  </si>
  <si>
    <t>السودان</t>
  </si>
  <si>
    <t>Syria</t>
  </si>
  <si>
    <t>سوريا</t>
  </si>
  <si>
    <t>Tunisia</t>
  </si>
  <si>
    <t>تونس</t>
  </si>
  <si>
    <t>United Arab Emirates</t>
  </si>
  <si>
    <t>الامارات</t>
  </si>
  <si>
    <t>Yemen</t>
  </si>
  <si>
    <t>اليمن</t>
  </si>
  <si>
    <t>Total Arab Countries</t>
  </si>
  <si>
    <t>مجموع الدول العربية</t>
  </si>
  <si>
    <t>Total</t>
  </si>
  <si>
    <t>1H2020</t>
  </si>
  <si>
    <t>2H2020</t>
  </si>
  <si>
    <t>1H2021</t>
  </si>
  <si>
    <t>إئتمان الصادرات قصيرة المدى</t>
  </si>
  <si>
    <t>النصف الاول
 من 2020</t>
  </si>
  <si>
    <t>النصف الثاني
 من 2020</t>
  </si>
  <si>
    <t>Operation/Period</t>
  </si>
  <si>
    <t>العملية / الفترة</t>
  </si>
  <si>
    <t>إلتزامات قائمة (مليار دولار)</t>
  </si>
  <si>
    <t>التزامات جديدة  (مليار دولار)</t>
  </si>
  <si>
    <t>التعويضات المدفوعة (مليون دولار)</t>
  </si>
  <si>
    <t>التعويضات المستردة (مليون دولار)</t>
  </si>
  <si>
    <t xml:space="preserve">التأمين ضد المخاطر السياسية </t>
  </si>
  <si>
    <t>Political risk insurance</t>
  </si>
  <si>
    <t>Medium/Long-term export credit insurance</t>
  </si>
  <si>
    <t xml:space="preserve">Short-term export credit insurance </t>
  </si>
  <si>
    <t xml:space="preserve">إئتمان الصادرات متوسطة/طويلة المدى </t>
  </si>
  <si>
    <t>Business Line / Period</t>
  </si>
  <si>
    <t>نوع العملية / الفترة</t>
  </si>
  <si>
    <t>المجموع</t>
  </si>
  <si>
    <t>الترتيب
 حسب 2020</t>
  </si>
  <si>
    <r>
      <rPr>
        <b/>
        <sz val="10"/>
        <color theme="1"/>
        <rFont val="Times New Roman"/>
        <family val="1"/>
      </rPr>
      <t xml:space="preserve">Source: </t>
    </r>
    <r>
      <rPr>
        <sz val="10"/>
        <color theme="1"/>
        <rFont val="Times New Roman"/>
        <family val="2"/>
      </rPr>
      <t xml:space="preserve"> </t>
    </r>
    <r>
      <rPr>
        <sz val="10"/>
        <color theme="1"/>
        <rFont val="Times New Roman"/>
        <family val="1"/>
      </rPr>
      <t>Bern Union Data Base</t>
    </r>
  </si>
  <si>
    <r>
      <rPr>
        <b/>
        <sz val="10"/>
        <color theme="1"/>
        <rFont val="Times New Roman"/>
        <family val="1"/>
      </rPr>
      <t>المصدر :</t>
    </r>
    <r>
      <rPr>
        <sz val="10"/>
        <color theme="1"/>
        <rFont val="Times New Roman"/>
        <family val="2"/>
      </rPr>
      <t xml:space="preserve"> قاعدة بيانات إتحاد بيرن </t>
    </r>
  </si>
  <si>
    <t>Operatore / Period</t>
  </si>
  <si>
    <t>القائم بعملية الضمان  / الفترة</t>
  </si>
  <si>
    <t>UAE</t>
  </si>
  <si>
    <t>الإجمالي</t>
  </si>
  <si>
    <r>
      <rPr>
        <b/>
        <sz val="10"/>
        <color theme="1"/>
        <rFont val="Times New Roman"/>
        <family val="1"/>
      </rPr>
      <t>المصدر :</t>
    </r>
    <r>
      <rPr>
        <sz val="10"/>
        <color theme="1"/>
        <rFont val="Times New Roman"/>
        <family val="2"/>
      </rPr>
      <t xml:space="preserve"> إتحاد بيرن &amp; بحوث ضمان</t>
    </r>
  </si>
  <si>
    <r>
      <rPr>
        <b/>
        <sz val="10"/>
        <color theme="1"/>
        <rFont val="Times New Roman"/>
        <family val="1"/>
      </rPr>
      <t xml:space="preserve">Source: </t>
    </r>
    <r>
      <rPr>
        <sz val="10"/>
        <color theme="1"/>
        <rFont val="Times New Roman"/>
        <family val="2"/>
      </rPr>
      <t xml:space="preserve"> </t>
    </r>
    <r>
      <rPr>
        <sz val="10"/>
        <color theme="1"/>
        <rFont val="Times New Roman"/>
        <family val="1"/>
      </rPr>
      <t>Bern Union &amp; DHAMAN Research</t>
    </r>
  </si>
  <si>
    <t>التزامات جديدة  (مليار دولار)/ New Commitments (USD. bn)</t>
  </si>
  <si>
    <t>التعويضات المدفوعة (مليون دولار) / Claims Paid (USD m)</t>
  </si>
  <si>
    <t>التعويضات المستردة (مليون دولار)/ Recoveries (USD m)</t>
  </si>
  <si>
    <t>Rank
 2020</t>
  </si>
  <si>
    <t xml:space="preserve"> Change compared to 1H2020  (%)</t>
  </si>
  <si>
    <t xml:space="preserve"> Change compared to 2H2020 (%)</t>
  </si>
  <si>
    <t>Outstanding Commitments (USD bn)</t>
  </si>
  <si>
    <t>New Commitments (USD bn)</t>
  </si>
  <si>
    <t>Claims Paid (USD m)</t>
  </si>
  <si>
    <t>Recoveries (USD m)</t>
  </si>
  <si>
    <t>التغير مقارنة بالنصف الثاني
 من عام  2020 (%)</t>
  </si>
  <si>
    <t>التغير مقارنة بالنصف الأول 
من عام 2020 (%)</t>
  </si>
  <si>
    <t>Saudi Arabia/السعودية</t>
  </si>
  <si>
    <t>Egypt/مصر</t>
  </si>
  <si>
    <t>Qatar/قطر</t>
  </si>
  <si>
    <t>Morocco/المغرب</t>
  </si>
  <si>
    <t>Others/ أخرى</t>
  </si>
  <si>
    <t>العمليات الجديدة  لتأمين الصادرات  السلعية في الدول العربية ،  2016-2020 (مليار دولار)</t>
  </si>
  <si>
    <t>New Commitments to insured merchandise exports  in Arab countries; 2016-2020 (USD bn)</t>
  </si>
  <si>
    <t>UAE/الامارات</t>
  </si>
  <si>
    <t>التزامات قائمة (مليار دولار)/ Outstanding Commitments (USD. bn)</t>
  </si>
  <si>
    <t>تطورعمليات التأمين في الدول العربية وفق نوع الالتزام</t>
  </si>
  <si>
    <t xml:space="preserve">Evolution of Insurance Operations in  Arab Countries According to Commitment Type </t>
  </si>
  <si>
    <t>….</t>
  </si>
  <si>
    <t xml:space="preserve">الإمارات </t>
  </si>
  <si>
    <t xml:space="preserve"> قطر</t>
  </si>
  <si>
    <t xml:space="preserve"> السعودية</t>
  </si>
  <si>
    <t>جزر القمر</t>
  </si>
  <si>
    <t>التزامات قائمة (مليار دولار)/Outstanding Commitments (US$ bn)</t>
  </si>
  <si>
    <t>التزامات جديدة  (مليار دولار)/New Commitments  (US$ bn)</t>
  </si>
  <si>
    <t xml:space="preserve">التعويضات المدفوعة (مليون دولار)/ Claims Paid (US$ m) </t>
  </si>
  <si>
    <t>التعويضات المستردة (مليون دولار)/Recoveries  (US$ m)</t>
  </si>
  <si>
    <t xml:space="preserve">المحتوى </t>
  </si>
  <si>
    <t xml:space="preserve">Content </t>
  </si>
  <si>
    <t xml:space="preserve">  Insurance Operations in  Arab Countries According to Commitment Type  / تطورعمليات التأمين في الدول العربية وفق نوع الالتزامات</t>
  </si>
  <si>
    <t>حصة الدول العربية من إجمالي الالتزامات في العالم حسب نوع الأعمال/ Arab Share in Global Commitments by Business Lines</t>
  </si>
  <si>
    <t>العودة للقائمة الرئيسية</t>
  </si>
  <si>
    <t xml:space="preserve">back to index </t>
  </si>
  <si>
    <t>نسبة التغير (%)
 change (%)</t>
  </si>
  <si>
    <t>Other Cross-border Commitments</t>
  </si>
  <si>
    <t>إلتزامات أخرى عبر الحدود</t>
  </si>
  <si>
    <t xml:space="preserve">التعويضات المدفوعة (مليون دولار)/ Claims Paid (USD. mn) </t>
  </si>
  <si>
    <t>التعويضات المستردة (مليون دولار)/ Recoveries (USD. mn)</t>
  </si>
  <si>
    <t>Short-term export credit insurance /إئتمان الصادرات قصيرة المدى</t>
  </si>
  <si>
    <t xml:space="preserve">Medium-Long-term export credit insurance/إئتمان الصادرات متوسطة-طويلة المدى </t>
  </si>
  <si>
    <t xml:space="preserve">Political risk insurance/التأمين ضد المخاطر السياسية </t>
  </si>
  <si>
    <t>DZA</t>
  </si>
  <si>
    <t>BHR</t>
  </si>
  <si>
    <t xml:space="preserve"> Arab Total</t>
  </si>
  <si>
    <t>COM</t>
  </si>
  <si>
    <t>DJI</t>
  </si>
  <si>
    <t>EGY</t>
  </si>
  <si>
    <t>IRQ</t>
  </si>
  <si>
    <t>JOR</t>
  </si>
  <si>
    <t>KWT</t>
  </si>
  <si>
    <t>LBN</t>
  </si>
  <si>
    <t>LBY</t>
  </si>
  <si>
    <t>MRT</t>
  </si>
  <si>
    <t>MAR</t>
  </si>
  <si>
    <t>OMN</t>
  </si>
  <si>
    <t>PSE</t>
  </si>
  <si>
    <t>QAT</t>
  </si>
  <si>
    <t>SAU</t>
  </si>
  <si>
    <t>SOM</t>
  </si>
  <si>
    <t>SDN</t>
  </si>
  <si>
    <t>SYR</t>
  </si>
  <si>
    <t>TUN</t>
  </si>
  <si>
    <t>ARE</t>
  </si>
  <si>
    <t>YEM</t>
  </si>
  <si>
    <t>Rank by  total</t>
  </si>
  <si>
    <t>Country</t>
  </si>
  <si>
    <t xml:space="preserve">الحصة من الإجمالي العربي
Share of  Arab Total </t>
  </si>
  <si>
    <t xml:space="preserve">الإجمالي 
Total </t>
  </si>
  <si>
    <t>إلتزامات أخرى عبر الحدود
Other Cross-border Commitments</t>
  </si>
  <si>
    <t>التأمين ضد المخاطر السياسية
Political Risk Insurance</t>
  </si>
  <si>
    <t>تأمين إئتمان الصادرات في المدى القصير
Short term Export Credit</t>
  </si>
  <si>
    <t xml:space="preserve">تأمين إئتمان الصادرات في المدى المتوسط/الطويل
Medium/long term Export Credit  </t>
  </si>
  <si>
    <t xml:space="preserve">الدولة </t>
  </si>
  <si>
    <t xml:space="preserve">الترتيب
 وفق الإجمالي </t>
  </si>
  <si>
    <t>الحصة Share %</t>
  </si>
  <si>
    <t>القيمة
Value</t>
  </si>
  <si>
    <t xml:space="preserve">Total Arab Countries  </t>
  </si>
  <si>
    <t>Share of Business Line</t>
  </si>
  <si>
    <t>الحصة من إجمالي  الأعمال</t>
  </si>
  <si>
    <t>التغير</t>
  </si>
  <si>
    <t xml:space="preserve">Arab Total </t>
  </si>
  <si>
    <t>التأمين ضد 
المخاطر السياسية
Political Risk Insurance</t>
  </si>
  <si>
    <t>تأمين إئتمان الصادرات
 في المدى القصير
Short term Export Credit</t>
  </si>
  <si>
    <t xml:space="preserve"> Arab Total </t>
  </si>
  <si>
    <t>Ranking  by  total</t>
  </si>
  <si>
    <t xml:space="preserve">تأمين إئتمان الصادرات
 في المدى المتوسط/الطويل
Medium/long term Export Credit  </t>
  </si>
  <si>
    <t>....</t>
  </si>
  <si>
    <t>مجموع الدول
 العربية</t>
  </si>
  <si>
    <t xml:space="preserve">الحصة
 من الإجمالي العربي
Share of Arab Total </t>
  </si>
  <si>
    <t>Share of Insurer</t>
  </si>
  <si>
    <t>حصة القائم بعملية التأمين</t>
  </si>
  <si>
    <t>حصة القطاع</t>
  </si>
  <si>
    <t>الحصة 
من الإجمالي العربي
Share 
of  Arab Total</t>
  </si>
  <si>
    <t>مجموع الدول  العربية</t>
  </si>
  <si>
    <t>الإلتزامات القائمة (مليار دولار)/ Outstanding Commitments (USD bn)</t>
  </si>
  <si>
    <t>الوكالات الوطنية لتأمين ائتمان الصادرات</t>
  </si>
  <si>
    <t>وكالات التأمين متعددة الأطراف</t>
  </si>
  <si>
    <t>القطاع الخاص</t>
  </si>
  <si>
    <t>الإلتزامات الجديدة  (مليار دولار)/ New Commitments (USD bn)</t>
  </si>
  <si>
    <t>غير محدد
Nonspecific</t>
  </si>
  <si>
    <t>قطاعات أخرى
Other/Multiple</t>
  </si>
  <si>
    <t xml:space="preserve">النقل
Transportation </t>
  </si>
  <si>
    <t>الطاقة المتجددة
Renewable Energy</t>
  </si>
  <si>
    <t xml:space="preserve">البنية التحتية
Infrastructure </t>
  </si>
  <si>
    <t>الموارد الطبيعية
Natural resources</t>
  </si>
  <si>
    <t>الطاقة
Energy</t>
  </si>
  <si>
    <t>التصنيع
Manufacturing</t>
  </si>
  <si>
    <t>Share of Sector</t>
  </si>
  <si>
    <t>قطاعات أخرى
Other/
Multiple</t>
  </si>
  <si>
    <t xml:space="preserve">النقل
Transport-ation </t>
  </si>
  <si>
    <t xml:space="preserve">البنية التحتية
Infra-
structure </t>
  </si>
  <si>
    <t xml:space="preserve">البنية التحتية
Infra-structure </t>
  </si>
  <si>
    <t xml:space="preserve">الحصة
 من الإجمالي العربي
Share of
 Arab Total </t>
  </si>
  <si>
    <t>قطاعات أخرى
Other
/Multiple</t>
  </si>
  <si>
    <t xml:space="preserve">النقل
Transport-
ation </t>
  </si>
  <si>
    <t>الحصة
 من الإجمالي العربي
Share of the Total Arab</t>
  </si>
  <si>
    <t>مجموع
 الدول العربية</t>
  </si>
  <si>
    <t>قاعدة بيانات مؤشرات تأمين التجارة والاستثمار والتمويل في المنطقة العربية</t>
  </si>
  <si>
    <t>Database - Indicators of Insurance of Trade, Investments and Finance in the Arab Region</t>
  </si>
  <si>
    <t xml:space="preserve">  إلتزامات التأمين في الدول العربية وفق نوعية الأعمال  للفترة 2019-2023</t>
  </si>
  <si>
    <t>Insurance commitments in Arab countries by business lines,  2019-2023</t>
  </si>
  <si>
    <t xml:space="preserve">التغير
change
22/23   </t>
  </si>
  <si>
    <t xml:space="preserve"> </t>
  </si>
  <si>
    <t>حصة الدول العربية من إجمالي الالتزامات في العالم حسب نوع الأعمال لعامي 2022 و2023</t>
  </si>
  <si>
    <t>Arab share in global commitments by business lines, 2022-2023</t>
  </si>
  <si>
    <t>حصة الدول العربية
Arab share</t>
  </si>
  <si>
    <t>الإجمالي العربي
Arab region</t>
  </si>
  <si>
    <t>الإجمالي العالمي
Total world</t>
  </si>
  <si>
    <t>Other cross-border Commitments</t>
  </si>
  <si>
    <t>تطور التزامات وتعويضات التأمين في الدول العربية وفق القائم بعملية التأمين للفترة 2019-2023</t>
  </si>
  <si>
    <t>Evolution of commitments, claims paid and recoveries in Arab countries by insurance provider,  2019-2023</t>
  </si>
  <si>
    <t>Local export credit agencies (ECA)</t>
  </si>
  <si>
    <t xml:space="preserve">Multilateral insurance agencies </t>
  </si>
  <si>
    <t>Private sector</t>
  </si>
  <si>
    <t>الوكالات الخاصة
Private Agencies</t>
  </si>
  <si>
    <t>الوكالات العامة
Public Agencies</t>
  </si>
  <si>
    <t>تطورالالتزامات القائمة في الدول العربية للفترة 2019-2023 ( مليار دولار)</t>
  </si>
  <si>
    <r>
      <t>Evolution of outstanding commitments in Arab countries, 2019-2023 (</t>
    </r>
    <r>
      <rPr>
        <b/>
        <sz val="12"/>
        <color theme="0"/>
        <rFont val="Times New Roman"/>
        <family val="1"/>
      </rPr>
      <t>USD bn</t>
    </r>
    <r>
      <rPr>
        <b/>
        <sz val="14"/>
        <color theme="0"/>
        <rFont val="Times New Roman"/>
        <family val="1"/>
      </rPr>
      <t>)</t>
    </r>
  </si>
  <si>
    <t>Ranking 2023</t>
  </si>
  <si>
    <t>الترتيب
 2023</t>
  </si>
  <si>
    <t>change 23/22 (%)</t>
  </si>
  <si>
    <t>توزيع الالتزامات القائمة في الدول العربية بنهاية عام 2023 وفق نوعية الأعمال ( مليار دولار)</t>
  </si>
  <si>
    <t>Distribution of Outstanding Commimtments for Arab Countries
 by the end of 2023 According to Business Type (US$ bn)</t>
  </si>
  <si>
    <t>إلتزامات أخرى عبر الحدود
Other cross-border commitments</t>
  </si>
  <si>
    <t xml:space="preserve">تأمين إئتمان الصادرات 
في المدى المتوسط/الطويل
Medium/long term export credit  </t>
  </si>
  <si>
    <t>تأمين إئتمان الصادرات
 في المدى القصير
Short term export credit</t>
  </si>
  <si>
    <t>Rank 2023</t>
  </si>
  <si>
    <t>توزيع الالتزامات القائمة في الدول العربية بنهاية عام 2023 وفق القائم بعملية التأمين ( مليار دولار)</t>
  </si>
  <si>
    <t>Distribution of outstanding commitments in Arab countries 
by insurance provider- 2023 YE (US$ bn)</t>
  </si>
  <si>
    <t>الحصة
 من الإجمالي العربي
Share 
of  Arab Total</t>
  </si>
  <si>
    <t>التوزيع القطاعي للالتزامات القائمة في الدول العربية بنهاية عام 2023 لتأمين إئتمان الصادرات في المدى المتوسط/الطويل والتأمين ضد المخاطر السياسية ( مليار دولار)</t>
  </si>
  <si>
    <t>Sectorial distribution of outstanding commimtments in Arab countries by the end of 2023
 for MLT export credit &amp; political risks insurance (US$ bn)</t>
  </si>
  <si>
    <t>تطورالالتزامات الجديدة في الدول العربية للفترة 2019-2023 ( مليار دولار)</t>
  </si>
  <si>
    <t>Evolution of New Commitments in Arab Countries, 2019-2023 (USD bn)</t>
  </si>
  <si>
    <t>توزيع الالتزامات الجديدة في الدول العربية خلال عام 2023 وفق نوعية الأعمال ( مليار دولار)</t>
  </si>
  <si>
    <t>Distribution of new commimtments in Arab countries during 2023 by business lines (US$ bn)</t>
  </si>
  <si>
    <t xml:space="preserve">الحصة من الإجمالي العربي
Share of  Arab total </t>
  </si>
  <si>
    <t>التأمين ضد 
المخاطر السياسية
Political risk insurance</t>
  </si>
  <si>
    <t>توزيع الالتزامات الجديدة في الدول العربية خلال عام 2023 وفق القائم بعملية التأمين ( مليار دولار)</t>
  </si>
  <si>
    <t>Distribution of new commimtments in Arab countries by insurance provider during 2023 (US$ bn)</t>
  </si>
  <si>
    <t>الحصة 
من الإجمالي العربي
Share 
of  Arab total</t>
  </si>
  <si>
    <t>التوزيع القطاعي للالتزامات الجديدة في الدول العربية خلال عام 2023 لتأمين إئتمان الصادرات 
في المدى المتوسط/الطويل والتأمين ضد المخاطر السياسية ( مليار دولار)</t>
  </si>
  <si>
    <t>Sectorial distribution of new commimtments in Arab countries during 2023 
for MLT export credit &amp; political risks insurance (US$ bn)</t>
  </si>
  <si>
    <r>
      <t xml:space="preserve">التصنيع
</t>
    </r>
    <r>
      <rPr>
        <b/>
        <sz val="10"/>
        <color rgb="FFC00000"/>
        <rFont val="Times New Roman"/>
        <family val="1"/>
      </rPr>
      <t>Manufacturing</t>
    </r>
  </si>
  <si>
    <t>تطور التعويضات المدفوعة في الدول العربية للفترة 2019-2023 (مليون دولار)</t>
  </si>
  <si>
    <t>Evolution of Claims Paid in Arab Countries, 2019-2023 (USD m)</t>
  </si>
  <si>
    <t>التغير
change 
23/22 (%)</t>
  </si>
  <si>
    <t>توزيع التعويضات المدفوعة في الدول العربية خلال عام 2023 وفق نوعية الأعمال ( مليون دولار)</t>
  </si>
  <si>
    <t>Distribution of Claims Paid for Arab Countries During 2023 by Business Lines (US$ mn)</t>
  </si>
  <si>
    <t>توزيع التعويضات المدفوعة في الدول العربية خلال عام 2023 وفق القائم بعملية التأمين ( مليون دولار)</t>
  </si>
  <si>
    <t>Distribution of Claims Paid for Arab countries during 2023 by insurance provider (US$ m)</t>
  </si>
  <si>
    <t>التوزيع القطاعي للتعويضات المدفوعة في الدول العربية خلال عام 2023 لتأمين إئتمان الصادرات 
في المدى المتوسط/الطويل والتأمين ضد المخاطر السياسية ( مليون دولار)</t>
  </si>
  <si>
    <t>Sectorial distribution of claims paid in Arab countries during 2023  
for MLT export credit and political risks insurance (US$ mn)</t>
  </si>
  <si>
    <t>تطور التعويضات المستردة في الدول العربية للفترة 2019-2023 (مليون دولار)</t>
  </si>
  <si>
    <t>Evolution of recoveries in Arab countries, 2019-2023 (USD m)</t>
  </si>
  <si>
    <t>توزيع التعويضات المستردة في الدول العربية خلال عام 2023 وفقا لنوعية الأعمال ( مليون دولار)</t>
  </si>
  <si>
    <t>Distribution of Recoveries for Arab Countries During 2023 by Business Lines (US$ mn)</t>
  </si>
  <si>
    <t>توزيع التعويضات المستردة في الدول العربية خلال 2023 وفق القائم بعملية التأمين ( مليون دولار)</t>
  </si>
  <si>
    <t>Distribution of  recoveries for Arab countries during 2023 by insurance provider (US$ m)</t>
  </si>
  <si>
    <t>التوزيع القطاعي للتعويضات المستردة في الدول العربية خلال عام 2023 لتأمين إئتمان الصادرات 
في المدى المتوسط/الطويل والتأمين ضد المخاطر السياسية ( مليون دولار)</t>
  </si>
  <si>
    <t>Sectorial distribution of recoveries in Arab countries during 2023 
 for MLT export credit and political risks insurance (US$ mn)</t>
  </si>
  <si>
    <t>Rate of coverage of merchandise imports by new insurance commimtments
 in Arab countries for the period 2019-2023</t>
  </si>
  <si>
    <t>الالتزامات القائمة في الدول العربية للفترة 2019-2023/ Outstanding Commitments in Arab Countries 2019-2023</t>
  </si>
  <si>
    <t xml:space="preserve"> الالتزامات القائمة في الدول العربية بنهاية عام 2023 وفق نوعية الأعمال/ Outstanding Commimtments in Arab Countries by the end of 2023 According to Business Type </t>
  </si>
  <si>
    <t>التزامات وتعويضات التأمين في الدول العربية وفق القائم بعملية التأمين للفترة 2019-202/ Evolution of commitments, claims paid and recoveries in Arab countries by insurance provider,  2019-2023</t>
  </si>
  <si>
    <t xml:space="preserve"> الالتزامات القائمة في الدول العربية بنهاية عام 2023 وفق القائم بعملية التأمين /  Outstanding Commimtments in Arab Countries by Insurer- 2023 YE </t>
  </si>
  <si>
    <t xml:space="preserve"> b</t>
  </si>
  <si>
    <t xml:space="preserve"> الالتزامات القائمة في الدول العربية بنهاية عام 2023 وفق القطاع (إئتمان الصادرات في المى المتوسط-الطويل + التأمين ضد المخاطر السياسية) /  Outstanding Commimtments in Arab Countries by Sector - 2023 YE (MLT Export Credit + PRI) </t>
  </si>
  <si>
    <t xml:space="preserve"> الالتزامات الجديدة في الدول العربية للفترة 2019-2023 /  New Commitments in  Arab Countries 2019-2023  </t>
  </si>
  <si>
    <t xml:space="preserve"> الالتزامات الجديدة في الدول العربية خلال عام 2023 وفق نوعية الأعمال/ New Commimtments in Arab Countries during 2023 According to Business Type </t>
  </si>
  <si>
    <t xml:space="preserve"> الالتزامات الجديدة في الدول العربية خلال عام 2023 وفق القائم بعملية التأمين / New Commimtments in Arab Countries by Insurer- 2023  </t>
  </si>
  <si>
    <t xml:space="preserve"> الالتزامات الجديدة في الدول العربية خلال عام 2023 وفق القطاع (إئتمان الصادرات في المى المتوسط-الطويل + التأمين ضد المخاطر السياسية) /  New Commimtments in Arab Countries by Sector - 2023 (MLT Export Credit + PRI) </t>
  </si>
  <si>
    <t xml:space="preserve">التعويضات المدفوعة في الدول العربية للفترة 2019-2023 / Claims Paid in Arab Countries 2019-2023 </t>
  </si>
  <si>
    <t xml:space="preserve"> التعويضات المدفوعة في الدول العربية خلال عام 2023 وفق نوعية الأعمال/ Claims Paid in Arab Countries during 2023 According to Business Type </t>
  </si>
  <si>
    <t xml:space="preserve">التعويضات المستردة في الدول العربية للفترة 2019-2023 / Recoveries in Arab Countries 2019-2023 </t>
  </si>
  <si>
    <t xml:space="preserve"> التعويضات المستردة في الدول العربية خلال عام 2023 وفق نوعية الأعمال/ Recoveries in Arab Countries during 2023 According to Business Type </t>
  </si>
  <si>
    <t xml:space="preserve"> التعويضات المدفوعة في الدول العربية بنهاية عام 2023 وفق القائم بعملية التأمين / Claims Paid in Arab Countries by Insurer- 2023 </t>
  </si>
  <si>
    <t xml:space="preserve"> التعويضات المدفوعة في الدول العربية خلال عام 2023 وفق القطاع (إئتمان الصادرات في المى المتوسط-الطويل + التأمين ضد المخاطر السياسية) /  Claims Paid in Arab Countries by Sector  2023 (MLT Export Credit + PRI) </t>
  </si>
  <si>
    <t xml:space="preserve"> التعويضات المستردة في الدول العربية خلال عام 2023 وفق القائم بعملية التأمين / Recoveries in Arab Countries by Insurer- 2023 </t>
  </si>
  <si>
    <t xml:space="preserve"> التعويضات المستردة في الدول العربية خلال عام 2023 وفق القطاع (إئتمان الصادرات في المى المتوسط-الطويل + التأمين ضد المخاطر السياسية) /  Recoveries in Arab Countries by Sector  2023 (MLT Export Credit + PRI) </t>
  </si>
  <si>
    <t xml:space="preserve">تطور نسبة تغطية إلتزامات التأمين الجديدة للواردات السلعية في الدول العربية للفترة 2019-2023 </t>
  </si>
  <si>
    <t>Last Update : November 2024
آخر تحديث: نوفمبر 2024</t>
  </si>
  <si>
    <t>قاعدة بيانات مؤشرات تأمين التجارة والاستثمار والتمويل في المنطقة العربية - 2019-2023</t>
  </si>
  <si>
    <t xml:space="preserve">Database - indicators of Insurance of Trade, Investments and Finance in the Arab Region, 2019-2023 </t>
  </si>
  <si>
    <t>https://www.dhaman.org/bulletin/bulletin-Q3-2024.pdf</t>
  </si>
  <si>
    <r>
      <rPr>
        <b/>
        <sz val="18"/>
        <rFont val="Times New Roman"/>
        <family val="1"/>
      </rPr>
      <t>1. مصادر البيانات :</t>
    </r>
    <r>
      <rPr>
        <sz val="10"/>
        <rFont val="Times New Roman"/>
        <family val="1"/>
      </rPr>
      <t xml:space="preserve">
</t>
    </r>
    <r>
      <rPr>
        <sz val="14"/>
        <rFont val="Times New Roman"/>
        <family val="1"/>
      </rPr>
      <t xml:space="preserve"> </t>
    </r>
    <r>
      <rPr>
        <sz val="16"/>
        <rFont val="Times New Roman"/>
        <family val="1"/>
      </rPr>
      <t xml:space="preserve">.تم الاعتماد بشكل كامل على قاعدة بيانات إتحاد بيرن  </t>
    </r>
    <r>
      <rPr>
        <sz val="10"/>
        <rFont val="Times New Roman"/>
        <family val="1"/>
      </rPr>
      <t xml:space="preserve">
</t>
    </r>
    <r>
      <rPr>
        <b/>
        <sz val="18"/>
        <rFont val="Times New Roman"/>
        <family val="1"/>
      </rPr>
      <t xml:space="preserve">2. المحتوى :
</t>
    </r>
    <r>
      <rPr>
        <sz val="14"/>
        <rFont val="Times New Roman"/>
        <family val="1"/>
      </rPr>
      <t xml:space="preserve">تحتوي قاعدة البيانات على </t>
    </r>
    <r>
      <rPr>
        <b/>
        <sz val="14"/>
        <rFont val="Times New Roman"/>
        <family val="1"/>
      </rPr>
      <t>20 جدولا</t>
    </r>
    <r>
      <rPr>
        <sz val="14"/>
        <rFont val="Times New Roman"/>
        <family val="1"/>
      </rPr>
      <t xml:space="preserve">:
- </t>
    </r>
    <r>
      <rPr>
        <b/>
        <sz val="14"/>
        <rFont val="Times New Roman"/>
        <family val="1"/>
      </rPr>
      <t>3</t>
    </r>
    <r>
      <rPr>
        <sz val="14"/>
        <rFont val="Times New Roman"/>
        <family val="1"/>
      </rPr>
      <t xml:space="preserve"> جداول لمتابعة ورصد  المؤشرات المتعلقة بعمليات  تأمين التجارة والاستثمار والتمويل القائمة والجديدة والتعويضات المدفوعة والمستردة في المنطقة العربية ككل للفترة 2019-2023 وذلك وفقا لنوع الأعمال، والقائم بعملية التأمين، وكذلك وفقا للقطاعات.
- </t>
    </r>
    <r>
      <rPr>
        <b/>
        <sz val="14"/>
        <rFont val="Times New Roman"/>
        <family val="1"/>
      </rPr>
      <t>16</t>
    </r>
    <r>
      <rPr>
        <sz val="14"/>
        <rFont val="Times New Roman"/>
        <family val="1"/>
      </rPr>
      <t xml:space="preserve"> جدولا تم فيها ترتيب الدول العربية حسب إجمالي قيمة عمليات التأمين  القائمة والجديدة وقيمة التعويضات المدفوعة والمستردة للفترة 2019-2023 وتم توزيعها بيانات 2023 وفقا لنوع الأعمال، والقائم بعملية التأمين، ووفقا للقطاعات. 
- مع إضافة جدول آخر لرصد تطورنسبة تغطية إلتزامات التأمين الجديدة للواردات السلعية في الدول العربية للفترة 2019-2023.
</t>
    </r>
    <r>
      <rPr>
        <b/>
        <sz val="18"/>
        <color rgb="FFC00000"/>
        <rFont val="Times New Roman"/>
        <family val="1"/>
      </rPr>
      <t xml:space="preserve">
الملاحظات:</t>
    </r>
    <r>
      <rPr>
        <sz val="14"/>
        <rFont val="Times New Roman"/>
        <family val="1"/>
      </rPr>
      <t xml:space="preserve">
</t>
    </r>
    <r>
      <rPr>
        <sz val="14"/>
        <color rgb="FFC00000"/>
        <rFont val="Times New Roman"/>
        <family val="1"/>
      </rPr>
      <t xml:space="preserve">* هذه البيانات المتعلقة بتأمين التجارة والاستثماروالتمويل في الدول العربية تم تطويرها بالتعاون مع  "اتحاد بيرن" باعتباره الجهة المسؤولة على جمع وتحديث البيانات بشكل دوري.
** يقصد بتأمين الصادرات: عمليات تأمين الصادرات الموجهة للدولة/ المنطقة (أي الواردات ).  
***  كل الجداول جاهزة للطباعة.
**** للاطلاع على تحليل مفصل لهذه الجداول يرجى تنزيل نشرة "ضمان الاستثمار" العدد 3-2024 من الموقع الالكتروني للمؤسسة على الرابط التالي:
</t>
    </r>
    <r>
      <rPr>
        <sz val="14"/>
        <rFont val="Times New Roman"/>
        <family val="1"/>
      </rPr>
      <t xml:space="preserve">
</t>
    </r>
    <r>
      <rPr>
        <sz val="10"/>
        <rFont val="Times New Roman"/>
        <family val="1"/>
      </rPr>
      <t xml:space="preserve">
</t>
    </r>
  </si>
  <si>
    <r>
      <rPr>
        <b/>
        <sz val="18"/>
        <rFont val="Times New Roman"/>
        <family val="1"/>
      </rPr>
      <t>1. Data sources</t>
    </r>
    <r>
      <rPr>
        <sz val="10"/>
        <rFont val="Times New Roman"/>
        <family val="1"/>
      </rPr>
      <t xml:space="preserve">:
</t>
    </r>
    <r>
      <rPr>
        <sz val="13"/>
        <rFont val="Times New Roman"/>
        <family val="1"/>
      </rPr>
      <t>We Relied Entirely on Berne Union Database.</t>
    </r>
    <r>
      <rPr>
        <sz val="10"/>
        <rFont val="Times New Roman"/>
        <family val="1"/>
      </rPr>
      <t xml:space="preserve">
</t>
    </r>
    <r>
      <rPr>
        <b/>
        <sz val="18"/>
        <rFont val="Times New Roman"/>
        <family val="1"/>
      </rPr>
      <t>2. Content:</t>
    </r>
    <r>
      <rPr>
        <sz val="10"/>
        <rFont val="Times New Roman"/>
        <family val="1"/>
      </rPr>
      <t xml:space="preserve">
</t>
    </r>
    <r>
      <rPr>
        <sz val="13"/>
        <rFont val="Times New Roman"/>
        <family val="1"/>
      </rPr>
      <t xml:space="preserve">The database contains </t>
    </r>
    <r>
      <rPr>
        <b/>
        <sz val="13"/>
        <rFont val="Times New Roman"/>
        <family val="1"/>
      </rPr>
      <t>20 tables:</t>
    </r>
    <r>
      <rPr>
        <sz val="13"/>
        <rFont val="Times New Roman"/>
        <family val="1"/>
      </rPr>
      <t xml:space="preserve">
- </t>
    </r>
    <r>
      <rPr>
        <b/>
        <sz val="13"/>
        <rFont val="Times New Roman"/>
        <family val="1"/>
      </rPr>
      <t>3</t>
    </r>
    <r>
      <rPr>
        <sz val="13"/>
        <rFont val="Times New Roman"/>
        <family val="1"/>
      </rPr>
      <t xml:space="preserve"> tables to follow up and monitor indicators related to outstading and new trade, investment and financing insurance operations and claims paid and recoveries in the Arab region as a whole for the period 2019-2023, according to the business lines, to the insurer, as well as according to sectors.
- </t>
    </r>
    <r>
      <rPr>
        <b/>
        <sz val="13"/>
        <rFont val="Times New Roman"/>
        <family val="1"/>
      </rPr>
      <t>16</t>
    </r>
    <r>
      <rPr>
        <sz val="13"/>
        <rFont val="Times New Roman"/>
        <family val="1"/>
      </rPr>
      <t xml:space="preserve"> tables in which Arab countries have been ranked according to the total value of outstading and new insurance operations and the value of claims paid and recoveries for the period 2019-2023, the data for 2023 has been distributed according to the business lines, to the insurance provider, as well as according to sectors.
- Another table has been added to monitor Rate of Coverage of Merchandise Imports by New Commimtments in Arab Countries  for the period 2019-2023..
</t>
    </r>
    <r>
      <rPr>
        <sz val="10"/>
        <rFont val="Times New Roman"/>
        <family val="1"/>
      </rPr>
      <t xml:space="preserve">
</t>
    </r>
    <r>
      <rPr>
        <b/>
        <sz val="18"/>
        <color rgb="FFC00000"/>
        <rFont val="Times New Roman"/>
        <family val="1"/>
      </rPr>
      <t>Notes :</t>
    </r>
    <r>
      <rPr>
        <sz val="12"/>
        <rFont val="Times New Roman"/>
        <family val="1"/>
      </rPr>
      <t xml:space="preserve">
</t>
    </r>
    <r>
      <rPr>
        <sz val="13"/>
        <color rgb="FFC00000"/>
        <rFont val="Times New Roman"/>
        <family val="1"/>
      </rPr>
      <t xml:space="preserve">*This data on  trade,  investment and finance insurance in the Arab countries was developed in cooperation with the Berne Union, as it is the responsible party for collecting and updating data periodically.
* * We mean export insurance: insurance operations of export destined to the country/region (ie imports)
*** All tables are ready for printing.
****To consult a detailed analysis of these tables, please download the Quartely Bulletin 3-2024, from Dhaman's website at the following link:
</t>
    </r>
  </si>
  <si>
    <t xml:space="preserve"> نسبة تغطية إلتزامات التأمين الجديدة للواردات السلعية في الدول العربية للفترة 2019-2023 / Rate of Coverage of Merchandise Imports by New Commimtments in Arab Countries  for the period 2019-2023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</si>
</sst>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 #,##0.00_-;_-* &quot;-&quot;??_-;_-@_-"/>
    <numFmt numFmtId="165" formatCode="0.0"/>
    <numFmt numFmtId="166" formatCode="#,##0.0_);[Red]\(#,##0.0\)"/>
    <numFmt numFmtId="167" formatCode="0.0_);[Red]\(0.0\)"/>
    <numFmt numFmtId="168" formatCode="0.0%"/>
    <numFmt numFmtId="169" formatCode="0_);[Red]\(0\)"/>
    <numFmt numFmtId="170" formatCode="0.000"/>
    <numFmt numFmtId="171" formatCode="#,##0.0"/>
    <numFmt numFmtId="172" formatCode="0.00_);[Red]\(0.00\)"/>
  </numFmts>
  <fonts count="73" x14ac:knownFonts="1">
    <font>
      <sz val="11"/>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6"/>
      <color theme="0"/>
      <name val="Times New Roman"/>
      <family val="1"/>
    </font>
    <font>
      <b/>
      <sz val="11"/>
      <color theme="1"/>
      <name val="Times New Roman"/>
      <family val="1"/>
    </font>
    <font>
      <sz val="12"/>
      <color theme="1"/>
      <name val="Times New Roman"/>
      <family val="1"/>
    </font>
    <font>
      <sz val="11"/>
      <color theme="1"/>
      <name val="Times New Roman"/>
      <family val="1"/>
    </font>
    <font>
      <b/>
      <sz val="12"/>
      <color theme="1"/>
      <name val="Times New Roman"/>
      <family val="1"/>
    </font>
    <font>
      <sz val="10"/>
      <color theme="1"/>
      <name val="Times New Roman"/>
      <family val="1"/>
    </font>
    <font>
      <b/>
      <sz val="10"/>
      <color theme="1"/>
      <name val="Times New Roman"/>
      <family val="1"/>
    </font>
    <font>
      <sz val="10"/>
      <color theme="1"/>
      <name val="Times New Roman"/>
      <family val="2"/>
    </font>
    <font>
      <sz val="11"/>
      <color rgb="FF000000"/>
      <name val="Calibri"/>
      <family val="2"/>
      <scheme val="minor"/>
    </font>
    <font>
      <sz val="11"/>
      <color theme="1"/>
      <name val="Times New Roman"/>
      <family val="2"/>
    </font>
    <font>
      <b/>
      <sz val="14"/>
      <color theme="0"/>
      <name val="Times New Roman"/>
      <family val="1"/>
    </font>
    <font>
      <b/>
      <sz val="12"/>
      <color theme="0"/>
      <name val="Times New Roman"/>
      <family val="1"/>
    </font>
    <font>
      <b/>
      <sz val="11"/>
      <color theme="0"/>
      <name val="Times New Roman"/>
      <family val="1"/>
    </font>
    <font>
      <b/>
      <sz val="14"/>
      <color theme="1"/>
      <name val="Times New Roman"/>
      <family val="1"/>
    </font>
    <font>
      <b/>
      <sz val="11"/>
      <color rgb="FFB34645"/>
      <name val="Times New Roman"/>
      <family val="1"/>
    </font>
    <font>
      <b/>
      <sz val="10"/>
      <color rgb="FFB34645"/>
      <name val="Times New Roman"/>
      <family val="1"/>
    </font>
    <font>
      <b/>
      <sz val="18"/>
      <color theme="0"/>
      <name val="Times New Roman"/>
      <family val="1"/>
    </font>
    <font>
      <sz val="11"/>
      <color rgb="FFFF0000"/>
      <name val="Times New Roman"/>
      <family val="1"/>
    </font>
    <font>
      <b/>
      <sz val="16"/>
      <color theme="1"/>
      <name val="Times New Roman"/>
      <family val="1"/>
    </font>
    <font>
      <b/>
      <sz val="14"/>
      <color rgb="FFB34645"/>
      <name val="Times New Roman"/>
      <family val="1"/>
    </font>
    <font>
      <b/>
      <sz val="16"/>
      <color rgb="FFB34645"/>
      <name val="Times New Roman"/>
      <family val="1"/>
    </font>
    <font>
      <sz val="12"/>
      <name val="Times New Roman"/>
      <family val="1"/>
    </font>
    <font>
      <b/>
      <sz val="13"/>
      <color theme="1"/>
      <name val="Times New Roman"/>
      <family val="1"/>
    </font>
    <font>
      <sz val="11"/>
      <name val="Calibri"/>
      <family val="2"/>
    </font>
    <font>
      <b/>
      <sz val="12"/>
      <color rgb="FFC00000"/>
      <name val="Times New Roman"/>
      <family val="1"/>
    </font>
    <font>
      <b/>
      <sz val="14"/>
      <name val="Times New Roman"/>
      <family val="1"/>
    </font>
    <font>
      <b/>
      <sz val="11"/>
      <color rgb="FFC00000"/>
      <name val="Times New Roman"/>
      <family val="1"/>
    </font>
    <font>
      <b/>
      <sz val="10"/>
      <color rgb="FFC00000"/>
      <name val="Times New Roman"/>
      <family val="1"/>
    </font>
    <font>
      <b/>
      <sz val="13"/>
      <name val="Times New Roman"/>
      <family val="1"/>
    </font>
    <font>
      <sz val="10"/>
      <name val="Arial"/>
      <family val="2"/>
    </font>
    <font>
      <b/>
      <sz val="20"/>
      <color theme="0"/>
      <name val="Times New Roman"/>
      <family val="1"/>
    </font>
    <font>
      <b/>
      <sz val="18"/>
      <color theme="1"/>
      <name val="Times New Roman"/>
      <family val="1"/>
    </font>
    <font>
      <sz val="10"/>
      <name val="Times New Roman"/>
      <family val="1"/>
    </font>
    <font>
      <b/>
      <sz val="18"/>
      <name val="Times New Roman"/>
      <family val="1"/>
    </font>
    <font>
      <sz val="13"/>
      <name val="Times New Roman"/>
      <family val="1"/>
    </font>
    <font>
      <b/>
      <sz val="18"/>
      <color rgb="FFC00000"/>
      <name val="Times New Roman"/>
      <family val="1"/>
    </font>
    <font>
      <sz val="13"/>
      <color rgb="FFC00000"/>
      <name val="Times New Roman"/>
      <family val="1"/>
    </font>
    <font>
      <sz val="14"/>
      <name val="Times New Roman"/>
      <family val="1"/>
    </font>
    <font>
      <sz val="16"/>
      <name val="Times New Roman"/>
      <family val="1"/>
    </font>
    <font>
      <sz val="14"/>
      <color rgb="FFC00000"/>
      <name val="Times New Roman"/>
      <family val="1"/>
    </font>
    <font>
      <u/>
      <sz val="11"/>
      <color theme="10"/>
      <name val="Times New Roman"/>
      <family val="2"/>
    </font>
    <font>
      <u/>
      <sz val="10"/>
      <color theme="10"/>
      <name val="Arial"/>
      <family val="2"/>
    </font>
    <font>
      <b/>
      <i/>
      <sz val="11"/>
      <name val="Times New Roman"/>
      <family val="1"/>
    </font>
    <font>
      <b/>
      <sz val="10.5"/>
      <color rgb="FF000000"/>
      <name val="Times New Roman"/>
      <family val="2"/>
    </font>
    <font>
      <sz val="14"/>
      <color rgb="FFFF0000"/>
      <name val="Times New Roman"/>
      <family val="2"/>
    </font>
    <font>
      <sz val="9"/>
      <color theme="1"/>
      <name val="Times New Roman"/>
      <family val="2"/>
    </font>
    <font>
      <b/>
      <sz val="9"/>
      <color rgb="FFC00000"/>
      <name val="Times New Roman"/>
      <family val="1"/>
    </font>
    <font>
      <b/>
      <sz val="13"/>
      <color rgb="FFC00000"/>
      <name val="Times New Roman"/>
      <family val="1"/>
    </font>
    <font>
      <sz val="14"/>
      <color theme="1"/>
      <name val="Times New Roman"/>
      <family val="1"/>
    </font>
    <font>
      <sz val="13"/>
      <color theme="1"/>
      <name val="Times New Roman"/>
      <family val="1"/>
    </font>
    <font>
      <b/>
      <sz val="12"/>
      <name val="Times New Roman"/>
      <family val="1"/>
    </font>
    <font>
      <b/>
      <sz val="14"/>
      <color rgb="FFC00000"/>
      <name val="Times New Roman"/>
      <family val="1"/>
    </font>
    <font>
      <b/>
      <u/>
      <sz val="10"/>
      <color rgb="FF002060"/>
      <name val="Times New Roman"/>
      <family val="1"/>
    </font>
    <font>
      <b/>
      <u/>
      <sz val="11"/>
      <color rgb="FFFF0000"/>
      <name val="Times New Roman"/>
      <family val="1"/>
    </font>
    <font>
      <b/>
      <sz val="24"/>
      <name val="Times New Roman"/>
      <family val="1"/>
    </font>
    <font>
      <b/>
      <sz val="28"/>
      <name val="Times New Roman"/>
      <family val="1"/>
    </font>
    <font>
      <b/>
      <sz val="36"/>
      <name val="Times New Roman"/>
      <family val="1"/>
    </font>
    <font>
      <b/>
      <sz val="8"/>
      <name val="Times New Roman"/>
      <family val="1"/>
    </font>
    <font>
      <b/>
      <sz val="20"/>
      <color rgb="FFB34645"/>
      <name val="Times New Roman"/>
      <family val="1"/>
    </font>
    <font>
      <b/>
      <sz val="16"/>
      <color rgb="FF002060"/>
      <name val="Times New Roman"/>
      <family val="1"/>
    </font>
    <font>
      <b/>
      <sz val="18"/>
      <color rgb="FF002060"/>
      <name val="Times New Roman"/>
      <family val="1"/>
    </font>
    <font>
      <b/>
      <sz val="15"/>
      <color theme="0"/>
      <name val="Times New Roman"/>
      <family val="1"/>
    </font>
    <font>
      <b/>
      <sz val="16"/>
      <color rgb="FFC00000"/>
      <name val="Times New Roman"/>
      <family val="1"/>
    </font>
    <font>
      <b/>
      <sz val="13"/>
      <color theme="0"/>
      <name val="Times New Roman"/>
      <family val="1"/>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A49A68"/>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0" tint="-0.14993743705557422"/>
      </top>
      <bottom style="thin">
        <color theme="0" tint="-0.14993743705557422"/>
      </bottom>
      <diagonal/>
    </border>
    <border>
      <left/>
      <right style="thin">
        <color theme="0" tint="-0.14996795556505021"/>
      </right>
      <top/>
      <bottom style="thin">
        <color theme="0" tint="-0.14993743705557422"/>
      </bottom>
      <diagonal/>
    </border>
    <border>
      <left/>
      <right/>
      <top/>
      <bottom style="thin">
        <color theme="0" tint="-0.14993743705557422"/>
      </bottom>
      <diagonal/>
    </border>
    <border>
      <left style="thin">
        <color theme="0" tint="-0.14996795556505021"/>
      </left>
      <right/>
      <top/>
      <bottom style="thin">
        <color theme="0" tint="-0.14993743705557422"/>
      </bottom>
      <diagonal/>
    </border>
    <border>
      <left style="thin">
        <color theme="0" tint="-0.14993743705557422"/>
      </left>
      <right/>
      <top style="thin">
        <color theme="0" tint="-0.14996795556505021"/>
      </top>
      <bottom/>
      <diagonal/>
    </border>
    <border>
      <left/>
      <right style="thin">
        <color theme="0" tint="-0.14993743705557422"/>
      </right>
      <top style="thin">
        <color theme="0" tint="-0.14996795556505021"/>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3743705557422"/>
      </bottom>
      <diagonal/>
    </border>
    <border>
      <left/>
      <right style="thin">
        <color theme="0" tint="-0.14993743705557422"/>
      </right>
      <top/>
      <bottom style="thin">
        <color theme="0" tint="-0.14993743705557422"/>
      </bottom>
      <diagonal/>
    </border>
    <border>
      <left/>
      <right/>
      <top style="thin">
        <color theme="0" tint="-0.14993743705557422"/>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right style="thin">
        <color theme="0" tint="-0.14990691854609822"/>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1498764000366222"/>
      </right>
      <top/>
      <bottom/>
      <diagonal/>
    </border>
    <border>
      <left style="medium">
        <color theme="0" tint="-0.14993743705557422"/>
      </left>
      <right/>
      <top/>
      <bottom/>
      <diagonal/>
    </border>
    <border>
      <left style="thin">
        <color theme="0" tint="-0.24994659260841701"/>
      </left>
      <right style="thin">
        <color theme="0" tint="-0.24994659260841701"/>
      </right>
      <top/>
      <bottom/>
      <diagonal/>
    </border>
    <border>
      <left style="thin">
        <color theme="0" tint="-0.24994659260841701"/>
      </left>
      <right style="medium">
        <color theme="0" tint="-0.14993743705557422"/>
      </right>
      <top/>
      <bottom/>
      <diagonal/>
    </border>
    <border>
      <left style="thin">
        <color theme="0" tint="-0.24994659260841701"/>
      </left>
      <right/>
      <top/>
      <bottom style="medium">
        <color theme="0" tint="-0.24994659260841701"/>
      </bottom>
      <diagonal/>
    </border>
    <border>
      <left/>
      <right/>
      <top/>
      <bottom style="medium">
        <color theme="0" tint="-0.24994659260841701"/>
      </bottom>
      <diagonal/>
    </border>
    <border>
      <left/>
      <right style="thin">
        <color theme="0" tint="-0.24994659260841701"/>
      </right>
      <top/>
      <bottom style="medium">
        <color theme="0" tint="-0.24994659260841701"/>
      </bottom>
      <diagonal/>
    </border>
    <border>
      <left style="thin">
        <color theme="0" tint="-0.24994659260841701"/>
      </left>
      <right/>
      <top style="thin">
        <color theme="0" tint="-0.24994659260841701"/>
      </top>
      <bottom style="medium">
        <color theme="0" tint="-0.24994659260841701"/>
      </bottom>
      <diagonal/>
    </border>
    <border>
      <left/>
      <right style="thin">
        <color theme="0" tint="-0.24994659260841701"/>
      </right>
      <top style="thin">
        <color theme="0" tint="-0.24994659260841701"/>
      </top>
      <bottom style="medium">
        <color theme="0" tint="-0.24994659260841701"/>
      </bottom>
      <diagonal/>
    </border>
    <border>
      <left style="thin">
        <color theme="0" tint="-0.14993743705557422"/>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diagonal/>
    </border>
    <border>
      <left/>
      <right style="thin">
        <color theme="0" tint="-0.14993743705557422"/>
      </right>
      <top style="thin">
        <color theme="0" tint="-0.14993743705557422"/>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0691854609822"/>
      </left>
      <right/>
      <top/>
      <bottom/>
      <diagonal/>
    </border>
    <border>
      <left style="medium">
        <color indexed="64"/>
      </left>
      <right/>
      <top/>
      <bottom/>
      <diagonal/>
    </border>
    <border>
      <left/>
      <right style="medium">
        <color indexed="64"/>
      </right>
      <top/>
      <bottom/>
      <diagonal/>
    </border>
    <border>
      <left/>
      <right style="thick">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35">
    <xf numFmtId="0" fontId="0" fillId="0" borderId="0"/>
    <xf numFmtId="0" fontId="8" fillId="0" borderId="0"/>
    <xf numFmtId="164" fontId="8" fillId="0" borderId="0" applyFont="0" applyFill="0" applyBorder="0" applyAlignment="0" applyProtection="0"/>
    <xf numFmtId="9" fontId="8" fillId="0" borderId="0" applyFont="0" applyFill="0" applyBorder="0" applyAlignment="0" applyProtection="0"/>
    <xf numFmtId="0" fontId="7" fillId="0" borderId="0"/>
    <xf numFmtId="0" fontId="17"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0" fontId="6" fillId="0" borderId="0"/>
    <xf numFmtId="0" fontId="6" fillId="0" borderId="0"/>
    <xf numFmtId="0" fontId="18" fillId="0" borderId="0"/>
    <xf numFmtId="0" fontId="18" fillId="0" borderId="0"/>
    <xf numFmtId="9" fontId="6" fillId="0" borderId="0" applyFont="0" applyFill="0" applyBorder="0" applyAlignment="0" applyProtection="0"/>
    <xf numFmtId="0" fontId="5" fillId="0" borderId="0"/>
    <xf numFmtId="0" fontId="4" fillId="0" borderId="0"/>
    <xf numFmtId="164" fontId="4" fillId="0" borderId="0" applyFont="0" applyFill="0" applyBorder="0" applyAlignment="0" applyProtection="0"/>
    <xf numFmtId="0" fontId="32" fillId="0" borderId="0"/>
    <xf numFmtId="0" fontId="38" fillId="0" borderId="0"/>
    <xf numFmtId="0" fontId="49" fillId="0" borderId="0" applyNumberFormat="0" applyFill="0" applyBorder="0" applyAlignment="0" applyProtection="0"/>
    <xf numFmtId="0" fontId="50" fillId="0" borderId="0" applyNumberFormat="0" applyFill="0" applyBorder="0" applyAlignment="0" applyProtection="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550">
    <xf numFmtId="0" fontId="0" fillId="0" borderId="0" xfId="0"/>
    <xf numFmtId="165" fontId="0" fillId="0" borderId="0" xfId="0" applyNumberFormat="1"/>
    <xf numFmtId="0" fontId="13" fillId="0" borderId="0" xfId="0" applyFont="1"/>
    <xf numFmtId="0" fontId="18" fillId="0" borderId="0" xfId="11"/>
    <xf numFmtId="0" fontId="18" fillId="0" borderId="0" xfId="12"/>
    <xf numFmtId="165" fontId="18" fillId="0" borderId="0" xfId="12" applyNumberFormat="1" applyAlignment="1">
      <alignment horizontal="center" vertical="center"/>
    </xf>
    <xf numFmtId="165" fontId="26" fillId="0" borderId="1" xfId="10" applyNumberFormat="1" applyFont="1" applyBorder="1" applyAlignment="1">
      <alignment horizontal="center" vertical="center"/>
    </xf>
    <xf numFmtId="165" fontId="10" fillId="0" borderId="1" xfId="10" applyNumberFormat="1" applyFont="1" applyBorder="1" applyAlignment="1">
      <alignment horizontal="center" vertical="center"/>
    </xf>
    <xf numFmtId="0" fontId="22" fillId="3" borderId="0" xfId="10" applyFont="1" applyFill="1" applyAlignment="1">
      <alignment horizontal="center" vertical="center"/>
    </xf>
    <xf numFmtId="0" fontId="22" fillId="2" borderId="0" xfId="10" applyFont="1" applyFill="1" applyAlignment="1">
      <alignment horizontal="center" vertical="center" readingOrder="2"/>
    </xf>
    <xf numFmtId="0" fontId="22" fillId="3" borderId="0" xfId="10" applyFont="1" applyFill="1" applyAlignment="1">
      <alignment horizontal="center" vertical="center" readingOrder="2"/>
    </xf>
    <xf numFmtId="0" fontId="22" fillId="2" borderId="0" xfId="10" applyFont="1" applyFill="1" applyAlignment="1">
      <alignment horizontal="center" vertical="center"/>
    </xf>
    <xf numFmtId="165" fontId="27" fillId="3" borderId="0" xfId="10" applyNumberFormat="1" applyFont="1" applyFill="1" applyAlignment="1">
      <alignment horizontal="center" vertical="center"/>
    </xf>
    <xf numFmtId="167" fontId="27" fillId="3" borderId="0" xfId="10" applyNumberFormat="1" applyFont="1" applyFill="1" applyAlignment="1">
      <alignment horizontal="center" vertical="center"/>
    </xf>
    <xf numFmtId="165" fontId="27" fillId="2" borderId="0" xfId="10" applyNumberFormat="1" applyFont="1" applyFill="1" applyAlignment="1">
      <alignment horizontal="center" vertical="center"/>
    </xf>
    <xf numFmtId="167" fontId="27" fillId="2" borderId="0" xfId="10" applyNumberFormat="1" applyFont="1" applyFill="1" applyAlignment="1">
      <alignment horizontal="center" vertical="center"/>
    </xf>
    <xf numFmtId="0" fontId="12" fillId="3" borderId="0" xfId="14" applyFont="1" applyFill="1" applyAlignment="1">
      <alignment horizontal="center" vertical="center"/>
    </xf>
    <xf numFmtId="0" fontId="11" fillId="3" borderId="0" xfId="14" applyFont="1" applyFill="1" applyAlignment="1">
      <alignment vertical="center"/>
    </xf>
    <xf numFmtId="165" fontId="12" fillId="3" borderId="0" xfId="14" applyNumberFormat="1" applyFont="1" applyFill="1" applyAlignment="1">
      <alignment horizontal="center" vertical="center"/>
    </xf>
    <xf numFmtId="0" fontId="12" fillId="2" borderId="0" xfId="14" applyFont="1" applyFill="1" applyAlignment="1">
      <alignment horizontal="center" vertical="center"/>
    </xf>
    <xf numFmtId="0" fontId="11" fillId="2" borderId="0" xfId="14" applyFont="1" applyFill="1" applyAlignment="1">
      <alignment vertical="center"/>
    </xf>
    <xf numFmtId="165" fontId="12" fillId="2" borderId="0" xfId="14" applyNumberFormat="1" applyFont="1" applyFill="1" applyAlignment="1">
      <alignment horizontal="center" vertical="center"/>
    </xf>
    <xf numFmtId="0" fontId="20" fillId="4" borderId="0" xfId="14" applyFont="1" applyFill="1" applyAlignment="1">
      <alignment horizontal="center" vertical="center"/>
    </xf>
    <xf numFmtId="165" fontId="21" fillId="4" borderId="0" xfId="14" applyNumberFormat="1" applyFont="1" applyFill="1" applyAlignment="1">
      <alignment horizontal="center" vertical="center"/>
    </xf>
    <xf numFmtId="0" fontId="14" fillId="0" borderId="0" xfId="14" applyFont="1" applyAlignment="1">
      <alignment horizontal="left" vertical="top" readingOrder="1"/>
    </xf>
    <xf numFmtId="0" fontId="5" fillId="0" borderId="0" xfId="14"/>
    <xf numFmtId="0" fontId="16" fillId="0" borderId="0" xfId="14" applyFont="1"/>
    <xf numFmtId="0" fontId="14" fillId="0" borderId="0" xfId="14" applyFont="1" applyAlignment="1">
      <alignment vertical="top"/>
    </xf>
    <xf numFmtId="168" fontId="18" fillId="0" borderId="0" xfId="11" applyNumberFormat="1"/>
    <xf numFmtId="165" fontId="18" fillId="0" borderId="0" xfId="11" applyNumberFormat="1"/>
    <xf numFmtId="168" fontId="18" fillId="0" borderId="0" xfId="8" applyNumberFormat="1"/>
    <xf numFmtId="0" fontId="23" fillId="2" borderId="0" xfId="10" applyFont="1" applyFill="1" applyAlignment="1">
      <alignment horizontal="center" vertical="center" wrapText="1"/>
    </xf>
    <xf numFmtId="1" fontId="0" fillId="0" borderId="0" xfId="0" applyNumberFormat="1" applyAlignment="1">
      <alignment horizontal="center" vertical="center"/>
    </xf>
    <xf numFmtId="168" fontId="12" fillId="0" borderId="0" xfId="8" applyNumberFormat="1" applyFont="1" applyBorder="1" applyAlignment="1">
      <alignment horizontal="center" vertical="center"/>
    </xf>
    <xf numFmtId="0" fontId="18" fillId="0" borderId="0" xfId="11" applyAlignment="1">
      <alignment horizontal="center"/>
    </xf>
    <xf numFmtId="9" fontId="0" fillId="0" borderId="0" xfId="8" applyFont="1"/>
    <xf numFmtId="0" fontId="0" fillId="0" borderId="0" xfId="0" applyAlignment="1">
      <alignment horizontal="center"/>
    </xf>
    <xf numFmtId="0" fontId="51" fillId="0" borderId="0" xfId="18" applyFont="1"/>
    <xf numFmtId="0" fontId="20" fillId="6" borderId="0" xfId="0" applyFont="1" applyFill="1" applyAlignment="1">
      <alignment horizontal="center" vertical="center"/>
    </xf>
    <xf numFmtId="168" fontId="0" fillId="0" borderId="0" xfId="8" applyNumberFormat="1" applyFont="1"/>
    <xf numFmtId="9" fontId="0" fillId="0" borderId="0" xfId="0" applyNumberFormat="1"/>
    <xf numFmtId="169" fontId="0" fillId="0" borderId="0" xfId="0" applyNumberFormat="1" applyAlignment="1">
      <alignment horizontal="center" vertical="center"/>
    </xf>
    <xf numFmtId="9" fontId="0" fillId="0" borderId="0" xfId="8" applyFont="1" applyAlignment="1">
      <alignment horizontal="center" vertical="center"/>
    </xf>
    <xf numFmtId="1" fontId="0" fillId="0" borderId="0" xfId="8" applyNumberFormat="1" applyFont="1" applyAlignment="1">
      <alignment horizontal="center" vertical="center"/>
    </xf>
    <xf numFmtId="165" fontId="0" fillId="0" borderId="0" xfId="0" applyNumberFormat="1" applyAlignment="1">
      <alignment horizontal="center" vertical="center"/>
    </xf>
    <xf numFmtId="168" fontId="0" fillId="0" borderId="0" xfId="8" applyNumberFormat="1" applyFont="1" applyAlignment="1">
      <alignment horizontal="center" vertical="center"/>
    </xf>
    <xf numFmtId="0" fontId="52" fillId="0" borderId="0" xfId="0" applyFont="1" applyAlignment="1">
      <alignment vertical="center" readingOrder="2"/>
    </xf>
    <xf numFmtId="0" fontId="0" fillId="0" borderId="0" xfId="0" applyAlignment="1">
      <alignment wrapText="1"/>
    </xf>
    <xf numFmtId="0" fontId="0" fillId="0" borderId="0" xfId="0" applyAlignment="1">
      <alignment vertical="center"/>
    </xf>
    <xf numFmtId="165" fontId="0" fillId="0" borderId="0" xfId="0" applyNumberFormat="1" applyAlignment="1">
      <alignment vertical="center"/>
    </xf>
    <xf numFmtId="0" fontId="53" fillId="0" borderId="0" xfId="0" applyFont="1" applyAlignment="1">
      <alignment vertical="center"/>
    </xf>
    <xf numFmtId="0" fontId="54" fillId="0" borderId="0" xfId="0" applyFont="1"/>
    <xf numFmtId="168" fontId="0" fillId="0" borderId="0" xfId="8" applyNumberFormat="1" applyFont="1" applyAlignment="1">
      <alignment vertical="center"/>
    </xf>
    <xf numFmtId="167" fontId="0" fillId="0" borderId="0" xfId="0" applyNumberFormat="1" applyAlignment="1">
      <alignment vertical="center"/>
    </xf>
    <xf numFmtId="0" fontId="0" fillId="0" borderId="0" xfId="0" applyAlignment="1">
      <alignment horizontal="center" vertical="center"/>
    </xf>
    <xf numFmtId="0" fontId="0" fillId="0" borderId="0" xfId="0" applyAlignment="1">
      <alignment vertical="center" wrapText="1"/>
    </xf>
    <xf numFmtId="168" fontId="13" fillId="0" borderId="16" xfId="8" applyNumberFormat="1" applyFont="1" applyBorder="1" applyAlignment="1">
      <alignment horizontal="center" vertical="center"/>
    </xf>
    <xf numFmtId="9" fontId="11" fillId="0" borderId="16" xfId="8" applyFont="1" applyBorder="1" applyAlignment="1">
      <alignment horizontal="center" vertical="center"/>
    </xf>
    <xf numFmtId="168" fontId="13" fillId="2" borderId="16" xfId="8" applyNumberFormat="1" applyFont="1" applyFill="1" applyBorder="1" applyAlignment="1">
      <alignment horizontal="center" vertical="center"/>
    </xf>
    <xf numFmtId="9" fontId="11" fillId="2" borderId="16" xfId="8" applyFont="1" applyFill="1" applyBorder="1" applyAlignment="1">
      <alignment horizontal="center" vertical="center"/>
    </xf>
    <xf numFmtId="0" fontId="12" fillId="0" borderId="0" xfId="0" applyFont="1"/>
    <xf numFmtId="0" fontId="10" fillId="0" borderId="0" xfId="0" applyFont="1" applyAlignment="1">
      <alignment horizontal="center"/>
    </xf>
    <xf numFmtId="168" fontId="10" fillId="0" borderId="0" xfId="8" applyNumberFormat="1" applyFont="1" applyBorder="1" applyAlignment="1">
      <alignment horizontal="center" vertical="center"/>
    </xf>
    <xf numFmtId="168" fontId="12" fillId="0" borderId="16" xfId="8" applyNumberFormat="1" applyFont="1" applyBorder="1" applyAlignment="1">
      <alignment horizontal="center" vertical="center"/>
    </xf>
    <xf numFmtId="168" fontId="12" fillId="0" borderId="31" xfId="8" applyNumberFormat="1" applyFont="1" applyBorder="1" applyAlignment="1">
      <alignment horizontal="center" vertical="center"/>
    </xf>
    <xf numFmtId="168" fontId="10" fillId="2" borderId="0" xfId="8" applyNumberFormat="1" applyFont="1" applyFill="1" applyBorder="1" applyAlignment="1">
      <alignment horizontal="center" vertical="center"/>
    </xf>
    <xf numFmtId="168" fontId="12" fillId="2" borderId="0" xfId="8" applyNumberFormat="1" applyFont="1" applyFill="1" applyBorder="1" applyAlignment="1">
      <alignment horizontal="center" vertical="center"/>
    </xf>
    <xf numFmtId="168" fontId="12" fillId="2" borderId="16" xfId="8" applyNumberFormat="1" applyFont="1" applyFill="1" applyBorder="1" applyAlignment="1">
      <alignment horizontal="center" vertical="center"/>
    </xf>
    <xf numFmtId="168" fontId="12" fillId="2" borderId="31" xfId="8" applyNumberFormat="1" applyFont="1" applyFill="1" applyBorder="1" applyAlignment="1">
      <alignment horizontal="center" vertical="center"/>
    </xf>
    <xf numFmtId="0" fontId="57" fillId="0" borderId="0" xfId="0" applyFont="1"/>
    <xf numFmtId="167" fontId="57" fillId="0" borderId="0" xfId="0" applyNumberFormat="1" applyFont="1" applyAlignment="1">
      <alignment vertical="center"/>
    </xf>
    <xf numFmtId="165" fontId="57" fillId="0" borderId="0" xfId="0" applyNumberFormat="1" applyFont="1" applyAlignment="1">
      <alignment vertical="center"/>
    </xf>
    <xf numFmtId="165" fontId="57" fillId="0" borderId="0" xfId="0" applyNumberFormat="1" applyFont="1"/>
    <xf numFmtId="0" fontId="0" fillId="0" borderId="0" xfId="6" applyFont="1"/>
    <xf numFmtId="0" fontId="0" fillId="0" borderId="0" xfId="6" applyFont="1" applyAlignment="1">
      <alignment vertical="center"/>
    </xf>
    <xf numFmtId="165" fontId="0" fillId="0" borderId="0" xfId="6" applyNumberFormat="1" applyFont="1" applyAlignment="1">
      <alignment vertical="center"/>
    </xf>
    <xf numFmtId="0" fontId="54" fillId="0" borderId="0" xfId="6" applyFont="1"/>
    <xf numFmtId="0" fontId="0" fillId="0" borderId="0" xfId="6" applyFont="1" applyAlignment="1">
      <alignment horizontal="center" vertical="center"/>
    </xf>
    <xf numFmtId="168" fontId="22" fillId="0" borderId="31" xfId="8" applyNumberFormat="1" applyFont="1" applyBorder="1" applyAlignment="1">
      <alignment horizontal="center" vertical="center"/>
    </xf>
    <xf numFmtId="168" fontId="22" fillId="2" borderId="31" xfId="8" applyNumberFormat="1" applyFont="1" applyFill="1" applyBorder="1" applyAlignment="1">
      <alignment horizontal="center" vertical="center"/>
    </xf>
    <xf numFmtId="168" fontId="60" fillId="5" borderId="53" xfId="8" applyNumberFormat="1" applyFont="1" applyFill="1" applyBorder="1" applyAlignment="1">
      <alignment horizontal="center" vertical="center"/>
    </xf>
    <xf numFmtId="168" fontId="13" fillId="0" borderId="31" xfId="8" applyNumberFormat="1" applyFont="1" applyBorder="1" applyAlignment="1">
      <alignment horizontal="center" vertical="center"/>
    </xf>
    <xf numFmtId="168" fontId="13" fillId="2" borderId="31" xfId="8" applyNumberFormat="1" applyFont="1" applyFill="1" applyBorder="1" applyAlignment="1">
      <alignment horizontal="center" vertical="center"/>
    </xf>
    <xf numFmtId="168" fontId="60" fillId="5" borderId="52" xfId="8" applyNumberFormat="1" applyFont="1" applyFill="1" applyBorder="1" applyAlignment="1">
      <alignment horizontal="center" vertical="center"/>
    </xf>
    <xf numFmtId="168" fontId="12" fillId="3" borderId="0" xfId="8" applyNumberFormat="1" applyFont="1" applyFill="1" applyBorder="1" applyAlignment="1">
      <alignment horizontal="center" vertical="center"/>
    </xf>
    <xf numFmtId="168" fontId="0" fillId="2" borderId="0" xfId="8" applyNumberFormat="1" applyFont="1" applyFill="1" applyBorder="1" applyAlignment="1">
      <alignment horizontal="center" vertical="center"/>
    </xf>
    <xf numFmtId="168" fontId="0" fillId="3" borderId="0" xfId="8" applyNumberFormat="1" applyFont="1" applyFill="1" applyBorder="1" applyAlignment="1">
      <alignment horizontal="center" vertical="center"/>
    </xf>
    <xf numFmtId="0" fontId="61" fillId="0" borderId="26" xfId="19" applyFont="1" applyFill="1" applyBorder="1" applyAlignment="1">
      <alignment horizontal="center" vertical="center"/>
    </xf>
    <xf numFmtId="165" fontId="0" fillId="0" borderId="0" xfId="0" applyNumberFormat="1" applyAlignment="1">
      <alignment vertical="center" wrapText="1"/>
    </xf>
    <xf numFmtId="0" fontId="41" fillId="0" borderId="25" xfId="18" applyFont="1" applyBorder="1" applyAlignment="1">
      <alignment horizontal="left" vertical="top" wrapText="1"/>
    </xf>
    <xf numFmtId="0" fontId="40" fillId="0" borderId="55" xfId="18" applyFont="1" applyBorder="1" applyAlignment="1">
      <alignment horizontal="center"/>
    </xf>
    <xf numFmtId="0" fontId="40" fillId="0" borderId="56" xfId="18" applyFont="1" applyBorder="1" applyAlignment="1">
      <alignment horizontal="center"/>
    </xf>
    <xf numFmtId="0" fontId="62" fillId="0" borderId="27" xfId="19" applyFont="1" applyFill="1" applyBorder="1" applyAlignment="1">
      <alignment horizontal="center" vertical="center"/>
    </xf>
    <xf numFmtId="0" fontId="41" fillId="0" borderId="0" xfId="18" applyFont="1"/>
    <xf numFmtId="0" fontId="41" fillId="0" borderId="25" xfId="18" applyFont="1" applyBorder="1" applyAlignment="1">
      <alignment horizontal="right" vertical="top" wrapText="1" readingOrder="2"/>
    </xf>
    <xf numFmtId="0" fontId="66" fillId="0" borderId="0" xfId="18" applyFont="1" applyAlignment="1">
      <alignment horizontal="center"/>
    </xf>
    <xf numFmtId="0" fontId="41" fillId="0" borderId="55" xfId="18" applyFont="1" applyBorder="1"/>
    <xf numFmtId="0" fontId="61" fillId="0" borderId="55" xfId="19" applyFont="1" applyFill="1" applyBorder="1" applyAlignment="1">
      <alignment horizontal="center" vertical="center"/>
    </xf>
    <xf numFmtId="9" fontId="60" fillId="5" borderId="53" xfId="8" applyFont="1" applyFill="1" applyBorder="1" applyAlignment="1">
      <alignment horizontal="center" vertical="center"/>
    </xf>
    <xf numFmtId="0" fontId="69" fillId="0" borderId="0" xfId="19" applyFont="1" applyFill="1" applyBorder="1" applyAlignment="1">
      <alignment horizontal="center" vertical="center" wrapText="1" readingOrder="2"/>
    </xf>
    <xf numFmtId="0" fontId="65" fillId="2" borderId="0" xfId="18" applyFont="1" applyFill="1" applyAlignment="1">
      <alignment vertical="center"/>
    </xf>
    <xf numFmtId="0" fontId="41" fillId="2" borderId="0" xfId="18" applyFont="1" applyFill="1"/>
    <xf numFmtId="0" fontId="42" fillId="2" borderId="0" xfId="18" applyFont="1" applyFill="1" applyAlignment="1">
      <alignment horizontal="center"/>
    </xf>
    <xf numFmtId="0" fontId="66" fillId="2" borderId="61" xfId="18" applyFont="1" applyFill="1" applyBorder="1" applyAlignment="1">
      <alignment horizontal="center"/>
    </xf>
    <xf numFmtId="0" fontId="41" fillId="2" borderId="57" xfId="18" applyFont="1" applyFill="1" applyBorder="1"/>
    <xf numFmtId="0" fontId="68" fillId="0" borderId="61" xfId="19" applyFont="1" applyFill="1" applyBorder="1" applyAlignment="1">
      <alignment horizontal="center" vertical="center"/>
    </xf>
    <xf numFmtId="0" fontId="27" fillId="0" borderId="57" xfId="18" applyFont="1" applyBorder="1" applyAlignment="1">
      <alignment horizontal="center" vertical="center"/>
    </xf>
    <xf numFmtId="0" fontId="68" fillId="0" borderId="62" xfId="19" applyFont="1" applyFill="1" applyBorder="1" applyAlignment="1">
      <alignment horizontal="center" vertical="center"/>
    </xf>
    <xf numFmtId="0" fontId="69" fillId="0" borderId="63" xfId="19" applyFont="1" applyFill="1" applyBorder="1" applyAlignment="1">
      <alignment horizontal="center" vertical="center" wrapText="1" readingOrder="2"/>
    </xf>
    <xf numFmtId="0" fontId="33" fillId="5" borderId="5" xfId="30" applyFont="1" applyFill="1" applyBorder="1" applyAlignment="1">
      <alignment horizontal="center" vertical="center"/>
    </xf>
    <xf numFmtId="0" fontId="35" fillId="5" borderId="0" xfId="30" applyFont="1" applyFill="1" applyAlignment="1">
      <alignment horizontal="center" vertical="center" wrapText="1"/>
    </xf>
    <xf numFmtId="0" fontId="33" fillId="5" borderId="6" xfId="30" applyFont="1" applyFill="1" applyBorder="1" applyAlignment="1">
      <alignment horizontal="center" vertical="center"/>
    </xf>
    <xf numFmtId="0" fontId="15" fillId="2" borderId="5" xfId="30" applyFont="1" applyFill="1" applyBorder="1" applyAlignment="1">
      <alignment vertical="center"/>
    </xf>
    <xf numFmtId="169" fontId="12" fillId="2" borderId="0" xfId="30" applyNumberFormat="1" applyFont="1" applyFill="1" applyAlignment="1">
      <alignment horizontal="center" vertical="center"/>
    </xf>
    <xf numFmtId="167" fontId="12" fillId="2" borderId="0" xfId="30" applyNumberFormat="1" applyFont="1" applyFill="1" applyAlignment="1">
      <alignment horizontal="center" vertical="center"/>
    </xf>
    <xf numFmtId="165" fontId="12" fillId="2" borderId="0" xfId="30" applyNumberFormat="1" applyFont="1" applyFill="1" applyAlignment="1">
      <alignment horizontal="center" vertical="center"/>
    </xf>
    <xf numFmtId="0" fontId="10" fillId="2" borderId="6" xfId="30" applyFont="1" applyFill="1" applyBorder="1" applyAlignment="1">
      <alignment vertical="center"/>
    </xf>
    <xf numFmtId="0" fontId="15" fillId="3" borderId="5" xfId="30" applyFont="1" applyFill="1" applyBorder="1" applyAlignment="1">
      <alignment vertical="center"/>
    </xf>
    <xf numFmtId="169" fontId="12" fillId="3" borderId="0" xfId="30" applyNumberFormat="1" applyFont="1" applyFill="1" applyAlignment="1">
      <alignment horizontal="center" vertical="center"/>
    </xf>
    <xf numFmtId="167" fontId="12" fillId="3" borderId="0" xfId="30" applyNumberFormat="1" applyFont="1" applyFill="1" applyAlignment="1">
      <alignment horizontal="center" vertical="center"/>
    </xf>
    <xf numFmtId="165" fontId="12" fillId="3" borderId="0" xfId="30" applyNumberFormat="1" applyFont="1" applyFill="1" applyAlignment="1">
      <alignment horizontal="center" vertical="center"/>
    </xf>
    <xf numFmtId="0" fontId="10" fillId="3" borderId="6" xfId="30" applyFont="1" applyFill="1" applyBorder="1" applyAlignment="1">
      <alignment vertical="center"/>
    </xf>
    <xf numFmtId="0" fontId="13" fillId="2" borderId="5" xfId="30" applyFont="1" applyFill="1" applyBorder="1" applyAlignment="1">
      <alignment horizontal="center" vertical="center"/>
    </xf>
    <xf numFmtId="169" fontId="13" fillId="2" borderId="0" xfId="30" applyNumberFormat="1" applyFont="1" applyFill="1" applyAlignment="1">
      <alignment horizontal="center" vertical="center"/>
    </xf>
    <xf numFmtId="165" fontId="10" fillId="2" borderId="0" xfId="30" applyNumberFormat="1" applyFont="1" applyFill="1" applyAlignment="1">
      <alignment horizontal="center" vertical="center"/>
    </xf>
    <xf numFmtId="0" fontId="13" fillId="2" borderId="6" xfId="30" applyFont="1" applyFill="1" applyBorder="1" applyAlignment="1">
      <alignment horizontal="center" vertical="center"/>
    </xf>
    <xf numFmtId="165" fontId="0" fillId="0" borderId="0" xfId="8" applyNumberFormat="1" applyFont="1" applyAlignment="1">
      <alignment horizontal="center" vertical="center"/>
    </xf>
    <xf numFmtId="0" fontId="13" fillId="2" borderId="13" xfId="30" applyFont="1" applyFill="1" applyBorder="1" applyAlignment="1">
      <alignment horizontal="center" vertical="center"/>
    </xf>
    <xf numFmtId="169" fontId="13" fillId="2" borderId="12" xfId="30" applyNumberFormat="1" applyFont="1" applyFill="1" applyBorder="1" applyAlignment="1">
      <alignment horizontal="center" vertical="center"/>
    </xf>
    <xf numFmtId="167" fontId="12" fillId="2" borderId="12" xfId="30" applyNumberFormat="1" applyFont="1" applyFill="1" applyBorder="1" applyAlignment="1">
      <alignment horizontal="center" vertical="center"/>
    </xf>
    <xf numFmtId="165" fontId="10" fillId="2" borderId="12" xfId="30" applyNumberFormat="1" applyFont="1" applyFill="1" applyBorder="1" applyAlignment="1">
      <alignment horizontal="center" vertical="center"/>
    </xf>
    <xf numFmtId="0" fontId="13" fillId="2" borderId="11" xfId="30" applyFont="1" applyFill="1" applyBorder="1" applyAlignment="1">
      <alignment horizontal="center" vertical="center"/>
    </xf>
    <xf numFmtId="0" fontId="14" fillId="0" borderId="0" xfId="0" applyFont="1" applyAlignment="1">
      <alignment horizontal="left" vertical="top" readingOrder="1"/>
    </xf>
    <xf numFmtId="0" fontId="16" fillId="0" borderId="0" xfId="0" applyFont="1"/>
    <xf numFmtId="0" fontId="14" fillId="0" borderId="0" xfId="0" applyFont="1" applyAlignment="1">
      <alignment vertical="top"/>
    </xf>
    <xf numFmtId="0" fontId="15" fillId="2" borderId="5" xfId="31" applyFont="1" applyFill="1" applyBorder="1" applyAlignment="1">
      <alignment vertical="center"/>
    </xf>
    <xf numFmtId="0" fontId="15" fillId="3" borderId="5" xfId="31" applyFont="1" applyFill="1" applyBorder="1" applyAlignment="1">
      <alignment vertical="center"/>
    </xf>
    <xf numFmtId="0" fontId="13" fillId="2" borderId="5" xfId="31" applyFont="1" applyFill="1" applyBorder="1" applyAlignment="1">
      <alignment vertical="center"/>
    </xf>
    <xf numFmtId="0" fontId="1" fillId="0" borderId="0" xfId="33"/>
    <xf numFmtId="0" fontId="1" fillId="0" borderId="0" xfId="33" applyAlignment="1">
      <alignment vertical="center"/>
    </xf>
    <xf numFmtId="0" fontId="36" fillId="2" borderId="16" xfId="32" applyFont="1" applyFill="1" applyBorder="1" applyAlignment="1">
      <alignment horizontal="left" vertical="center"/>
    </xf>
    <xf numFmtId="0" fontId="36" fillId="2" borderId="0" xfId="32" applyFont="1" applyFill="1" applyAlignment="1">
      <alignment horizontal="center" vertical="center" wrapText="1"/>
    </xf>
    <xf numFmtId="0" fontId="36" fillId="2" borderId="17" xfId="32" applyFont="1" applyFill="1" applyBorder="1" applyAlignment="1">
      <alignment horizontal="right" vertical="center"/>
    </xf>
    <xf numFmtId="0" fontId="12" fillId="2" borderId="50" xfId="33" applyFont="1" applyFill="1" applyBorder="1" applyAlignment="1">
      <alignment vertical="center" wrapText="1"/>
    </xf>
    <xf numFmtId="165" fontId="12" fillId="2" borderId="20" xfId="33" applyNumberFormat="1" applyFont="1" applyFill="1" applyBorder="1" applyAlignment="1">
      <alignment horizontal="center" vertical="center"/>
    </xf>
    <xf numFmtId="0" fontId="12" fillId="2" borderId="51" xfId="33" applyFont="1" applyFill="1" applyBorder="1" applyAlignment="1">
      <alignment vertical="center" wrapText="1"/>
    </xf>
    <xf numFmtId="0" fontId="12" fillId="3" borderId="16" xfId="33" applyFont="1" applyFill="1" applyBorder="1"/>
    <xf numFmtId="165" fontId="12" fillId="3" borderId="0" xfId="33" applyNumberFormat="1" applyFont="1" applyFill="1" applyAlignment="1">
      <alignment horizontal="center" vertical="center"/>
    </xf>
    <xf numFmtId="0" fontId="12" fillId="3" borderId="17" xfId="33" applyFont="1" applyFill="1" applyBorder="1"/>
    <xf numFmtId="0" fontId="12" fillId="2" borderId="16" xfId="33" applyFont="1" applyFill="1" applyBorder="1"/>
    <xf numFmtId="165" fontId="12" fillId="2" borderId="0" xfId="33" applyNumberFormat="1" applyFont="1" applyFill="1" applyAlignment="1">
      <alignment horizontal="center" vertical="center"/>
    </xf>
    <xf numFmtId="0" fontId="12" fillId="2" borderId="17" xfId="33" applyFont="1" applyFill="1" applyBorder="1"/>
    <xf numFmtId="0" fontId="10" fillId="3" borderId="16" xfId="33" applyFont="1" applyFill="1" applyBorder="1" applyAlignment="1">
      <alignment vertical="center"/>
    </xf>
    <xf numFmtId="165" fontId="10" fillId="3" borderId="0" xfId="33" applyNumberFormat="1" applyFont="1" applyFill="1" applyAlignment="1">
      <alignment horizontal="center" vertical="center"/>
    </xf>
    <xf numFmtId="0" fontId="10" fillId="3" borderId="17" xfId="33" applyFont="1" applyFill="1" applyBorder="1"/>
    <xf numFmtId="165" fontId="1" fillId="0" borderId="0" xfId="33" applyNumberFormat="1"/>
    <xf numFmtId="170" fontId="12" fillId="3" borderId="0" xfId="33" applyNumberFormat="1" applyFont="1" applyFill="1" applyAlignment="1">
      <alignment horizontal="center" vertical="center"/>
    </xf>
    <xf numFmtId="168" fontId="1" fillId="0" borderId="0" xfId="8" applyNumberFormat="1" applyFont="1"/>
    <xf numFmtId="0" fontId="15" fillId="3" borderId="16" xfId="33" applyFont="1" applyFill="1" applyBorder="1" applyAlignment="1">
      <alignment vertical="center"/>
    </xf>
    <xf numFmtId="165" fontId="15" fillId="3" borderId="0" xfId="33" applyNumberFormat="1" applyFont="1" applyFill="1" applyAlignment="1">
      <alignment horizontal="center" vertical="center"/>
    </xf>
    <xf numFmtId="0" fontId="15" fillId="3" borderId="17" xfId="33" applyFont="1" applyFill="1" applyBorder="1"/>
    <xf numFmtId="0" fontId="10" fillId="3" borderId="18" xfId="33" applyFont="1" applyFill="1" applyBorder="1" applyAlignment="1">
      <alignment vertical="center"/>
    </xf>
    <xf numFmtId="165" fontId="10" fillId="3" borderId="12" xfId="33" applyNumberFormat="1" applyFont="1" applyFill="1" applyBorder="1" applyAlignment="1">
      <alignment horizontal="center" vertical="center"/>
    </xf>
    <xf numFmtId="0" fontId="10" fillId="3" borderId="19" xfId="33" applyFont="1" applyFill="1" applyBorder="1"/>
    <xf numFmtId="0" fontId="14" fillId="0" borderId="0" xfId="33" applyFont="1" applyAlignment="1">
      <alignment horizontal="left" vertical="top" readingOrder="1"/>
    </xf>
    <xf numFmtId="0" fontId="14" fillId="0" borderId="0" xfId="33" applyFont="1" applyAlignment="1">
      <alignment vertical="top"/>
    </xf>
    <xf numFmtId="165" fontId="10" fillId="2" borderId="0" xfId="33" applyNumberFormat="1" applyFont="1" applyFill="1" applyAlignment="1">
      <alignment horizontal="center" vertical="center"/>
    </xf>
    <xf numFmtId="0" fontId="36" fillId="5" borderId="5" xfId="33" applyFont="1" applyFill="1" applyBorder="1" applyAlignment="1">
      <alignment horizontal="center" vertical="center" wrapText="1"/>
    </xf>
    <xf numFmtId="0" fontId="33" fillId="5" borderId="0" xfId="33" applyFont="1" applyFill="1" applyAlignment="1">
      <alignment horizontal="center" vertical="center" wrapText="1"/>
    </xf>
    <xf numFmtId="0" fontId="11" fillId="0" borderId="5" xfId="33" applyFont="1" applyBorder="1" applyAlignment="1">
      <alignment horizontal="center"/>
    </xf>
    <xf numFmtId="0" fontId="11" fillId="0" borderId="0" xfId="33" applyFont="1" applyAlignment="1">
      <alignment horizontal="center" vertical="center"/>
    </xf>
    <xf numFmtId="38" fontId="11" fillId="0" borderId="0" xfId="33" applyNumberFormat="1" applyFont="1" applyAlignment="1">
      <alignment horizontal="center" vertical="center"/>
    </xf>
    <xf numFmtId="165" fontId="13" fillId="0" borderId="0" xfId="33" applyNumberFormat="1" applyFont="1" applyAlignment="1">
      <alignment horizontal="center" vertical="center"/>
    </xf>
    <xf numFmtId="165" fontId="11" fillId="0" borderId="0" xfId="33" applyNumberFormat="1" applyFont="1" applyAlignment="1">
      <alignment horizontal="center" vertical="center"/>
    </xf>
    <xf numFmtId="0" fontId="11" fillId="0" borderId="6" xfId="33" applyFont="1" applyBorder="1" applyAlignment="1">
      <alignment horizontal="center"/>
    </xf>
    <xf numFmtId="0" fontId="11" fillId="2" borderId="5" xfId="33" applyFont="1" applyFill="1" applyBorder="1" applyAlignment="1">
      <alignment horizontal="center"/>
    </xf>
    <xf numFmtId="0" fontId="11" fillId="2" borderId="0" xfId="33" applyFont="1" applyFill="1" applyAlignment="1">
      <alignment horizontal="center" vertical="center"/>
    </xf>
    <xf numFmtId="38" fontId="11" fillId="2" borderId="0" xfId="33" applyNumberFormat="1" applyFont="1" applyFill="1" applyAlignment="1">
      <alignment horizontal="center" vertical="center"/>
    </xf>
    <xf numFmtId="165" fontId="13" fillId="2" borderId="0" xfId="33" applyNumberFormat="1" applyFont="1" applyFill="1" applyAlignment="1">
      <alignment horizontal="center" vertical="center"/>
    </xf>
    <xf numFmtId="165" fontId="11" fillId="2" borderId="0" xfId="33" applyNumberFormat="1" applyFont="1" applyFill="1" applyAlignment="1">
      <alignment horizontal="center" vertical="center"/>
    </xf>
    <xf numFmtId="0" fontId="11" fillId="2" borderId="6" xfId="33" applyFont="1" applyFill="1" applyBorder="1" applyAlignment="1">
      <alignment horizontal="center"/>
    </xf>
    <xf numFmtId="2" fontId="11" fillId="0" borderId="0" xfId="33" applyNumberFormat="1" applyFont="1" applyAlignment="1">
      <alignment horizontal="center" vertical="center"/>
    </xf>
    <xf numFmtId="169" fontId="19" fillId="4" borderId="8" xfId="33" applyNumberFormat="1" applyFont="1" applyFill="1" applyBorder="1" applyAlignment="1">
      <alignment horizontal="center" vertical="center"/>
    </xf>
    <xf numFmtId="165" fontId="19" fillId="4" borderId="8" xfId="33" applyNumberFormat="1" applyFont="1" applyFill="1" applyBorder="1" applyAlignment="1">
      <alignment horizontal="center" vertical="center"/>
    </xf>
    <xf numFmtId="9" fontId="0" fillId="0" borderId="0" xfId="0" applyNumberFormat="1" applyAlignment="1">
      <alignment vertical="center"/>
    </xf>
    <xf numFmtId="0" fontId="36" fillId="5" borderId="31" xfId="33" applyFont="1" applyFill="1" applyBorder="1" applyAlignment="1">
      <alignment horizontal="center" vertical="center" wrapText="1"/>
    </xf>
    <xf numFmtId="0" fontId="36" fillId="5" borderId="32" xfId="33" applyFont="1" applyFill="1" applyBorder="1" applyAlignment="1">
      <alignment horizontal="center" vertical="center" wrapText="1"/>
    </xf>
    <xf numFmtId="0" fontId="15" fillId="5" borderId="31" xfId="33" applyFont="1" applyFill="1" applyBorder="1" applyAlignment="1">
      <alignment horizontal="center" vertical="center" wrapText="1"/>
    </xf>
    <xf numFmtId="0" fontId="15" fillId="5" borderId="32" xfId="33" applyFont="1" applyFill="1" applyBorder="1" applyAlignment="1">
      <alignment horizontal="center" vertical="center" wrapText="1"/>
    </xf>
    <xf numFmtId="0" fontId="15" fillId="5" borderId="0" xfId="33" applyFont="1" applyFill="1" applyAlignment="1">
      <alignment horizontal="center" vertical="center" wrapText="1"/>
    </xf>
    <xf numFmtId="0" fontId="11" fillId="0" borderId="31" xfId="33" applyFont="1" applyBorder="1" applyAlignment="1">
      <alignment horizontal="center" vertical="center"/>
    </xf>
    <xf numFmtId="0" fontId="11" fillId="0" borderId="33" xfId="33" applyFont="1" applyBorder="1" applyAlignment="1">
      <alignment horizontal="center" vertical="center"/>
    </xf>
    <xf numFmtId="165" fontId="13" fillId="0" borderId="17" xfId="33" applyNumberFormat="1" applyFont="1" applyBorder="1" applyAlignment="1">
      <alignment horizontal="center" vertical="center"/>
    </xf>
    <xf numFmtId="168" fontId="11" fillId="0" borderId="16" xfId="8" applyNumberFormat="1" applyFont="1" applyBorder="1" applyAlignment="1">
      <alignment horizontal="center" vertical="center"/>
    </xf>
    <xf numFmtId="165" fontId="11" fillId="0" borderId="17" xfId="33" applyNumberFormat="1" applyFont="1" applyBorder="1" applyAlignment="1">
      <alignment horizontal="center" vertical="center"/>
    </xf>
    <xf numFmtId="168" fontId="11" fillId="0" borderId="31" xfId="8" applyNumberFormat="1" applyFont="1" applyBorder="1" applyAlignment="1">
      <alignment horizontal="center" vertical="center"/>
    </xf>
    <xf numFmtId="0" fontId="11" fillId="0" borderId="32" xfId="33" applyFont="1" applyBorder="1" applyAlignment="1">
      <alignment horizontal="center" vertical="center"/>
    </xf>
    <xf numFmtId="0" fontId="11" fillId="2" borderId="31" xfId="33" applyFont="1" applyFill="1" applyBorder="1" applyAlignment="1">
      <alignment horizontal="center" vertical="center"/>
    </xf>
    <xf numFmtId="0" fontId="11" fillId="2" borderId="33" xfId="33" applyFont="1" applyFill="1" applyBorder="1" applyAlignment="1">
      <alignment horizontal="center" vertical="center"/>
    </xf>
    <xf numFmtId="165" fontId="13" fillId="2" borderId="17" xfId="33" applyNumberFormat="1" applyFont="1" applyFill="1" applyBorder="1" applyAlignment="1">
      <alignment horizontal="center" vertical="center"/>
    </xf>
    <xf numFmtId="168" fontId="11" fillId="2" borderId="16" xfId="8" applyNumberFormat="1" applyFont="1" applyFill="1" applyBorder="1" applyAlignment="1">
      <alignment horizontal="center" vertical="center"/>
    </xf>
    <xf numFmtId="165" fontId="11" fillId="2" borderId="17" xfId="33" applyNumberFormat="1" applyFont="1" applyFill="1" applyBorder="1" applyAlignment="1">
      <alignment horizontal="center" vertical="center"/>
    </xf>
    <xf numFmtId="168" fontId="11" fillId="2" borderId="31" xfId="8" applyNumberFormat="1" applyFont="1" applyFill="1" applyBorder="1" applyAlignment="1">
      <alignment horizontal="center" vertical="center"/>
    </xf>
    <xf numFmtId="0" fontId="11" fillId="2" borderId="32" xfId="33" applyFont="1" applyFill="1" applyBorder="1" applyAlignment="1">
      <alignment horizontal="center" vertical="center"/>
    </xf>
    <xf numFmtId="2" fontId="13" fillId="0" borderId="17" xfId="33" applyNumberFormat="1" applyFont="1" applyBorder="1" applyAlignment="1">
      <alignment horizontal="center" vertical="center"/>
    </xf>
    <xf numFmtId="2" fontId="13" fillId="2" borderId="17" xfId="33" applyNumberFormat="1" applyFont="1" applyFill="1" applyBorder="1" applyAlignment="1">
      <alignment horizontal="center" vertical="center"/>
    </xf>
    <xf numFmtId="9" fontId="0" fillId="0" borderId="0" xfId="8" applyFont="1" applyAlignment="1">
      <alignment vertical="center"/>
    </xf>
    <xf numFmtId="168" fontId="0" fillId="0" borderId="0" xfId="0" applyNumberFormat="1" applyAlignment="1">
      <alignment vertical="center"/>
    </xf>
    <xf numFmtId="0" fontId="14" fillId="3" borderId="0" xfId="33" applyFont="1" applyFill="1" applyAlignment="1">
      <alignment horizontal="center" readingOrder="1"/>
    </xf>
    <xf numFmtId="0" fontId="11" fillId="0" borderId="0" xfId="33" applyFont="1" applyAlignment="1">
      <alignment vertical="center"/>
    </xf>
    <xf numFmtId="165" fontId="12" fillId="0" borderId="0" xfId="33" applyNumberFormat="1" applyFont="1" applyAlignment="1">
      <alignment horizontal="center" vertical="center"/>
    </xf>
    <xf numFmtId="0" fontId="14" fillId="0" borderId="5" xfId="33" applyFont="1" applyBorder="1" applyAlignment="1">
      <alignment horizontal="center"/>
    </xf>
    <xf numFmtId="166" fontId="12" fillId="0" borderId="0" xfId="33" applyNumberFormat="1" applyFont="1" applyAlignment="1">
      <alignment horizontal="center" vertical="center"/>
    </xf>
    <xf numFmtId="0" fontId="14" fillId="0" borderId="6" xfId="33" applyFont="1" applyBorder="1" applyAlignment="1">
      <alignment horizontal="center"/>
    </xf>
    <xf numFmtId="2" fontId="0" fillId="0" borderId="0" xfId="0" applyNumberFormat="1" applyAlignment="1">
      <alignment vertical="center"/>
    </xf>
    <xf numFmtId="0" fontId="14" fillId="2" borderId="5" xfId="33" applyFont="1" applyFill="1" applyBorder="1" applyAlignment="1">
      <alignment horizontal="center"/>
    </xf>
    <xf numFmtId="166" fontId="12" fillId="2" borderId="0" xfId="33" applyNumberFormat="1" applyFont="1" applyFill="1" applyAlignment="1">
      <alignment horizontal="center" vertical="center"/>
    </xf>
    <xf numFmtId="2" fontId="10" fillId="2" borderId="0" xfId="33" applyNumberFormat="1" applyFont="1" applyFill="1" applyAlignment="1">
      <alignment horizontal="center" vertical="center"/>
    </xf>
    <xf numFmtId="0" fontId="14" fillId="2" borderId="6" xfId="33" applyFont="1" applyFill="1" applyBorder="1" applyAlignment="1">
      <alignment horizontal="center"/>
    </xf>
    <xf numFmtId="167" fontId="20" fillId="4" borderId="8" xfId="33" applyNumberFormat="1" applyFont="1" applyFill="1" applyBorder="1" applyAlignment="1">
      <alignment horizontal="center" vertical="center"/>
    </xf>
    <xf numFmtId="165" fontId="20" fillId="4" borderId="8" xfId="33" applyNumberFormat="1" applyFont="1" applyFill="1" applyBorder="1" applyAlignment="1">
      <alignment horizontal="center" vertical="center"/>
    </xf>
    <xf numFmtId="0" fontId="36" fillId="5" borderId="41" xfId="33" applyFont="1" applyFill="1" applyBorder="1" applyAlignment="1">
      <alignment horizontal="center" vertical="center" wrapText="1"/>
    </xf>
    <xf numFmtId="0" fontId="35" fillId="5" borderId="31" xfId="33" applyFont="1" applyFill="1" applyBorder="1" applyAlignment="1">
      <alignment horizontal="center" vertical="center" wrapText="1"/>
    </xf>
    <xf numFmtId="0" fontId="35" fillId="5" borderId="32" xfId="33" applyFont="1" applyFill="1" applyBorder="1" applyAlignment="1">
      <alignment horizontal="center" vertical="center" wrapText="1"/>
    </xf>
    <xf numFmtId="0" fontId="58" fillId="0" borderId="31" xfId="33" applyFont="1" applyBorder="1" applyAlignment="1">
      <alignment horizontal="center" vertical="center"/>
    </xf>
    <xf numFmtId="0" fontId="58" fillId="0" borderId="0" xfId="33" applyFont="1" applyAlignment="1">
      <alignment horizontal="center" vertical="center"/>
    </xf>
    <xf numFmtId="165" fontId="31" fillId="0" borderId="17" xfId="33" applyNumberFormat="1" applyFont="1" applyBorder="1" applyAlignment="1">
      <alignment horizontal="center" vertical="center"/>
    </xf>
    <xf numFmtId="165" fontId="58" fillId="0" borderId="17" xfId="33" applyNumberFormat="1" applyFont="1" applyBorder="1" applyAlignment="1">
      <alignment horizontal="center" vertical="center"/>
    </xf>
    <xf numFmtId="0" fontId="58" fillId="0" borderId="32" xfId="33" applyFont="1" applyBorder="1" applyAlignment="1">
      <alignment horizontal="center" vertical="center"/>
    </xf>
    <xf numFmtId="0" fontId="58" fillId="2" borderId="31" xfId="33" applyFont="1" applyFill="1" applyBorder="1" applyAlignment="1">
      <alignment horizontal="center" vertical="center"/>
    </xf>
    <xf numFmtId="0" fontId="58" fillId="2" borderId="0" xfId="33" applyFont="1" applyFill="1" applyAlignment="1">
      <alignment horizontal="center" vertical="center"/>
    </xf>
    <xf numFmtId="165" fontId="31" fillId="2" borderId="17" xfId="33" applyNumberFormat="1" applyFont="1" applyFill="1" applyBorder="1" applyAlignment="1">
      <alignment horizontal="center" vertical="center"/>
    </xf>
    <xf numFmtId="165" fontId="58" fillId="2" borderId="17" xfId="33" applyNumberFormat="1" applyFont="1" applyFill="1" applyBorder="1" applyAlignment="1">
      <alignment horizontal="center" vertical="center"/>
    </xf>
    <xf numFmtId="0" fontId="58" fillId="2" borderId="32" xfId="33" applyFont="1" applyFill="1" applyBorder="1" applyAlignment="1">
      <alignment horizontal="center" vertical="center"/>
    </xf>
    <xf numFmtId="0" fontId="33" fillId="5" borderId="31" xfId="33" applyFont="1" applyFill="1" applyBorder="1" applyAlignment="1">
      <alignment horizontal="center" vertical="center" wrapText="1"/>
    </xf>
    <xf numFmtId="9" fontId="31" fillId="0" borderId="31" xfId="8" applyFont="1" applyBorder="1" applyAlignment="1">
      <alignment horizontal="center" vertical="center"/>
    </xf>
    <xf numFmtId="9" fontId="58" fillId="0" borderId="16" xfId="8" applyFont="1" applyBorder="1" applyAlignment="1">
      <alignment horizontal="center" vertical="center"/>
    </xf>
    <xf numFmtId="9" fontId="58" fillId="0" borderId="31" xfId="8" applyFont="1" applyBorder="1" applyAlignment="1">
      <alignment horizontal="center" vertical="center"/>
    </xf>
    <xf numFmtId="9" fontId="31" fillId="2" borderId="31" xfId="8" applyFont="1" applyFill="1" applyBorder="1" applyAlignment="1">
      <alignment horizontal="center" vertical="center"/>
    </xf>
    <xf numFmtId="9" fontId="58" fillId="2" borderId="16" xfId="8" applyFont="1" applyFill="1" applyBorder="1" applyAlignment="1">
      <alignment horizontal="center" vertical="center"/>
    </xf>
    <xf numFmtId="9" fontId="58" fillId="2" borderId="31" xfId="8" applyFont="1" applyFill="1" applyBorder="1" applyAlignment="1">
      <alignment horizontal="center" vertical="center"/>
    </xf>
    <xf numFmtId="0" fontId="33" fillId="5" borderId="32" xfId="33" applyFont="1" applyFill="1" applyBorder="1" applyAlignment="1">
      <alignment horizontal="center" vertical="center" wrapText="1"/>
    </xf>
    <xf numFmtId="0" fontId="33" fillId="5" borderId="41" xfId="33" applyFont="1" applyFill="1" applyBorder="1" applyAlignment="1">
      <alignment horizontal="center" vertical="center" wrapText="1"/>
    </xf>
    <xf numFmtId="0" fontId="57" fillId="0" borderId="31" xfId="33" applyFont="1" applyBorder="1" applyAlignment="1">
      <alignment horizontal="center" vertical="center"/>
    </xf>
    <xf numFmtId="0" fontId="57" fillId="0" borderId="32" xfId="33" applyFont="1" applyBorder="1" applyAlignment="1">
      <alignment horizontal="center" vertical="center"/>
    </xf>
    <xf numFmtId="165" fontId="22" fillId="0" borderId="32" xfId="33" applyNumberFormat="1" applyFont="1" applyBorder="1" applyAlignment="1">
      <alignment horizontal="center" vertical="center"/>
    </xf>
    <xf numFmtId="165" fontId="57" fillId="0" borderId="41" xfId="33" applyNumberFormat="1" applyFont="1" applyBorder="1" applyAlignment="1">
      <alignment horizontal="center" vertical="center"/>
    </xf>
    <xf numFmtId="0" fontId="57" fillId="2" borderId="31" xfId="33" applyFont="1" applyFill="1" applyBorder="1" applyAlignment="1">
      <alignment horizontal="center" vertical="center"/>
    </xf>
    <xf numFmtId="0" fontId="57" fillId="2" borderId="32" xfId="33" applyFont="1" applyFill="1" applyBorder="1" applyAlignment="1">
      <alignment horizontal="center" vertical="center"/>
    </xf>
    <xf numFmtId="165" fontId="22" fillId="2" borderId="32" xfId="33" applyNumberFormat="1" applyFont="1" applyFill="1" applyBorder="1" applyAlignment="1">
      <alignment horizontal="center" vertical="center"/>
    </xf>
    <xf numFmtId="165" fontId="57" fillId="2" borderId="41" xfId="33" applyNumberFormat="1" applyFont="1" applyFill="1" applyBorder="1" applyAlignment="1">
      <alignment horizontal="center" vertical="center"/>
    </xf>
    <xf numFmtId="165" fontId="22" fillId="5" borderId="52" xfId="33" applyNumberFormat="1" applyFont="1" applyFill="1" applyBorder="1" applyAlignment="1">
      <alignment horizontal="center" vertical="center"/>
    </xf>
    <xf numFmtId="168" fontId="0" fillId="0" borderId="0" xfId="0" applyNumberFormat="1" applyAlignment="1">
      <alignment horizontal="center" vertical="center"/>
    </xf>
    <xf numFmtId="1" fontId="0" fillId="0" borderId="0" xfId="0" applyNumberFormat="1" applyAlignment="1">
      <alignment vertical="center"/>
    </xf>
    <xf numFmtId="165" fontId="10" fillId="0" borderId="0" xfId="33" applyNumberFormat="1" applyFont="1" applyAlignment="1">
      <alignment horizontal="center" vertical="center"/>
    </xf>
    <xf numFmtId="0" fontId="10" fillId="5" borderId="31" xfId="33" applyFont="1" applyFill="1" applyBorder="1" applyAlignment="1">
      <alignment horizontal="center" vertical="center" wrapText="1"/>
    </xf>
    <xf numFmtId="0" fontId="10" fillId="5" borderId="32" xfId="33" applyFont="1" applyFill="1" applyBorder="1" applyAlignment="1">
      <alignment horizontal="center" vertical="center" wrapText="1"/>
    </xf>
    <xf numFmtId="0" fontId="10" fillId="5" borderId="0" xfId="33" applyFont="1" applyFill="1" applyAlignment="1">
      <alignment horizontal="center" vertical="center" wrapText="1"/>
    </xf>
    <xf numFmtId="165" fontId="57" fillId="0" borderId="32" xfId="33" applyNumberFormat="1" applyFont="1" applyBorder="1" applyAlignment="1">
      <alignment horizontal="center" vertical="center"/>
    </xf>
    <xf numFmtId="0" fontId="58" fillId="3" borderId="31" xfId="33" applyFont="1" applyFill="1" applyBorder="1" applyAlignment="1">
      <alignment horizontal="center" vertical="center"/>
    </xf>
    <xf numFmtId="0" fontId="58" fillId="3" borderId="0" xfId="34" applyFont="1" applyFill="1" applyAlignment="1">
      <alignment horizontal="center" vertical="center"/>
    </xf>
    <xf numFmtId="165" fontId="31" fillId="3" borderId="32" xfId="34" applyNumberFormat="1" applyFont="1" applyFill="1" applyBorder="1" applyAlignment="1">
      <alignment horizontal="center" vertical="center"/>
    </xf>
    <xf numFmtId="165" fontId="58" fillId="3" borderId="17" xfId="34" applyNumberFormat="1" applyFont="1" applyFill="1" applyBorder="1" applyAlignment="1">
      <alignment horizontal="center" vertical="center"/>
    </xf>
    <xf numFmtId="0" fontId="58" fillId="3" borderId="32" xfId="33" applyFont="1" applyFill="1" applyBorder="1" applyAlignment="1">
      <alignment horizontal="center" vertical="center"/>
    </xf>
    <xf numFmtId="0" fontId="58" fillId="2" borderId="0" xfId="34" applyFont="1" applyFill="1" applyAlignment="1">
      <alignment horizontal="center" vertical="center"/>
    </xf>
    <xf numFmtId="165" fontId="31" fillId="2" borderId="32" xfId="34" applyNumberFormat="1" applyFont="1" applyFill="1" applyBorder="1" applyAlignment="1">
      <alignment horizontal="center" vertical="center"/>
    </xf>
    <xf numFmtId="165" fontId="58" fillId="2" borderId="17" xfId="34" applyNumberFormat="1" applyFont="1" applyFill="1" applyBorder="1" applyAlignment="1">
      <alignment horizontal="center" vertical="center"/>
    </xf>
    <xf numFmtId="165" fontId="0" fillId="0" borderId="0" xfId="8" applyNumberFormat="1" applyFont="1" applyAlignment="1">
      <alignment vertical="center"/>
    </xf>
    <xf numFmtId="9" fontId="31" fillId="3" borderId="31" xfId="7" applyFont="1" applyFill="1" applyBorder="1" applyAlignment="1">
      <alignment horizontal="center" vertical="center"/>
    </xf>
    <xf numFmtId="9" fontId="58" fillId="3" borderId="31" xfId="7" applyFont="1" applyFill="1" applyBorder="1" applyAlignment="1">
      <alignment horizontal="center" vertical="center"/>
    </xf>
    <xf numFmtId="9" fontId="31" fillId="2" borderId="31" xfId="7" applyFont="1" applyFill="1" applyBorder="1" applyAlignment="1">
      <alignment horizontal="center" vertical="center"/>
    </xf>
    <xf numFmtId="9" fontId="58" fillId="2" borderId="31" xfId="7" applyFont="1" applyFill="1" applyBorder="1" applyAlignment="1">
      <alignment horizontal="center" vertical="center"/>
    </xf>
    <xf numFmtId="0" fontId="9" fillId="4" borderId="32" xfId="33" applyFont="1" applyFill="1" applyBorder="1" applyAlignment="1">
      <alignment vertical="center" wrapText="1"/>
    </xf>
    <xf numFmtId="0" fontId="35" fillId="5" borderId="41" xfId="33" applyFont="1" applyFill="1" applyBorder="1" applyAlignment="1">
      <alignment horizontal="center" vertical="center" wrapText="1"/>
    </xf>
    <xf numFmtId="0" fontId="35" fillId="5" borderId="41" xfId="33" applyFont="1" applyFill="1" applyBorder="1" applyAlignment="1">
      <alignment horizontal="center" vertical="center" wrapText="1" readingOrder="1"/>
    </xf>
    <xf numFmtId="170" fontId="22" fillId="5" borderId="52" xfId="33" applyNumberFormat="1" applyFont="1" applyFill="1" applyBorder="1" applyAlignment="1">
      <alignment horizontal="center" vertical="center"/>
    </xf>
    <xf numFmtId="172" fontId="0" fillId="0" borderId="0" xfId="0" applyNumberFormat="1" applyAlignment="1">
      <alignment vertical="center"/>
    </xf>
    <xf numFmtId="166" fontId="11" fillId="0" borderId="0" xfId="33" applyNumberFormat="1" applyFont="1" applyAlignment="1">
      <alignment horizontal="center" vertical="center"/>
    </xf>
    <xf numFmtId="166" fontId="11" fillId="2" borderId="0" xfId="33" applyNumberFormat="1" applyFont="1" applyFill="1" applyAlignment="1">
      <alignment horizontal="center" vertical="center"/>
    </xf>
    <xf numFmtId="169" fontId="11" fillId="2" borderId="0" xfId="33" applyNumberFormat="1" applyFont="1" applyFill="1" applyAlignment="1">
      <alignment horizontal="center" vertical="center"/>
    </xf>
    <xf numFmtId="172" fontId="0" fillId="0" borderId="0" xfId="0" applyNumberFormat="1" applyAlignment="1">
      <alignment horizontal="center" vertical="center"/>
    </xf>
    <xf numFmtId="167" fontId="72" fillId="4" borderId="8" xfId="33" applyNumberFormat="1" applyFont="1" applyFill="1" applyBorder="1" applyAlignment="1">
      <alignment horizontal="center" vertical="center"/>
    </xf>
    <xf numFmtId="165" fontId="72" fillId="4" borderId="8" xfId="33" applyNumberFormat="1" applyFont="1" applyFill="1" applyBorder="1" applyAlignment="1">
      <alignment horizontal="center" vertical="center"/>
    </xf>
    <xf numFmtId="0" fontId="14" fillId="0" borderId="31" xfId="33" applyFont="1" applyBorder="1" applyAlignment="1">
      <alignment horizontal="center" vertical="center"/>
    </xf>
    <xf numFmtId="165" fontId="10" fillId="0" borderId="39" xfId="33" applyNumberFormat="1" applyFont="1" applyBorder="1" applyAlignment="1">
      <alignment horizontal="center" vertical="center"/>
    </xf>
    <xf numFmtId="165" fontId="12" fillId="0" borderId="32" xfId="33" applyNumberFormat="1" applyFont="1" applyBorder="1" applyAlignment="1">
      <alignment horizontal="center" vertical="center"/>
    </xf>
    <xf numFmtId="0" fontId="14" fillId="0" borderId="32" xfId="33" applyFont="1" applyBorder="1" applyAlignment="1">
      <alignment horizontal="center" vertical="center"/>
    </xf>
    <xf numFmtId="0" fontId="14" fillId="2" borderId="31" xfId="33" applyFont="1" applyFill="1" applyBorder="1" applyAlignment="1">
      <alignment horizontal="center" vertical="center"/>
    </xf>
    <xf numFmtId="165" fontId="10" fillId="2" borderId="39" xfId="33" applyNumberFormat="1" applyFont="1" applyFill="1" applyBorder="1" applyAlignment="1">
      <alignment horizontal="center" vertical="center"/>
    </xf>
    <xf numFmtId="165" fontId="12" fillId="2" borderId="32" xfId="33" applyNumberFormat="1" applyFont="1" applyFill="1" applyBorder="1" applyAlignment="1">
      <alignment horizontal="center" vertical="center"/>
    </xf>
    <xf numFmtId="0" fontId="14" fillId="2" borderId="32" xfId="33" applyFont="1" applyFill="1" applyBorder="1" applyAlignment="1">
      <alignment horizontal="center" vertical="center"/>
    </xf>
    <xf numFmtId="9" fontId="57" fillId="0" borderId="0" xfId="8" applyFont="1" applyAlignment="1">
      <alignment vertical="center"/>
    </xf>
    <xf numFmtId="165" fontId="0" fillId="0" borderId="0" xfId="8" applyNumberFormat="1" applyFont="1"/>
    <xf numFmtId="168" fontId="57" fillId="0" borderId="0" xfId="8" applyNumberFormat="1" applyFont="1"/>
    <xf numFmtId="165" fontId="0" fillId="0" borderId="0" xfId="0" applyNumberFormat="1" applyAlignment="1">
      <alignment horizontal="center" vertical="center" wrapText="1"/>
    </xf>
    <xf numFmtId="10" fontId="0" fillId="0" borderId="0" xfId="8" applyNumberFormat="1" applyFont="1"/>
    <xf numFmtId="9" fontId="57" fillId="0" borderId="0" xfId="8" applyFont="1" applyBorder="1" applyAlignment="1">
      <alignment horizontal="center" vertical="center"/>
    </xf>
    <xf numFmtId="9" fontId="57" fillId="0" borderId="16" xfId="8" applyFont="1" applyBorder="1" applyAlignment="1">
      <alignment horizontal="center" vertical="center"/>
    </xf>
    <xf numFmtId="9" fontId="57" fillId="2" borderId="0" xfId="8" applyFont="1" applyFill="1" applyBorder="1" applyAlignment="1">
      <alignment horizontal="center" vertical="center"/>
    </xf>
    <xf numFmtId="9" fontId="57" fillId="2" borderId="16" xfId="8" applyFont="1" applyFill="1" applyBorder="1" applyAlignment="1">
      <alignment horizontal="center" vertical="center"/>
    </xf>
    <xf numFmtId="0" fontId="36" fillId="5" borderId="41" xfId="33" applyFont="1" applyFill="1" applyBorder="1" applyAlignment="1">
      <alignment horizontal="center" vertical="center" wrapText="1" readingOrder="1"/>
    </xf>
    <xf numFmtId="165" fontId="13" fillId="0" borderId="32" xfId="33" applyNumberFormat="1" applyFont="1" applyBorder="1" applyAlignment="1">
      <alignment horizontal="center" vertical="center"/>
    </xf>
    <xf numFmtId="165" fontId="11" fillId="0" borderId="41" xfId="33" applyNumberFormat="1" applyFont="1" applyBorder="1" applyAlignment="1">
      <alignment horizontal="center" vertical="center"/>
    </xf>
    <xf numFmtId="165" fontId="13" fillId="2" borderId="32" xfId="33" applyNumberFormat="1" applyFont="1" applyFill="1" applyBorder="1" applyAlignment="1">
      <alignment horizontal="center" vertical="center"/>
    </xf>
    <xf numFmtId="165" fontId="11" fillId="2" borderId="41" xfId="33" applyNumberFormat="1" applyFont="1" applyFill="1" applyBorder="1" applyAlignment="1">
      <alignment horizontal="center" vertical="center"/>
    </xf>
    <xf numFmtId="168" fontId="13" fillId="0" borderId="54" xfId="8" applyNumberFormat="1" applyFont="1" applyBorder="1" applyAlignment="1">
      <alignment horizontal="center" vertical="center"/>
    </xf>
    <xf numFmtId="165" fontId="13" fillId="0" borderId="33" xfId="33" applyNumberFormat="1" applyFont="1" applyBorder="1" applyAlignment="1">
      <alignment horizontal="center" vertical="center"/>
    </xf>
    <xf numFmtId="168" fontId="13" fillId="2" borderId="54" xfId="8" applyNumberFormat="1" applyFont="1" applyFill="1" applyBorder="1" applyAlignment="1">
      <alignment horizontal="center" vertical="center"/>
    </xf>
    <xf numFmtId="165" fontId="13" fillId="2" borderId="33" xfId="33" applyNumberFormat="1" applyFont="1" applyFill="1" applyBorder="1" applyAlignment="1">
      <alignment horizontal="center" vertical="center"/>
    </xf>
    <xf numFmtId="0" fontId="0" fillId="0" borderId="0" xfId="11" applyFont="1"/>
    <xf numFmtId="0" fontId="54" fillId="0" borderId="0" xfId="11" applyFont="1"/>
    <xf numFmtId="0" fontId="11" fillId="3" borderId="5" xfId="33" applyFont="1" applyFill="1" applyBorder="1" applyAlignment="1">
      <alignment horizontal="center" vertical="center"/>
    </xf>
    <xf numFmtId="0" fontId="11" fillId="3" borderId="0" xfId="33" applyFont="1" applyFill="1" applyAlignment="1">
      <alignment horizontal="center" vertical="center"/>
    </xf>
    <xf numFmtId="168" fontId="13" fillId="3" borderId="0" xfId="8" applyNumberFormat="1" applyFont="1" applyFill="1" applyAlignment="1">
      <alignment horizontal="center" vertical="center"/>
    </xf>
    <xf numFmtId="168" fontId="11" fillId="3" borderId="0" xfId="8" applyNumberFormat="1" applyFont="1" applyFill="1" applyAlignment="1">
      <alignment horizontal="center" vertical="center"/>
    </xf>
    <xf numFmtId="0" fontId="11" fillId="3" borderId="6" xfId="33" applyFont="1" applyFill="1" applyBorder="1" applyAlignment="1">
      <alignment horizontal="center" vertical="center"/>
    </xf>
    <xf numFmtId="0" fontId="11" fillId="2" borderId="5" xfId="33" applyFont="1" applyFill="1" applyBorder="1" applyAlignment="1">
      <alignment horizontal="center" vertical="center"/>
    </xf>
    <xf numFmtId="168" fontId="13" fillId="2" borderId="0" xfId="8" applyNumberFormat="1" applyFont="1" applyFill="1" applyAlignment="1">
      <alignment horizontal="center" vertical="center"/>
    </xf>
    <xf numFmtId="168" fontId="11" fillId="2" borderId="0" xfId="8" applyNumberFormat="1" applyFont="1" applyFill="1" applyAlignment="1">
      <alignment horizontal="center" vertical="center"/>
    </xf>
    <xf numFmtId="0" fontId="11" fillId="2" borderId="6" xfId="33" applyFont="1" applyFill="1" applyBorder="1" applyAlignment="1">
      <alignment horizontal="center" vertical="center"/>
    </xf>
    <xf numFmtId="9" fontId="18" fillId="0" borderId="0" xfId="11" applyNumberFormat="1" applyAlignment="1">
      <alignment horizontal="center" vertical="center"/>
    </xf>
    <xf numFmtId="9" fontId="0" fillId="0" borderId="0" xfId="11" applyNumberFormat="1" applyFont="1" applyAlignment="1">
      <alignment horizontal="center" vertical="center"/>
    </xf>
    <xf numFmtId="168" fontId="19" fillId="4" borderId="8" xfId="33" applyNumberFormat="1" applyFont="1" applyFill="1" applyBorder="1" applyAlignment="1">
      <alignment horizontal="center" vertical="center"/>
    </xf>
    <xf numFmtId="0" fontId="1" fillId="0" borderId="0" xfId="33" applyAlignment="1">
      <alignment horizontal="center"/>
    </xf>
    <xf numFmtId="0" fontId="35" fillId="2" borderId="0" xfId="31" applyFont="1" applyFill="1" applyAlignment="1">
      <alignment horizontal="center" vertical="center" wrapText="1"/>
    </xf>
    <xf numFmtId="3" fontId="12" fillId="2" borderId="0" xfId="31" applyNumberFormat="1" applyFont="1" applyFill="1" applyAlignment="1">
      <alignment horizontal="center" vertical="center"/>
    </xf>
    <xf numFmtId="1" fontId="12" fillId="2" borderId="0" xfId="31" applyNumberFormat="1" applyFont="1" applyFill="1" applyAlignment="1">
      <alignment horizontal="center" vertical="center"/>
    </xf>
    <xf numFmtId="0" fontId="10" fillId="2" borderId="17" xfId="31" applyFont="1" applyFill="1" applyBorder="1" applyAlignment="1">
      <alignment vertical="center"/>
    </xf>
    <xf numFmtId="3" fontId="12" fillId="3" borderId="0" xfId="31" applyNumberFormat="1" applyFont="1" applyFill="1" applyAlignment="1">
      <alignment horizontal="center" vertical="center"/>
    </xf>
    <xf numFmtId="1" fontId="12" fillId="3" borderId="0" xfId="31" applyNumberFormat="1" applyFont="1" applyFill="1" applyAlignment="1">
      <alignment horizontal="center" vertical="center"/>
    </xf>
    <xf numFmtId="0" fontId="10" fillId="3" borderId="17" xfId="31" applyFont="1" applyFill="1" applyBorder="1" applyAlignment="1">
      <alignment vertical="center"/>
    </xf>
    <xf numFmtId="1" fontId="10" fillId="2" borderId="0" xfId="31" applyNumberFormat="1" applyFont="1" applyFill="1" applyAlignment="1">
      <alignment horizontal="center" vertical="center"/>
    </xf>
    <xf numFmtId="0" fontId="13" fillId="2" borderId="17" xfId="31" applyFont="1" applyFill="1" applyBorder="1" applyAlignment="1">
      <alignment vertical="center"/>
    </xf>
    <xf numFmtId="3" fontId="0" fillId="2" borderId="0" xfId="31" applyNumberFormat="1" applyFont="1" applyFill="1" applyAlignment="1">
      <alignment horizontal="center" vertical="center"/>
    </xf>
    <xf numFmtId="1" fontId="0" fillId="2" borderId="0" xfId="31" applyNumberFormat="1" applyFont="1" applyFill="1" applyAlignment="1">
      <alignment horizontal="center" vertical="center"/>
    </xf>
    <xf numFmtId="3" fontId="0" fillId="3" borderId="0" xfId="31" applyNumberFormat="1" applyFont="1" applyFill="1" applyAlignment="1">
      <alignment horizontal="center" vertical="center"/>
    </xf>
    <xf numFmtId="1" fontId="0" fillId="3" borderId="0" xfId="31" applyNumberFormat="1" applyFont="1" applyFill="1" applyAlignment="1">
      <alignment horizontal="center" vertical="center"/>
    </xf>
    <xf numFmtId="171" fontId="0" fillId="2" borderId="0" xfId="31" applyNumberFormat="1" applyFont="1" applyFill="1" applyAlignment="1">
      <alignment horizontal="center" vertical="center"/>
    </xf>
    <xf numFmtId="171" fontId="0" fillId="3" borderId="0" xfId="31" applyNumberFormat="1" applyFont="1" applyFill="1" applyAlignment="1">
      <alignment horizontal="center" vertical="center"/>
    </xf>
    <xf numFmtId="0" fontId="13" fillId="2" borderId="13" xfId="31" applyFont="1" applyFill="1" applyBorder="1" applyAlignment="1">
      <alignment vertical="center"/>
    </xf>
    <xf numFmtId="168" fontId="10" fillId="2" borderId="12" xfId="8" applyNumberFormat="1" applyFont="1" applyFill="1" applyBorder="1" applyAlignment="1">
      <alignment horizontal="center" vertical="center"/>
    </xf>
    <xf numFmtId="1" fontId="10" fillId="2" borderId="12" xfId="31" applyNumberFormat="1" applyFont="1" applyFill="1" applyBorder="1" applyAlignment="1">
      <alignment horizontal="center" vertical="center"/>
    </xf>
    <xf numFmtId="0" fontId="13" fillId="2" borderId="19" xfId="31" applyFont="1" applyFill="1" applyBorder="1" applyAlignment="1">
      <alignment vertical="center"/>
    </xf>
    <xf numFmtId="0" fontId="0" fillId="3" borderId="0" xfId="0" applyFill="1"/>
    <xf numFmtId="0" fontId="0" fillId="3" borderId="0" xfId="0" applyFill="1" applyAlignment="1">
      <alignment horizontal="center"/>
    </xf>
    <xf numFmtId="165" fontId="0" fillId="3" borderId="0" xfId="0" applyNumberFormat="1" applyFill="1" applyAlignment="1">
      <alignment horizontal="center"/>
    </xf>
    <xf numFmtId="9" fontId="22" fillId="0" borderId="0" xfId="8" applyFont="1" applyBorder="1" applyAlignment="1">
      <alignment horizontal="center" vertical="center"/>
    </xf>
    <xf numFmtId="165" fontId="22" fillId="0" borderId="39" xfId="33" applyNumberFormat="1" applyFont="1" applyBorder="1" applyAlignment="1">
      <alignment horizontal="center" vertical="center"/>
    </xf>
    <xf numFmtId="165" fontId="57" fillId="0" borderId="0" xfId="33" applyNumberFormat="1" applyFont="1" applyAlignment="1">
      <alignment horizontal="center" vertical="center"/>
    </xf>
    <xf numFmtId="9" fontId="57" fillId="0" borderId="31" xfId="8" applyFont="1" applyBorder="1" applyAlignment="1">
      <alignment horizontal="center" vertical="center"/>
    </xf>
    <xf numFmtId="9" fontId="22" fillId="2" borderId="0" xfId="8" applyFont="1" applyFill="1" applyBorder="1" applyAlignment="1">
      <alignment horizontal="center" vertical="center"/>
    </xf>
    <xf numFmtId="165" fontId="22" fillId="2" borderId="39" xfId="33" applyNumberFormat="1" applyFont="1" applyFill="1" applyBorder="1" applyAlignment="1">
      <alignment horizontal="center" vertical="center"/>
    </xf>
    <xf numFmtId="165" fontId="57" fillId="2" borderId="0" xfId="33" applyNumberFormat="1" applyFont="1" applyFill="1" applyAlignment="1">
      <alignment horizontal="center" vertical="center"/>
    </xf>
    <xf numFmtId="9" fontId="57" fillId="2" borderId="31" xfId="8" applyFont="1" applyFill="1" applyBorder="1" applyAlignment="1">
      <alignment horizontal="center" vertical="center"/>
    </xf>
    <xf numFmtId="165" fontId="57" fillId="2" borderId="32" xfId="33" applyNumberFormat="1" applyFont="1" applyFill="1" applyBorder="1" applyAlignment="1">
      <alignment horizontal="center" vertical="center"/>
    </xf>
    <xf numFmtId="0" fontId="11" fillId="3" borderId="31" xfId="33" applyFont="1" applyFill="1" applyBorder="1" applyAlignment="1">
      <alignment horizontal="center" vertical="center"/>
    </xf>
    <xf numFmtId="9" fontId="13" fillId="0" borderId="31" xfId="8" applyFont="1" applyBorder="1" applyAlignment="1">
      <alignment horizontal="center" vertical="center"/>
    </xf>
    <xf numFmtId="9" fontId="11" fillId="0" borderId="0" xfId="8" applyFont="1" applyBorder="1" applyAlignment="1">
      <alignment horizontal="center" vertical="center"/>
    </xf>
    <xf numFmtId="0" fontId="11" fillId="3" borderId="32" xfId="33" applyFont="1" applyFill="1" applyBorder="1" applyAlignment="1">
      <alignment horizontal="center" vertical="center"/>
    </xf>
    <xf numFmtId="9" fontId="13" fillId="2" borderId="31" xfId="8" applyFont="1" applyFill="1" applyBorder="1" applyAlignment="1">
      <alignment horizontal="center" vertical="center"/>
    </xf>
    <xf numFmtId="9" fontId="11" fillId="2" borderId="0" xfId="8" applyFont="1" applyFill="1" applyBorder="1" applyAlignment="1">
      <alignment horizontal="center" vertical="center"/>
    </xf>
    <xf numFmtId="0" fontId="11" fillId="0" borderId="16" xfId="33" applyFont="1" applyBorder="1" applyAlignment="1">
      <alignment horizontal="center" vertical="center"/>
    </xf>
    <xf numFmtId="0" fontId="11" fillId="2" borderId="16" xfId="33" applyFont="1" applyFill="1" applyBorder="1" applyAlignment="1">
      <alignment horizontal="center" vertical="center"/>
    </xf>
    <xf numFmtId="0" fontId="27" fillId="0" borderId="64" xfId="18" applyFont="1" applyBorder="1" applyAlignment="1">
      <alignment horizontal="center" vertical="center"/>
    </xf>
    <xf numFmtId="0" fontId="39" fillId="4" borderId="21" xfId="18" applyFont="1" applyFill="1" applyBorder="1" applyAlignment="1">
      <alignment horizontal="center"/>
    </xf>
    <xf numFmtId="0" fontId="39" fillId="4" borderId="22" xfId="18" applyFont="1" applyFill="1" applyBorder="1" applyAlignment="1">
      <alignment horizontal="center"/>
    </xf>
    <xf numFmtId="0" fontId="39" fillId="4" borderId="23" xfId="18" applyFont="1" applyFill="1" applyBorder="1" applyAlignment="1">
      <alignment horizontal="center" vertical="center"/>
    </xf>
    <xf numFmtId="0" fontId="39" fillId="4" borderId="24" xfId="18" applyFont="1" applyFill="1" applyBorder="1" applyAlignment="1">
      <alignment horizontal="center" vertical="center"/>
    </xf>
    <xf numFmtId="0" fontId="65" fillId="2" borderId="58" xfId="18" applyFont="1" applyFill="1" applyBorder="1" applyAlignment="1">
      <alignment horizontal="center" vertical="center"/>
    </xf>
    <xf numFmtId="0" fontId="65" fillId="2" borderId="59" xfId="18" applyFont="1" applyFill="1" applyBorder="1" applyAlignment="1">
      <alignment horizontal="center" vertical="center"/>
    </xf>
    <xf numFmtId="0" fontId="65" fillId="2" borderId="60" xfId="18" applyFont="1" applyFill="1" applyBorder="1" applyAlignment="1">
      <alignment horizontal="center" vertical="center"/>
    </xf>
    <xf numFmtId="0" fontId="64" fillId="2" borderId="61" xfId="18" applyFont="1" applyFill="1" applyBorder="1" applyAlignment="1">
      <alignment horizontal="center" vertical="center" wrapText="1"/>
    </xf>
    <xf numFmtId="0" fontId="64" fillId="2" borderId="0" xfId="18" applyFont="1" applyFill="1" applyAlignment="1">
      <alignment horizontal="center" vertical="center" wrapText="1"/>
    </xf>
    <xf numFmtId="0" fontId="64" fillId="2" borderId="57" xfId="18" applyFont="1" applyFill="1" applyBorder="1" applyAlignment="1">
      <alignment horizontal="center" vertical="center" wrapText="1"/>
    </xf>
    <xf numFmtId="0" fontId="67" fillId="2" borderId="61" xfId="18" applyFont="1" applyFill="1" applyBorder="1" applyAlignment="1">
      <alignment horizontal="center" wrapText="1"/>
    </xf>
    <xf numFmtId="0" fontId="67" fillId="2" borderId="0" xfId="18" applyFont="1" applyFill="1" applyAlignment="1">
      <alignment horizontal="center" wrapText="1"/>
    </xf>
    <xf numFmtId="0" fontId="67" fillId="2" borderId="57" xfId="18" applyFont="1" applyFill="1" applyBorder="1" applyAlignment="1">
      <alignment horizontal="center" wrapText="1"/>
    </xf>
    <xf numFmtId="0" fontId="63" fillId="2" borderId="61" xfId="18" applyFont="1" applyFill="1" applyBorder="1" applyAlignment="1">
      <alignment horizontal="center"/>
    </xf>
    <xf numFmtId="0" fontId="63" fillId="2" borderId="0" xfId="18" applyFont="1" applyFill="1" applyAlignment="1">
      <alignment horizontal="center"/>
    </xf>
    <xf numFmtId="0" fontId="63" fillId="2" borderId="57" xfId="18" applyFont="1" applyFill="1" applyBorder="1" applyAlignment="1">
      <alignment horizontal="center"/>
    </xf>
    <xf numFmtId="0" fontId="37" fillId="3" borderId="5" xfId="30" applyFont="1" applyFill="1" applyBorder="1" applyAlignment="1">
      <alignment horizontal="center" vertical="center"/>
    </xf>
    <xf numFmtId="0" fontId="37" fillId="3" borderId="0" xfId="30" applyFont="1" applyFill="1" applyAlignment="1">
      <alignment horizontal="center" vertical="center"/>
    </xf>
    <xf numFmtId="0" fontId="37" fillId="3" borderId="6" xfId="30" applyFont="1" applyFill="1" applyBorder="1" applyAlignment="1">
      <alignment horizontal="center" vertical="center"/>
    </xf>
    <xf numFmtId="0" fontId="9" fillId="4" borderId="2" xfId="30" applyFont="1" applyFill="1" applyBorder="1" applyAlignment="1">
      <alignment horizontal="center" vertical="center" wrapText="1" readingOrder="2"/>
    </xf>
    <xf numFmtId="0" fontId="9" fillId="4" borderId="3" xfId="30" applyFont="1" applyFill="1" applyBorder="1" applyAlignment="1">
      <alignment horizontal="center" vertical="center" wrapText="1" readingOrder="2"/>
    </xf>
    <xf numFmtId="0" fontId="9" fillId="4" borderId="4" xfId="30" applyFont="1" applyFill="1" applyBorder="1" applyAlignment="1">
      <alignment horizontal="center" vertical="center" wrapText="1" readingOrder="2"/>
    </xf>
    <xf numFmtId="0" fontId="9" fillId="4" borderId="5" xfId="30" applyFont="1" applyFill="1" applyBorder="1" applyAlignment="1">
      <alignment horizontal="center" vertical="top" wrapText="1"/>
    </xf>
    <xf numFmtId="0" fontId="9" fillId="4" borderId="0" xfId="30" applyFont="1" applyFill="1" applyAlignment="1">
      <alignment horizontal="center" vertical="top" wrapText="1"/>
    </xf>
    <xf numFmtId="0" fontId="9" fillId="4" borderId="6" xfId="30" applyFont="1" applyFill="1" applyBorder="1" applyAlignment="1">
      <alignment horizontal="center" vertical="top" wrapText="1"/>
    </xf>
    <xf numFmtId="0" fontId="0" fillId="0" borderId="0" xfId="0" applyAlignment="1">
      <alignment horizontal="center"/>
    </xf>
    <xf numFmtId="0" fontId="37" fillId="3" borderId="17" xfId="30" applyFont="1" applyFill="1" applyBorder="1" applyAlignment="1">
      <alignment horizontal="center" vertical="center"/>
    </xf>
    <xf numFmtId="0" fontId="25" fillId="4" borderId="2" xfId="30" applyFont="1" applyFill="1" applyBorder="1" applyAlignment="1">
      <alignment horizontal="center" vertical="center" wrapText="1"/>
    </xf>
    <xf numFmtId="0" fontId="25" fillId="4" borderId="3" xfId="30" applyFont="1" applyFill="1" applyBorder="1" applyAlignment="1">
      <alignment horizontal="center" vertical="center" wrapText="1"/>
    </xf>
    <xf numFmtId="0" fontId="25" fillId="4" borderId="15" xfId="30" applyFont="1" applyFill="1" applyBorder="1" applyAlignment="1">
      <alignment horizontal="center" vertical="center" wrapText="1"/>
    </xf>
    <xf numFmtId="0" fontId="25" fillId="4" borderId="5" xfId="30" applyFont="1" applyFill="1" applyBorder="1" applyAlignment="1">
      <alignment horizontal="center" vertical="top" wrapText="1"/>
    </xf>
    <xf numFmtId="0" fontId="25" fillId="4" borderId="0" xfId="30" applyFont="1" applyFill="1" applyAlignment="1">
      <alignment horizontal="center" vertical="top" wrapText="1"/>
    </xf>
    <xf numFmtId="0" fontId="25" fillId="4" borderId="17" xfId="30" applyFont="1" applyFill="1" applyBorder="1" applyAlignment="1">
      <alignment horizontal="center" vertical="top" wrapText="1"/>
    </xf>
    <xf numFmtId="0" fontId="35" fillId="2" borderId="5" xfId="31" applyFont="1" applyFill="1" applyBorder="1" applyAlignment="1">
      <alignment horizontal="left" vertical="center"/>
    </xf>
    <xf numFmtId="0" fontId="35" fillId="2" borderId="0" xfId="31" applyFont="1" applyFill="1" applyAlignment="1">
      <alignment horizontal="center" vertical="center" wrapText="1"/>
    </xf>
    <xf numFmtId="0" fontId="35" fillId="2" borderId="17" xfId="31" applyFont="1" applyFill="1" applyBorder="1" applyAlignment="1">
      <alignment horizontal="right" vertical="center"/>
    </xf>
    <xf numFmtId="0" fontId="59" fillId="3" borderId="48" xfId="32" applyFont="1" applyFill="1" applyBorder="1" applyAlignment="1">
      <alignment horizontal="center" vertical="center"/>
    </xf>
    <xf numFmtId="0" fontId="59" fillId="3" borderId="10" xfId="32" applyFont="1" applyFill="1" applyBorder="1" applyAlignment="1">
      <alignment horizontal="center" vertical="center"/>
    </xf>
    <xf numFmtId="0" fontId="59" fillId="3" borderId="49" xfId="32" applyFont="1" applyFill="1" applyBorder="1" applyAlignment="1">
      <alignment horizontal="center" vertical="center"/>
    </xf>
    <xf numFmtId="0" fontId="9" fillId="4" borderId="14" xfId="32" applyFont="1" applyFill="1" applyBorder="1" applyAlignment="1">
      <alignment horizontal="center" vertical="center" wrapText="1"/>
    </xf>
    <xf numFmtId="0" fontId="9" fillId="4" borderId="3" xfId="32" applyFont="1" applyFill="1" applyBorder="1" applyAlignment="1">
      <alignment horizontal="center" vertical="center" wrapText="1"/>
    </xf>
    <xf numFmtId="0" fontId="9" fillId="4" borderId="15" xfId="32" applyFont="1" applyFill="1" applyBorder="1" applyAlignment="1">
      <alignment horizontal="center" vertical="center" wrapText="1"/>
    </xf>
    <xf numFmtId="0" fontId="70" fillId="4" borderId="16" xfId="32" applyFont="1" applyFill="1" applyBorder="1" applyAlignment="1">
      <alignment horizontal="center" vertical="center" wrapText="1"/>
    </xf>
    <xf numFmtId="0" fontId="70" fillId="4" borderId="0" xfId="32" applyFont="1" applyFill="1" applyAlignment="1">
      <alignment horizontal="center" vertical="center" wrapText="1"/>
    </xf>
    <xf numFmtId="0" fontId="70" fillId="4" borderId="17" xfId="32" applyFont="1" applyFill="1" applyBorder="1" applyAlignment="1">
      <alignment horizontal="center" vertical="center" wrapText="1"/>
    </xf>
    <xf numFmtId="0" fontId="33" fillId="5" borderId="6" xfId="33" applyFont="1" applyFill="1" applyBorder="1" applyAlignment="1">
      <alignment horizontal="center" vertical="center" wrapText="1"/>
    </xf>
    <xf numFmtId="0" fontId="19" fillId="4" borderId="7" xfId="33" applyFont="1" applyFill="1" applyBorder="1" applyAlignment="1">
      <alignment horizontal="center" vertical="center"/>
    </xf>
    <xf numFmtId="0" fontId="19" fillId="4" borderId="8" xfId="33" applyFont="1" applyFill="1" applyBorder="1" applyAlignment="1">
      <alignment horizontal="center" vertical="center"/>
    </xf>
    <xf numFmtId="0" fontId="19" fillId="4" borderId="9" xfId="33" applyFont="1" applyFill="1" applyBorder="1" applyAlignment="1">
      <alignment horizontal="center" vertical="center"/>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9" fillId="4" borderId="5" xfId="33" applyFont="1" applyFill="1" applyBorder="1" applyAlignment="1">
      <alignment horizontal="center" vertical="center" wrapText="1"/>
    </xf>
    <xf numFmtId="0" fontId="19" fillId="4" borderId="0" xfId="33" applyFont="1" applyFill="1" applyAlignment="1">
      <alignment horizontal="center" vertical="center" wrapText="1"/>
    </xf>
    <xf numFmtId="0" fontId="19" fillId="4" borderId="6" xfId="33" applyFont="1" applyFill="1" applyBorder="1" applyAlignment="1">
      <alignment horizontal="center" vertical="center" wrapText="1"/>
    </xf>
    <xf numFmtId="0" fontId="36" fillId="5" borderId="5" xfId="33" applyFont="1" applyFill="1" applyBorder="1" applyAlignment="1">
      <alignment horizontal="center" vertical="center" wrapText="1"/>
    </xf>
    <xf numFmtId="0" fontId="33" fillId="5" borderId="0" xfId="33" applyFont="1" applyFill="1" applyAlignment="1">
      <alignment horizontal="center" vertical="center" wrapText="1"/>
    </xf>
    <xf numFmtId="165" fontId="13" fillId="5" borderId="34" xfId="33" applyNumberFormat="1" applyFont="1" applyFill="1" applyBorder="1" applyAlignment="1">
      <alignment horizontal="center" vertical="center"/>
    </xf>
    <xf numFmtId="165" fontId="13" fillId="5" borderId="36" xfId="33" applyNumberFormat="1" applyFont="1" applyFill="1" applyBorder="1" applyAlignment="1">
      <alignment horizontal="center" vertical="center"/>
    </xf>
    <xf numFmtId="0" fontId="13" fillId="5" borderId="34" xfId="33" applyFont="1" applyFill="1" applyBorder="1" applyAlignment="1">
      <alignment horizontal="center" vertical="center" wrapText="1"/>
    </xf>
    <xf numFmtId="0" fontId="13" fillId="5" borderId="36" xfId="33" applyFont="1" applyFill="1" applyBorder="1" applyAlignment="1">
      <alignment horizontal="center" vertical="center" wrapText="1"/>
    </xf>
    <xf numFmtId="0" fontId="33" fillId="5" borderId="35" xfId="33" applyFont="1" applyFill="1" applyBorder="1" applyAlignment="1">
      <alignment horizontal="center" vertical="center" wrapText="1"/>
    </xf>
    <xf numFmtId="0" fontId="33" fillId="5" borderId="36" xfId="33" applyFont="1" applyFill="1" applyBorder="1" applyAlignment="1">
      <alignment horizontal="center" vertical="center" wrapText="1"/>
    </xf>
    <xf numFmtId="0" fontId="35" fillId="5" borderId="34" xfId="33" applyFont="1" applyFill="1" applyBorder="1" applyAlignment="1">
      <alignment horizontal="center" vertical="center" wrapText="1"/>
    </xf>
    <xf numFmtId="0" fontId="35" fillId="5" borderId="35" xfId="33" applyFont="1" applyFill="1" applyBorder="1" applyAlignment="1">
      <alignment horizontal="center" vertical="center" wrapText="1"/>
    </xf>
    <xf numFmtId="168" fontId="33" fillId="5" borderId="37" xfId="8" applyNumberFormat="1" applyFont="1" applyFill="1" applyBorder="1" applyAlignment="1">
      <alignment horizontal="center" vertical="center" wrapText="1"/>
    </xf>
    <xf numFmtId="168" fontId="33" fillId="5" borderId="38" xfId="8" applyNumberFormat="1" applyFont="1" applyFill="1" applyBorder="1" applyAlignment="1">
      <alignment horizontal="center" vertical="center" wrapText="1"/>
    </xf>
    <xf numFmtId="0" fontId="10" fillId="5" borderId="34" xfId="33" applyFont="1" applyFill="1" applyBorder="1" applyAlignment="1">
      <alignment horizontal="center" vertical="center" wrapText="1"/>
    </xf>
    <xf numFmtId="0" fontId="10" fillId="5" borderId="35" xfId="33"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19" fillId="4" borderId="31" xfId="33" applyFont="1" applyFill="1" applyBorder="1" applyAlignment="1">
      <alignment horizontal="center" vertical="center" wrapText="1"/>
    </xf>
    <xf numFmtId="0" fontId="19" fillId="4" borderId="32" xfId="33" applyFont="1" applyFill="1" applyBorder="1" applyAlignment="1">
      <alignment horizontal="center" vertical="center" wrapText="1"/>
    </xf>
    <xf numFmtId="0" fontId="36" fillId="5" borderId="31" xfId="33" applyFont="1" applyFill="1" applyBorder="1" applyAlignment="1">
      <alignment horizontal="center" vertical="center" wrapText="1"/>
    </xf>
    <xf numFmtId="0" fontId="36" fillId="5" borderId="32" xfId="33" applyFont="1" applyFill="1" applyBorder="1" applyAlignment="1">
      <alignment horizontal="center" vertical="center" wrapText="1"/>
    </xf>
    <xf numFmtId="0" fontId="55" fillId="5" borderId="31" xfId="33" applyFont="1" applyFill="1" applyBorder="1" applyAlignment="1">
      <alignment horizontal="center" vertical="center" wrapText="1" readingOrder="1"/>
    </xf>
    <xf numFmtId="0" fontId="55" fillId="5" borderId="32" xfId="33" applyFont="1" applyFill="1" applyBorder="1" applyAlignment="1">
      <alignment horizontal="center" vertical="center" wrapText="1" readingOrder="1"/>
    </xf>
    <xf numFmtId="0" fontId="55" fillId="5" borderId="31" xfId="33" applyFont="1" applyFill="1" applyBorder="1" applyAlignment="1">
      <alignment horizontal="center" vertical="center" wrapText="1"/>
    </xf>
    <xf numFmtId="0" fontId="55" fillId="5" borderId="32" xfId="33" applyFont="1" applyFill="1" applyBorder="1" applyAlignment="1">
      <alignment horizontal="center" vertical="center" wrapText="1"/>
    </xf>
    <xf numFmtId="0" fontId="55" fillId="5" borderId="0" xfId="33" applyFont="1" applyFill="1" applyAlignment="1">
      <alignment horizontal="center" vertical="center" wrapText="1"/>
    </xf>
    <xf numFmtId="0" fontId="31" fillId="5" borderId="34" xfId="33" applyFont="1" applyFill="1" applyBorder="1" applyAlignment="1">
      <alignment horizontal="center" vertical="center" wrapText="1"/>
    </xf>
    <xf numFmtId="0" fontId="31" fillId="5" borderId="35" xfId="33" applyFont="1" applyFill="1" applyBorder="1" applyAlignment="1">
      <alignment horizontal="center" vertical="center" wrapText="1"/>
    </xf>
    <xf numFmtId="165" fontId="31" fillId="5" borderId="34" xfId="33" applyNumberFormat="1" applyFont="1" applyFill="1" applyBorder="1" applyAlignment="1">
      <alignment horizontal="center" vertical="center"/>
    </xf>
    <xf numFmtId="165" fontId="31" fillId="5" borderId="36" xfId="33" applyNumberFormat="1" applyFont="1" applyFill="1" applyBorder="1" applyAlignment="1">
      <alignment horizontal="center" vertical="center"/>
    </xf>
    <xf numFmtId="0" fontId="31" fillId="5" borderId="36" xfId="33" applyFont="1" applyFill="1" applyBorder="1" applyAlignment="1">
      <alignment horizontal="center" vertical="center" wrapText="1"/>
    </xf>
    <xf numFmtId="0" fontId="56" fillId="5" borderId="34" xfId="33" applyFont="1" applyFill="1" applyBorder="1" applyAlignment="1">
      <alignment horizontal="center" vertical="center" wrapText="1"/>
    </xf>
    <xf numFmtId="0" fontId="56" fillId="5" borderId="35" xfId="33" applyFont="1" applyFill="1" applyBorder="1" applyAlignment="1">
      <alignment horizontal="center" vertical="center" wrapText="1"/>
    </xf>
    <xf numFmtId="168" fontId="56" fillId="5" borderId="34" xfId="8" applyNumberFormat="1" applyFont="1" applyFill="1" applyBorder="1" applyAlignment="1">
      <alignment horizontal="center" vertical="center"/>
    </xf>
    <xf numFmtId="168" fontId="56" fillId="5" borderId="36" xfId="8" applyNumberFormat="1" applyFont="1" applyFill="1" applyBorder="1" applyAlignment="1">
      <alignment horizontal="center" vertical="center"/>
    </xf>
    <xf numFmtId="9" fontId="56" fillId="5" borderId="37" xfId="8" applyFont="1" applyFill="1" applyBorder="1" applyAlignment="1">
      <alignment horizontal="center" vertical="center"/>
    </xf>
    <xf numFmtId="9" fontId="56" fillId="5" borderId="38" xfId="8" applyFont="1" applyFill="1" applyBorder="1" applyAlignment="1">
      <alignment horizontal="center" vertical="center"/>
    </xf>
    <xf numFmtId="9" fontId="56" fillId="5" borderId="34" xfId="8" applyFont="1" applyFill="1" applyBorder="1" applyAlignment="1">
      <alignment horizontal="center" vertical="center"/>
    </xf>
    <xf numFmtId="9" fontId="56" fillId="5" borderId="36" xfId="8" applyFont="1" applyFill="1" applyBorder="1" applyAlignment="1">
      <alignment horizontal="center" vertical="center"/>
    </xf>
    <xf numFmtId="0" fontId="56" fillId="5" borderId="36" xfId="33" applyFont="1" applyFill="1" applyBorder="1" applyAlignment="1">
      <alignment horizontal="center" vertical="center" wrapText="1"/>
    </xf>
    <xf numFmtId="0" fontId="9" fillId="4" borderId="31" xfId="33" applyFont="1" applyFill="1" applyBorder="1" applyAlignment="1">
      <alignment horizontal="center" vertical="center" wrapText="1"/>
    </xf>
    <xf numFmtId="0" fontId="9" fillId="4" borderId="0" xfId="33" applyFont="1" applyFill="1" applyAlignment="1">
      <alignment horizontal="center" vertical="center" wrapText="1"/>
    </xf>
    <xf numFmtId="0" fontId="9" fillId="4" borderId="32" xfId="33" applyFont="1" applyFill="1" applyBorder="1" applyAlignment="1">
      <alignment horizontal="center" vertical="center" wrapText="1"/>
    </xf>
    <xf numFmtId="0" fontId="36" fillId="5" borderId="41" xfId="33" applyFont="1" applyFill="1" applyBorder="1" applyAlignment="1">
      <alignment horizontal="center" vertical="center" wrapText="1"/>
    </xf>
    <xf numFmtId="0" fontId="35" fillId="5" borderId="40" xfId="33" applyFont="1" applyFill="1" applyBorder="1" applyAlignment="1">
      <alignment horizontal="center" vertical="center" wrapText="1"/>
    </xf>
    <xf numFmtId="0" fontId="33" fillId="5" borderId="31" xfId="33" applyFont="1" applyFill="1" applyBorder="1" applyAlignment="1">
      <alignment horizontal="center" vertical="center" wrapText="1"/>
    </xf>
    <xf numFmtId="0" fontId="35" fillId="5" borderId="32" xfId="33" applyFont="1" applyFill="1" applyBorder="1" applyAlignment="1">
      <alignment horizontal="center" vertical="center" wrapText="1"/>
    </xf>
    <xf numFmtId="0" fontId="35" fillId="5" borderId="31" xfId="33" applyFont="1" applyFill="1" applyBorder="1" applyAlignment="1">
      <alignment horizontal="center" vertical="center" wrapText="1"/>
    </xf>
    <xf numFmtId="0" fontId="35" fillId="5" borderId="42" xfId="33" applyFont="1" applyFill="1" applyBorder="1" applyAlignment="1">
      <alignment horizontal="center" vertical="center" wrapText="1"/>
    </xf>
    <xf numFmtId="0" fontId="60" fillId="5" borderId="37" xfId="33" applyFont="1" applyFill="1" applyBorder="1" applyAlignment="1">
      <alignment horizontal="center" vertical="center" wrapText="1"/>
    </xf>
    <xf numFmtId="0" fontId="60" fillId="5" borderId="38" xfId="33" applyFont="1" applyFill="1" applyBorder="1" applyAlignment="1">
      <alignment horizontal="center" vertical="center" wrapText="1"/>
    </xf>
    <xf numFmtId="9" fontId="60" fillId="5" borderId="53" xfId="8" applyFont="1" applyFill="1" applyBorder="1" applyAlignment="1">
      <alignment horizontal="center" vertical="center"/>
    </xf>
    <xf numFmtId="0" fontId="25" fillId="4" borderId="28" xfId="0" applyFont="1" applyFill="1" applyBorder="1" applyAlignment="1">
      <alignment horizontal="center" vertical="center" wrapText="1"/>
    </xf>
    <xf numFmtId="0" fontId="25" fillId="4" borderId="29" xfId="0" applyFont="1" applyFill="1" applyBorder="1" applyAlignment="1">
      <alignment horizontal="center" vertical="center" wrapText="1"/>
    </xf>
    <xf numFmtId="0" fontId="25" fillId="4" borderId="30" xfId="0" applyFont="1" applyFill="1" applyBorder="1" applyAlignment="1">
      <alignment horizontal="center" vertical="center" wrapText="1"/>
    </xf>
    <xf numFmtId="0" fontId="39" fillId="4" borderId="31" xfId="33" applyFont="1" applyFill="1" applyBorder="1" applyAlignment="1">
      <alignment horizontal="center" vertical="center" wrapText="1"/>
    </xf>
    <xf numFmtId="0" fontId="39" fillId="4" borderId="0" xfId="33" applyFont="1" applyFill="1" applyAlignment="1">
      <alignment horizontal="center" vertical="center" wrapText="1"/>
    </xf>
    <xf numFmtId="0" fontId="39" fillId="4" borderId="32" xfId="33" applyFont="1" applyFill="1" applyBorder="1" applyAlignment="1">
      <alignment horizontal="center" vertical="center" wrapText="1"/>
    </xf>
    <xf numFmtId="0" fontId="22" fillId="5" borderId="28" xfId="33" applyFont="1" applyFill="1" applyBorder="1" applyAlignment="1">
      <alignment horizontal="center" vertical="center" wrapText="1"/>
    </xf>
    <xf numFmtId="0" fontId="22" fillId="5" borderId="30" xfId="33" applyFont="1" applyFill="1" applyBorder="1" applyAlignment="1">
      <alignment horizontal="center" vertical="center" wrapText="1"/>
    </xf>
    <xf numFmtId="165" fontId="27" fillId="5" borderId="52" xfId="8" applyNumberFormat="1" applyFont="1" applyFill="1" applyBorder="1" applyAlignment="1">
      <alignment horizontal="center" vertical="center"/>
    </xf>
    <xf numFmtId="0" fontId="22" fillId="5" borderId="31" xfId="33" applyFont="1" applyFill="1" applyBorder="1" applyAlignment="1">
      <alignment horizontal="center" vertical="center" wrapText="1"/>
    </xf>
    <xf numFmtId="0" fontId="22" fillId="5" borderId="32" xfId="33" applyFont="1" applyFill="1" applyBorder="1" applyAlignment="1">
      <alignment horizontal="center" vertical="center" wrapText="1"/>
    </xf>
    <xf numFmtId="0" fontId="20" fillId="4" borderId="7" xfId="33" applyFont="1" applyFill="1" applyBorder="1" applyAlignment="1">
      <alignment horizontal="center" vertical="center"/>
    </xf>
    <xf numFmtId="0" fontId="20" fillId="4" borderId="8" xfId="33" applyFont="1" applyFill="1" applyBorder="1" applyAlignment="1">
      <alignment horizontal="center" vertical="center"/>
    </xf>
    <xf numFmtId="0" fontId="20" fillId="4" borderId="9" xfId="33" applyFont="1" applyFill="1" applyBorder="1" applyAlignment="1">
      <alignment horizontal="center" vertical="center"/>
    </xf>
    <xf numFmtId="0" fontId="14" fillId="3" borderId="0" xfId="33" applyFont="1" applyFill="1" applyAlignment="1">
      <alignment horizontal="center" readingOrder="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9" fontId="71" fillId="5" borderId="37" xfId="8" applyFont="1" applyFill="1" applyBorder="1" applyAlignment="1">
      <alignment horizontal="center" vertical="center" wrapText="1"/>
    </xf>
    <xf numFmtId="9" fontId="71" fillId="5" borderId="38" xfId="8" applyFont="1" applyFill="1" applyBorder="1" applyAlignment="1">
      <alignment horizontal="center" vertical="center" wrapText="1"/>
    </xf>
    <xf numFmtId="0" fontId="60" fillId="5" borderId="34" xfId="33" applyFont="1" applyFill="1" applyBorder="1" applyAlignment="1">
      <alignment horizontal="center" vertical="center" wrapText="1"/>
    </xf>
    <xf numFmtId="0" fontId="60" fillId="5" borderId="35" xfId="33" applyFont="1" applyFill="1" applyBorder="1" applyAlignment="1">
      <alignment horizontal="center" vertical="center" wrapText="1"/>
    </xf>
    <xf numFmtId="167" fontId="0" fillId="0" borderId="0" xfId="0" applyNumberFormat="1" applyAlignment="1">
      <alignment horizontal="center" vertical="center"/>
    </xf>
    <xf numFmtId="0" fontId="60" fillId="5" borderId="36" xfId="33" applyFont="1" applyFill="1" applyBorder="1" applyAlignment="1">
      <alignment horizontal="center" vertical="center" wrapText="1"/>
    </xf>
    <xf numFmtId="165" fontId="27" fillId="5" borderId="34" xfId="33" applyNumberFormat="1" applyFont="1" applyFill="1" applyBorder="1" applyAlignment="1">
      <alignment horizontal="center" vertical="center"/>
    </xf>
    <xf numFmtId="165" fontId="27" fillId="5" borderId="36" xfId="33" applyNumberFormat="1" applyFont="1" applyFill="1" applyBorder="1" applyAlignment="1">
      <alignment horizontal="center" vertical="center"/>
    </xf>
    <xf numFmtId="0" fontId="22" fillId="5" borderId="35" xfId="33" applyFont="1" applyFill="1" applyBorder="1" applyAlignment="1">
      <alignment horizontal="center" vertical="center" wrapText="1"/>
    </xf>
    <xf numFmtId="0" fontId="22" fillId="5" borderId="36" xfId="33" applyFont="1" applyFill="1" applyBorder="1" applyAlignment="1">
      <alignment horizontal="center" vertical="center" wrapText="1"/>
    </xf>
    <xf numFmtId="0" fontId="22" fillId="5" borderId="34" xfId="33" applyFont="1" applyFill="1" applyBorder="1" applyAlignment="1">
      <alignment horizontal="center" vertical="center" wrapText="1"/>
    </xf>
    <xf numFmtId="0" fontId="39" fillId="4" borderId="28" xfId="0" applyFont="1" applyFill="1" applyBorder="1" applyAlignment="1">
      <alignment horizontal="center" vertical="center" wrapText="1"/>
    </xf>
    <xf numFmtId="0" fontId="39" fillId="4" borderId="29" xfId="0" applyFont="1" applyFill="1" applyBorder="1" applyAlignment="1">
      <alignment horizontal="center" vertical="center" wrapText="1"/>
    </xf>
    <xf numFmtId="0" fontId="39" fillId="4" borderId="30" xfId="0" applyFont="1" applyFill="1" applyBorder="1" applyAlignment="1">
      <alignment horizontal="center" vertical="center" wrapText="1"/>
    </xf>
    <xf numFmtId="0" fontId="25" fillId="4" borderId="31" xfId="33" applyFont="1" applyFill="1" applyBorder="1" applyAlignment="1">
      <alignment horizontal="center" vertical="center" wrapText="1"/>
    </xf>
    <xf numFmtId="0" fontId="25" fillId="4" borderId="0" xfId="33" applyFont="1" applyFill="1" applyAlignment="1">
      <alignment horizontal="center" vertical="center" wrapText="1"/>
    </xf>
    <xf numFmtId="0" fontId="25" fillId="4" borderId="32" xfId="33" applyFont="1" applyFill="1" applyBorder="1" applyAlignment="1">
      <alignment horizontal="center" vertical="center" wrapText="1"/>
    </xf>
    <xf numFmtId="0" fontId="33" fillId="5" borderId="32" xfId="33" applyFont="1" applyFill="1" applyBorder="1" applyAlignment="1">
      <alignment horizontal="center" vertical="center" wrapText="1"/>
    </xf>
    <xf numFmtId="0" fontId="35" fillId="5" borderId="31" xfId="33" applyFont="1" applyFill="1" applyBorder="1" applyAlignment="1">
      <alignment horizontal="center" vertical="center" wrapText="1" readingOrder="1"/>
    </xf>
    <xf numFmtId="0" fontId="35" fillId="5" borderId="32" xfId="33" applyFont="1" applyFill="1" applyBorder="1" applyAlignment="1">
      <alignment horizontal="center" vertical="center" wrapText="1" readingOrder="1"/>
    </xf>
    <xf numFmtId="0" fontId="56" fillId="5" borderId="43" xfId="33" applyFont="1" applyFill="1" applyBorder="1" applyAlignment="1">
      <alignment horizontal="center" vertical="center" wrapText="1"/>
    </xf>
    <xf numFmtId="0" fontId="56" fillId="5" borderId="44" xfId="33" applyFont="1" applyFill="1" applyBorder="1" applyAlignment="1">
      <alignment horizontal="center" vertical="center" wrapText="1"/>
    </xf>
    <xf numFmtId="9" fontId="56" fillId="5" borderId="43" xfId="8" applyFont="1" applyFill="1" applyBorder="1" applyAlignment="1">
      <alignment horizontal="center" vertical="center"/>
    </xf>
    <xf numFmtId="9" fontId="56" fillId="5" borderId="45" xfId="8" applyFont="1" applyFill="1" applyBorder="1" applyAlignment="1">
      <alignment horizontal="center" vertical="center"/>
    </xf>
    <xf numFmtId="9" fontId="56" fillId="5" borderId="46" xfId="8" applyFont="1" applyFill="1" applyBorder="1" applyAlignment="1">
      <alignment horizontal="center" vertical="center"/>
    </xf>
    <xf numFmtId="9" fontId="56" fillId="5" borderId="47" xfId="8" applyFont="1" applyFill="1" applyBorder="1" applyAlignment="1">
      <alignment horizontal="center" vertical="center"/>
    </xf>
    <xf numFmtId="0" fontId="56" fillId="5" borderId="45" xfId="33" applyFont="1" applyFill="1" applyBorder="1" applyAlignment="1">
      <alignment horizontal="center" vertical="center" wrapText="1"/>
    </xf>
    <xf numFmtId="0" fontId="70" fillId="4" borderId="28" xfId="0" applyFont="1" applyFill="1" applyBorder="1" applyAlignment="1">
      <alignment horizontal="center" vertical="center" wrapText="1"/>
    </xf>
    <xf numFmtId="0" fontId="70" fillId="4" borderId="29" xfId="0" applyFont="1" applyFill="1" applyBorder="1" applyAlignment="1">
      <alignment horizontal="center" vertical="center" wrapText="1"/>
    </xf>
    <xf numFmtId="0" fontId="70" fillId="4" borderId="30" xfId="0" applyFont="1" applyFill="1" applyBorder="1" applyAlignment="1">
      <alignment horizontal="center" vertical="center" wrapText="1"/>
    </xf>
    <xf numFmtId="165" fontId="22" fillId="5" borderId="52" xfId="8" applyNumberFormat="1" applyFont="1" applyFill="1" applyBorder="1" applyAlignment="1">
      <alignment horizontal="center" vertical="center"/>
    </xf>
    <xf numFmtId="0" fontId="9" fillId="4" borderId="5" xfId="33" applyFont="1" applyFill="1" applyBorder="1" applyAlignment="1">
      <alignment horizontal="center" vertical="center" wrapText="1"/>
    </xf>
    <xf numFmtId="0" fontId="9" fillId="4" borderId="6" xfId="33" applyFont="1" applyFill="1" applyBorder="1" applyAlignment="1">
      <alignment horizontal="center" vertical="center" wrapText="1"/>
    </xf>
    <xf numFmtId="0" fontId="72" fillId="4" borderId="7" xfId="33" applyFont="1" applyFill="1" applyBorder="1" applyAlignment="1">
      <alignment horizontal="center" vertical="center"/>
    </xf>
    <xf numFmtId="0" fontId="72" fillId="4" borderId="8" xfId="33" applyFont="1" applyFill="1" applyBorder="1" applyAlignment="1">
      <alignment horizontal="center" vertical="center"/>
    </xf>
    <xf numFmtId="0" fontId="72" fillId="4" borderId="9" xfId="33" applyFont="1" applyFill="1" applyBorder="1" applyAlignment="1">
      <alignment horizontal="center" vertical="center"/>
    </xf>
    <xf numFmtId="168" fontId="56" fillId="5" borderId="34" xfId="8" applyNumberFormat="1" applyFont="1" applyFill="1" applyBorder="1" applyAlignment="1">
      <alignment horizontal="center" vertical="center" wrapText="1"/>
    </xf>
    <xf numFmtId="168" fontId="56" fillId="5" borderId="36" xfId="8" applyNumberFormat="1" applyFont="1" applyFill="1" applyBorder="1" applyAlignment="1">
      <alignment horizontal="center" vertical="center" wrapText="1"/>
    </xf>
    <xf numFmtId="0" fontId="33" fillId="3" borderId="40" xfId="33" applyFont="1" applyFill="1" applyBorder="1" applyAlignment="1">
      <alignment horizontal="center" vertical="center" wrapText="1"/>
    </xf>
    <xf numFmtId="0" fontId="36" fillId="5" borderId="31" xfId="33" applyFont="1" applyFill="1" applyBorder="1" applyAlignment="1">
      <alignment horizontal="center" vertical="center" wrapText="1" readingOrder="1"/>
    </xf>
    <xf numFmtId="0" fontId="36" fillId="5" borderId="32" xfId="33" applyFont="1" applyFill="1" applyBorder="1" applyAlignment="1">
      <alignment horizontal="center" vertical="center" wrapText="1" readingOrder="1"/>
    </xf>
    <xf numFmtId="165" fontId="31" fillId="5" borderId="37" xfId="8" applyNumberFormat="1" applyFont="1" applyFill="1" applyBorder="1" applyAlignment="1">
      <alignment horizontal="center" vertical="center"/>
    </xf>
    <xf numFmtId="165" fontId="31" fillId="5" borderId="38" xfId="8" applyNumberFormat="1" applyFont="1" applyFill="1" applyBorder="1" applyAlignment="1">
      <alignment horizontal="center" vertical="center"/>
    </xf>
    <xf numFmtId="9" fontId="60" fillId="5" borderId="52" xfId="8" applyFont="1" applyFill="1" applyBorder="1" applyAlignment="1">
      <alignment horizontal="center" vertical="center"/>
    </xf>
    <xf numFmtId="0" fontId="35" fillId="5" borderId="6" xfId="33" applyFont="1" applyFill="1" applyBorder="1" applyAlignment="1">
      <alignment horizontal="center" vertical="center" wrapText="1"/>
    </xf>
    <xf numFmtId="0" fontId="19" fillId="4" borderId="7" xfId="33" applyFont="1" applyFill="1" applyBorder="1" applyAlignment="1">
      <alignment horizontal="center" vertical="center" wrapText="1"/>
    </xf>
    <xf numFmtId="0" fontId="19" fillId="4" borderId="8" xfId="33" applyFont="1" applyFill="1" applyBorder="1" applyAlignment="1">
      <alignment horizontal="center" vertical="center" wrapText="1"/>
    </xf>
    <xf numFmtId="0" fontId="19" fillId="4" borderId="2" xfId="11" applyFont="1" applyFill="1" applyBorder="1" applyAlignment="1">
      <alignment horizontal="center" vertical="center" wrapText="1"/>
    </xf>
    <xf numFmtId="0" fontId="19" fillId="4" borderId="3" xfId="11" applyFont="1" applyFill="1" applyBorder="1" applyAlignment="1">
      <alignment horizontal="center" vertical="center" wrapText="1"/>
    </xf>
    <xf numFmtId="0" fontId="19" fillId="4" borderId="4" xfId="11" applyFont="1" applyFill="1" applyBorder="1" applyAlignment="1">
      <alignment horizontal="center" vertical="center" wrapText="1"/>
    </xf>
    <xf numFmtId="0" fontId="35" fillId="5" borderId="5" xfId="33" applyFont="1" applyFill="1" applyBorder="1" applyAlignment="1">
      <alignment horizontal="center" vertical="center" wrapText="1"/>
    </xf>
    <xf numFmtId="0" fontId="35" fillId="5" borderId="0" xfId="33" applyFont="1" applyFill="1" applyAlignment="1">
      <alignment horizontal="center" vertical="center" wrapText="1"/>
    </xf>
    <xf numFmtId="0" fontId="25" fillId="4" borderId="0" xfId="10" applyFont="1" applyFill="1" applyAlignment="1">
      <alignment horizontal="center" vertical="top" wrapText="1"/>
    </xf>
    <xf numFmtId="0" fontId="25" fillId="4" borderId="0" xfId="10" applyFont="1" applyFill="1" applyAlignment="1">
      <alignment horizontal="center" vertical="top"/>
    </xf>
    <xf numFmtId="0" fontId="9" fillId="4" borderId="0" xfId="10" applyFont="1" applyFill="1" applyAlignment="1">
      <alignment horizontal="center" vertical="center" wrapText="1"/>
    </xf>
    <xf numFmtId="0" fontId="9" fillId="4" borderId="0" xfId="10" applyFont="1" applyFill="1" applyAlignment="1">
      <alignment horizontal="center" vertical="center"/>
    </xf>
    <xf numFmtId="0" fontId="28" fillId="2" borderId="0" xfId="10" applyFont="1" applyFill="1" applyAlignment="1">
      <alignment horizontal="center" vertical="center"/>
    </xf>
    <xf numFmtId="0" fontId="29" fillId="2" borderId="0" xfId="10" applyFont="1" applyFill="1" applyAlignment="1">
      <alignment horizontal="center" vertical="center"/>
    </xf>
    <xf numFmtId="0" fontId="24" fillId="2" borderId="0" xfId="14" applyFont="1" applyFill="1" applyAlignment="1">
      <alignment horizontal="center" vertical="center" wrapText="1"/>
    </xf>
    <xf numFmtId="0" fontId="19" fillId="4" borderId="0" xfId="11" applyFont="1" applyFill="1" applyAlignment="1">
      <alignment horizontal="center" vertical="center" wrapText="1" readingOrder="2"/>
    </xf>
    <xf numFmtId="0" fontId="19" fillId="4" borderId="0" xfId="14" applyFont="1" applyFill="1" applyAlignment="1">
      <alignment horizontal="center" vertical="center" wrapText="1" readingOrder="1"/>
    </xf>
  </cellXfs>
  <cellStyles count="35">
    <cellStyle name="Comma 2" xfId="2" xr:uid="{00000000-0005-0000-0000-000000000000}"/>
    <cellStyle name="Comma 3" xfId="16" xr:uid="{8A5A36FE-FD64-47D1-8985-C3B084D1A36C}"/>
    <cellStyle name="Hyperlink" xfId="19" builtinId="8"/>
    <cellStyle name="Hyperlink 2" xfId="20" xr:uid="{8F82A2E1-B086-4648-A30E-CD92480C1101}"/>
    <cellStyle name="Normal" xfId="0" builtinId="0"/>
    <cellStyle name="Normal 2" xfId="1" xr:uid="{00000000-0005-0000-0000-000002000000}"/>
    <cellStyle name="Normal 2 2" xfId="4" xr:uid="{00000000-0005-0000-0000-000003000000}"/>
    <cellStyle name="Normal 2 2 2" xfId="10" xr:uid="{00000000-0005-0000-0000-000004000000}"/>
    <cellStyle name="Normal 2 2 2 2" xfId="14" xr:uid="{00000000-0005-0000-0000-000005000000}"/>
    <cellStyle name="Normal 2 2 2 3" xfId="15" xr:uid="{00000000-0005-0000-0000-000006000000}"/>
    <cellStyle name="Normal 2 2 2 3 2" xfId="24" xr:uid="{E4357540-6AA0-4B79-BB35-FBB6D264384A}"/>
    <cellStyle name="Normal 2 2 2 3 3" xfId="29" xr:uid="{8D6988E3-3118-4027-A8B2-8783FF13F9DF}"/>
    <cellStyle name="Normal 2 2 2 3 4" xfId="33" xr:uid="{9A0A4829-7B11-4984-AC19-8CA8566404CF}"/>
    <cellStyle name="Normal 2 2 2 4" xfId="23" xr:uid="{344465B8-8050-4878-9BAC-C9C2DD0FF1B7}"/>
    <cellStyle name="Normal 2 2 2 5" xfId="28" xr:uid="{CC444E6C-27C0-4BF2-98F6-34F7B88708A4}"/>
    <cellStyle name="Normal 2 2 2 6" xfId="32" xr:uid="{D1D0AA2A-746A-4090-B31B-FF6FB405ABFF}"/>
    <cellStyle name="Normal 2 2 3" xfId="22" xr:uid="{24DB3C60-C3B3-4677-B59B-00F2F3828AD8}"/>
    <cellStyle name="Normal 2 2 3 2" xfId="27" xr:uid="{62D2A79C-C877-4C17-8983-B6D6C28DA234}"/>
    <cellStyle name="Normal 2 2 3 3" xfId="34" xr:uid="{A3B0E95B-690B-4D24-8A5B-20DAE60A6795}"/>
    <cellStyle name="Normal 2 2 4" xfId="26" xr:uid="{0FB2DE9A-8DA6-491C-8B35-0C72AF9C4EE8}"/>
    <cellStyle name="Normal 2 2 5" xfId="31" xr:uid="{43839B36-8D4A-423A-9A3E-EA7DA8FEECD3}"/>
    <cellStyle name="Normal 2 3" xfId="6" xr:uid="{00000000-0005-0000-0000-000007000000}"/>
    <cellStyle name="Normal 2 4" xfId="9" xr:uid="{00000000-0005-0000-0000-000008000000}"/>
    <cellStyle name="Normal 2 5" xfId="21" xr:uid="{F3879C60-AE0B-4002-9A89-D5B7E585F477}"/>
    <cellStyle name="Normal 2 6" xfId="25" xr:uid="{4F26D183-D945-4462-8664-9D1C8C6C0A41}"/>
    <cellStyle name="Normal 2 7" xfId="30" xr:uid="{63450C7C-64A4-4587-B6BE-7DBD421917C0}"/>
    <cellStyle name="Normal 3" xfId="5" xr:uid="{00000000-0005-0000-0000-000009000000}"/>
    <cellStyle name="Normal 3 2" xfId="11" xr:uid="{00000000-0005-0000-0000-00000A000000}"/>
    <cellStyle name="Normal 4" xfId="17" xr:uid="{F0B3B3A5-6A69-4CCB-8B20-CD736CDB0A52}"/>
    <cellStyle name="Normal 4 2" xfId="18" xr:uid="{707475AF-A571-420E-8D98-39BB56081D06}"/>
    <cellStyle name="Normal 5" xfId="12" xr:uid="{00000000-0005-0000-0000-00000B000000}"/>
    <cellStyle name="Percent" xfId="8" builtinId="5"/>
    <cellStyle name="Percent 2" xfId="3" xr:uid="{00000000-0005-0000-0000-00000D000000}"/>
    <cellStyle name="Percent 2 2" xfId="7" xr:uid="{00000000-0005-0000-0000-00000E000000}"/>
    <cellStyle name="Percent 3" xfId="13" xr:uid="{00000000-0005-0000-0000-00000F000000}"/>
  </cellStyles>
  <dxfs count="0"/>
  <tableStyles count="0" defaultTableStyle="TableStyleMedium2" defaultPivotStyle="PivotStyleLight16"/>
  <colors>
    <mruColors>
      <color rgb="FFB34645"/>
      <color rgb="FFAB4645"/>
      <color rgb="FFC54645"/>
      <color rgb="FF9B3C37"/>
      <color rgb="FFE2AFAC"/>
      <color rgb="FFDB9C99"/>
      <color rgb="FFCDF2FF"/>
      <color rgb="FFD5FFE8"/>
      <color rgb="FFFFE5E5"/>
      <color rgb="FFF1D8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lang="ar-KW" sz="12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تطور التعويضات المدفوعة والمستردة في الدول العربية بالنصف الاول من العام </a:t>
            </a:r>
            <a:r>
              <a:rPr lang="ar-KW"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2021 </a:t>
            </a:r>
            <a:endParaRPr lang="en-US"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endParaRPr>
          </a:p>
          <a:p>
            <a:pPr rtl="0">
              <a:defRPr lang="ar-KW" sz="1200">
                <a:solidFill>
                  <a:sysClr val="windowText" lastClr="000000"/>
                </a:solidFill>
                <a:latin typeface="Times New Roman" panose="02020603050405020304" pitchFamily="18" charset="0"/>
                <a:cs typeface="Times New Roman" panose="02020603050405020304" pitchFamily="18" charset="0"/>
              </a:defRPr>
            </a:pPr>
            <a:r>
              <a:rPr lang="ar-KW" sz="10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Evolution of</a:t>
            </a:r>
            <a:r>
              <a:rPr lang="en-US" sz="10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 </a:t>
            </a:r>
            <a:r>
              <a:rPr lang="en-US" sz="1050" b="1" i="0" u="none" strike="noStrike" kern="1200" baseline="0">
                <a:solidFill>
                  <a:sysClr val="windowText" lastClr="000000"/>
                </a:solidFill>
                <a:effectLst/>
                <a:latin typeface="Times New Roman" panose="02020603050405020304" pitchFamily="18" charset="0"/>
                <a:ea typeface="+mn-ea"/>
                <a:cs typeface="Times New Roman" panose="02020603050405020304" pitchFamily="18" charset="0"/>
              </a:rPr>
              <a:t>P</a:t>
            </a:r>
            <a:r>
              <a:rPr lang="en-US" sz="1050" b="1" i="0" u="none" strike="noStrike" baseline="0">
                <a:effectLst/>
              </a:rPr>
              <a:t>aid </a:t>
            </a:r>
            <a:r>
              <a:rPr lang="en-US" sz="10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Claims  and Recoveries</a:t>
            </a:r>
            <a:r>
              <a:rPr lang="ar-KW" sz="10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 </a:t>
            </a:r>
            <a:r>
              <a:rPr lang="ar-KW" sz="1050" b="1" i="0" u="none" strike="noStrike" baseline="0">
                <a:effectLst/>
              </a:rPr>
              <a:t>in  Arab </a:t>
            </a:r>
            <a:r>
              <a:rPr lang="en-US" sz="1050" b="1" i="0" u="none" strike="noStrike" baseline="0">
                <a:effectLst/>
              </a:rPr>
              <a:t>C</a:t>
            </a:r>
            <a:r>
              <a:rPr lang="ar-KW" sz="1050" b="1" i="0" u="none" strike="noStrike" baseline="0">
                <a:effectLst/>
              </a:rPr>
              <a:t>ountries</a:t>
            </a:r>
            <a:endParaRPr lang="en-US" sz="1050" b="1" i="0" u="none" strike="noStrike" baseline="0">
              <a:effectLst/>
            </a:endParaRPr>
          </a:p>
          <a:p>
            <a:pPr rtl="0">
              <a:defRPr lang="ar-KW" sz="1200">
                <a:solidFill>
                  <a:sysClr val="windowText" lastClr="000000"/>
                </a:solidFill>
                <a:latin typeface="Times New Roman" panose="02020603050405020304" pitchFamily="18" charset="0"/>
                <a:cs typeface="Times New Roman" panose="02020603050405020304" pitchFamily="18" charset="0"/>
              </a:defRPr>
            </a:pPr>
            <a:r>
              <a:rPr lang="en-US" sz="1050" b="1" i="0" u="none" strike="noStrike" baseline="0">
                <a:effectLst/>
              </a:rPr>
              <a:t>Durning H1 2021</a:t>
            </a:r>
            <a:r>
              <a:rPr lang="ar-KW" sz="1050" b="1" i="0" u="none" strike="noStrike" baseline="0">
                <a:effectLst/>
              </a:rPr>
              <a:t> </a:t>
            </a:r>
            <a:r>
              <a:rPr lang="ar-KW" sz="1200" b="1" i="0" u="none" strike="noStrike" baseline="0">
                <a:effectLst/>
              </a:rPr>
              <a:t> </a:t>
            </a:r>
            <a:r>
              <a:rPr lang="en-US" sz="1200" b="1" i="0" u="none" strike="noStrike" baseline="0">
                <a:effectLst/>
              </a:rPr>
              <a:t> </a:t>
            </a:r>
            <a:r>
              <a:rPr lang="en-US"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 </a:t>
            </a:r>
            <a:endParaRPr lang="ar-KW"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endParaRPr>
          </a:p>
        </c:rich>
      </c:tx>
      <c:layout>
        <c:manualLayout>
          <c:xMode val="edge"/>
          <c:yMode val="edge"/>
          <c:x val="0.17885303986490148"/>
          <c:y val="3.2407407407407406E-2"/>
        </c:manualLayout>
      </c:layout>
      <c:overlay val="0"/>
      <c:spPr>
        <a:noFill/>
        <a:ln>
          <a:noFill/>
        </a:ln>
        <a:effectLst/>
      </c:spPr>
      <c:txPr>
        <a:bodyPr rot="0" spcFirstLastPara="1" vertOverflow="ellipsis" vert="horz" wrap="square" anchor="ctr" anchorCtr="1"/>
        <a:lstStyle/>
        <a:p>
          <a:pPr rtl="0">
            <a:defRPr lang="ar-KW" sz="12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barChart>
        <c:barDir val="col"/>
        <c:grouping val="clustered"/>
        <c:varyColors val="0"/>
        <c:ser>
          <c:idx val="0"/>
          <c:order val="0"/>
          <c:tx>
            <c:v>التعويضات المدفوعة</c:v>
          </c:tx>
          <c:spPr>
            <a:solidFill>
              <a:srgbClr val="B34645"/>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rgbClr val="C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'Projection 2'!$C$4:$E$5</c:f>
              <c:multiLvlStrCache>
                <c:ptCount val="3"/>
                <c:lvl>
                  <c:pt idx="0">
                    <c:v>1H2020</c:v>
                  </c:pt>
                  <c:pt idx="1">
                    <c:v>2H2020</c:v>
                  </c:pt>
                  <c:pt idx="2">
                    <c:v>1H2021</c:v>
                  </c:pt>
                </c:lvl>
                <c:lvl>
                  <c:pt idx="0">
                    <c:v>النصف الاول
 من 2020</c:v>
                  </c:pt>
                  <c:pt idx="1">
                    <c:v>النصف الثاني
 من 2020</c:v>
                  </c:pt>
                  <c:pt idx="2">
                    <c:v>النصف الاول
 من 2021</c:v>
                  </c:pt>
                </c:lvl>
              </c:multiLvlStrCache>
            </c:multiLvlStrRef>
          </c:cat>
          <c:val>
            <c:numRef>
              <c:f>'Projection 2'!$C$8:$E$8</c:f>
              <c:numCache>
                <c:formatCode>0.0</c:formatCode>
                <c:ptCount val="3"/>
                <c:pt idx="0">
                  <c:v>289.73819800000001</c:v>
                </c:pt>
                <c:pt idx="1">
                  <c:v>352.18767800000001</c:v>
                </c:pt>
                <c:pt idx="2">
                  <c:v>181.466588</c:v>
                </c:pt>
              </c:numCache>
            </c:numRef>
          </c:val>
          <c:extLst>
            <c:ext xmlns:c16="http://schemas.microsoft.com/office/drawing/2014/chart" uri="{C3380CC4-5D6E-409C-BE32-E72D297353CC}">
              <c16:uniqueId val="{00000000-95CC-41C5-85B5-4D3982C432D9}"/>
            </c:ext>
          </c:extLst>
        </c:ser>
        <c:ser>
          <c:idx val="1"/>
          <c:order val="1"/>
          <c:tx>
            <c:v>التعويضات المستردة</c:v>
          </c:tx>
          <c:spPr>
            <a:solidFill>
              <a:schemeClr val="bg1">
                <a:lumMod val="50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'Projection 2'!$C$4:$E$5</c:f>
              <c:multiLvlStrCache>
                <c:ptCount val="3"/>
                <c:lvl>
                  <c:pt idx="0">
                    <c:v>1H2020</c:v>
                  </c:pt>
                  <c:pt idx="1">
                    <c:v>2H2020</c:v>
                  </c:pt>
                  <c:pt idx="2">
                    <c:v>1H2021</c:v>
                  </c:pt>
                </c:lvl>
                <c:lvl>
                  <c:pt idx="0">
                    <c:v>النصف الاول
 من 2020</c:v>
                  </c:pt>
                  <c:pt idx="1">
                    <c:v>النصف الثاني
 من 2020</c:v>
                  </c:pt>
                  <c:pt idx="2">
                    <c:v>النصف الاول
 من 2021</c:v>
                  </c:pt>
                </c:lvl>
              </c:multiLvlStrCache>
            </c:multiLvlStrRef>
          </c:cat>
          <c:val>
            <c:numRef>
              <c:f>'Projection 2'!$C$9:$E$9</c:f>
              <c:numCache>
                <c:formatCode>0.0</c:formatCode>
                <c:ptCount val="3"/>
                <c:pt idx="0">
                  <c:v>418.15380999999991</c:v>
                </c:pt>
                <c:pt idx="1">
                  <c:v>357.82404099999997</c:v>
                </c:pt>
                <c:pt idx="2">
                  <c:v>551.37285100000008</c:v>
                </c:pt>
              </c:numCache>
            </c:numRef>
          </c:val>
          <c:extLst>
            <c:ext xmlns:c16="http://schemas.microsoft.com/office/drawing/2014/chart" uri="{C3380CC4-5D6E-409C-BE32-E72D297353CC}">
              <c16:uniqueId val="{00000001-95CC-41C5-85B5-4D3982C432D9}"/>
            </c:ext>
          </c:extLst>
        </c:ser>
        <c:dLbls>
          <c:showLegendKey val="0"/>
          <c:showVal val="0"/>
          <c:showCatName val="0"/>
          <c:showSerName val="0"/>
          <c:showPercent val="0"/>
          <c:showBubbleSize val="0"/>
        </c:dLbls>
        <c:gapWidth val="219"/>
        <c:overlap val="-27"/>
        <c:axId val="215554688"/>
        <c:axId val="215560576"/>
      </c:barChart>
      <c:catAx>
        <c:axId val="21555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215560576"/>
        <c:crosses val="autoZero"/>
        <c:auto val="1"/>
        <c:lblAlgn val="ctr"/>
        <c:lblOffset val="100"/>
        <c:noMultiLvlLbl val="0"/>
      </c:catAx>
      <c:valAx>
        <c:axId val="215560576"/>
        <c:scaling>
          <c:orientation val="minMax"/>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215554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1" eaLnBrk="1" fontAlgn="auto" latinLnBrk="0" hangingPunct="1">
              <a:lnSpc>
                <a:spcPct val="100000"/>
              </a:lnSpc>
              <a:spcBef>
                <a:spcPts val="0"/>
              </a:spcBef>
              <a:spcAft>
                <a:spcPts val="0"/>
              </a:spcAft>
              <a:buClrTx/>
              <a:buSzTx/>
              <a:buFontTx/>
              <a:buNone/>
              <a:tabLst/>
              <a:defRPr lang="ar-KW" sz="12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1100" b="1" i="0" u="none" strike="noStrike" baseline="0">
                <a:effectLst/>
              </a:rPr>
              <a:t>تطورعمليات الضمان في الدول العربية</a:t>
            </a:r>
            <a:r>
              <a:rPr lang="en-US" sz="1100" b="1" i="0" u="none" strike="noStrike" baseline="0">
                <a:effectLst/>
              </a:rPr>
              <a:t> </a:t>
            </a:r>
            <a:r>
              <a:rPr lang="ar-KW"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فقا لنوع الالتزام  خلال النصف الاول من العام </a:t>
            </a:r>
            <a:r>
              <a:rPr lang="en-US"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2021</a:t>
            </a:r>
          </a:p>
          <a:p>
            <a:pPr marL="0" marR="0" lvl="0" indent="0" algn="ctr" defTabSz="914400" rtl="1" eaLnBrk="1" fontAlgn="auto" latinLnBrk="0" hangingPunct="1">
              <a:lnSpc>
                <a:spcPct val="100000"/>
              </a:lnSpc>
              <a:spcBef>
                <a:spcPts val="0"/>
              </a:spcBef>
              <a:spcAft>
                <a:spcPts val="0"/>
              </a:spcAft>
              <a:buClrTx/>
              <a:buSzTx/>
              <a:buFontTx/>
              <a:buNone/>
              <a:tabLst/>
              <a:defRPr lang="ar-KW" sz="1200" b="1">
                <a:solidFill>
                  <a:sysClr val="windowText" lastClr="000000"/>
                </a:solidFill>
                <a:latin typeface="Times New Roman" panose="02020603050405020304" pitchFamily="18" charset="0"/>
                <a:cs typeface="Times New Roman" panose="02020603050405020304" pitchFamily="18" charset="0"/>
              </a:defRPr>
            </a:pPr>
            <a:r>
              <a:rPr lang="en-US" sz="105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Evolution of Guarantee operations in  Arab Countries According to Commitment Type Durning H1 2021 </a:t>
            </a:r>
            <a:endParaRPr lang="ar-KW" sz="105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marL="0" marR="0" lvl="0" indent="0" algn="ctr" defTabSz="914400" rtl="1" eaLnBrk="1" fontAlgn="auto" latinLnBrk="0" hangingPunct="1">
            <a:lnSpc>
              <a:spcPct val="100000"/>
            </a:lnSpc>
            <a:spcBef>
              <a:spcPts val="0"/>
            </a:spcBef>
            <a:spcAft>
              <a:spcPts val="0"/>
            </a:spcAft>
            <a:buClrTx/>
            <a:buSzTx/>
            <a:buFontTx/>
            <a:buNone/>
            <a:tabLst/>
            <a:defRPr lang="ar-KW" sz="12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barChart>
        <c:barDir val="bar"/>
        <c:grouping val="clustered"/>
        <c:varyColors val="0"/>
        <c:ser>
          <c:idx val="0"/>
          <c:order val="0"/>
          <c:tx>
            <c:v>الالتزامات القائمة</c:v>
          </c:tx>
          <c:spPr>
            <a:solidFill>
              <a:srgbClr val="B346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'Projection 2'!$C$4:$E$5</c15:sqref>
                  </c15:fullRef>
                  <c15:levelRef>
                    <c15:sqref>'Projection 2'!$C$4:$E$4</c15:sqref>
                  </c15:levelRef>
                </c:ext>
              </c:extLst>
              <c:f>'Projection 2'!$C$4:$E$4</c:f>
              <c:strCache>
                <c:ptCount val="3"/>
                <c:pt idx="0">
                  <c:v>النصف الاول
 من 2020</c:v>
                </c:pt>
                <c:pt idx="1">
                  <c:v>النصف الثاني
 من 2020</c:v>
                </c:pt>
                <c:pt idx="2">
                  <c:v>النصف الاول
 من 2021</c:v>
                </c:pt>
              </c:strCache>
            </c:strRef>
          </c:cat>
          <c:val>
            <c:numRef>
              <c:f>'Projection 2'!$C$6:$E$6</c:f>
              <c:numCache>
                <c:formatCode>0.0</c:formatCode>
                <c:ptCount val="3"/>
                <c:pt idx="0">
                  <c:v>205.90431464700004</c:v>
                </c:pt>
                <c:pt idx="1">
                  <c:v>220.51143109100005</c:v>
                </c:pt>
                <c:pt idx="2">
                  <c:v>196.5</c:v>
                </c:pt>
              </c:numCache>
            </c:numRef>
          </c:val>
          <c:extLst>
            <c:ext xmlns:c16="http://schemas.microsoft.com/office/drawing/2014/chart" uri="{C3380CC4-5D6E-409C-BE32-E72D297353CC}">
              <c16:uniqueId val="{00000000-78D6-4E10-832B-6DA1098777BA}"/>
            </c:ext>
          </c:extLst>
        </c:ser>
        <c:ser>
          <c:idx val="1"/>
          <c:order val="1"/>
          <c:tx>
            <c:v>الالتزامات الجديدة</c:v>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'Projection 2'!$C$4:$E$5</c15:sqref>
                  </c15:fullRef>
                  <c15:levelRef>
                    <c15:sqref>'Projection 2'!$C$4:$E$4</c15:sqref>
                  </c15:levelRef>
                </c:ext>
              </c:extLst>
              <c:f>'Projection 2'!$C$4:$E$4</c:f>
              <c:strCache>
                <c:ptCount val="3"/>
                <c:pt idx="0">
                  <c:v>النصف الاول
 من 2020</c:v>
                </c:pt>
                <c:pt idx="1">
                  <c:v>النصف الثاني
 من 2020</c:v>
                </c:pt>
                <c:pt idx="2">
                  <c:v>النصف الاول
 من 2021</c:v>
                </c:pt>
              </c:strCache>
            </c:strRef>
          </c:cat>
          <c:val>
            <c:numRef>
              <c:f>'Projection 2'!$C$7:$E$7</c:f>
              <c:numCache>
                <c:formatCode>0.0</c:formatCode>
                <c:ptCount val="3"/>
                <c:pt idx="0">
                  <c:v>79.402514650000001</c:v>
                </c:pt>
                <c:pt idx="1">
                  <c:v>93.808440761</c:v>
                </c:pt>
                <c:pt idx="2">
                  <c:v>79.8</c:v>
                </c:pt>
              </c:numCache>
            </c:numRef>
          </c:val>
          <c:extLst>
            <c:ext xmlns:c16="http://schemas.microsoft.com/office/drawing/2014/chart" uri="{C3380CC4-5D6E-409C-BE32-E72D297353CC}">
              <c16:uniqueId val="{00000001-78D6-4E10-832B-6DA1098777BA}"/>
            </c:ext>
          </c:extLst>
        </c:ser>
        <c:dLbls>
          <c:showLegendKey val="0"/>
          <c:showVal val="0"/>
          <c:showCatName val="0"/>
          <c:showSerName val="0"/>
          <c:showPercent val="0"/>
          <c:showBubbleSize val="0"/>
        </c:dLbls>
        <c:gapWidth val="52"/>
        <c:overlap val="-20"/>
        <c:axId val="215882368"/>
        <c:axId val="215884160"/>
      </c:barChart>
      <c:catAx>
        <c:axId val="2158823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215884160"/>
        <c:crosses val="autoZero"/>
        <c:auto val="1"/>
        <c:lblAlgn val="ctr"/>
        <c:lblOffset val="100"/>
        <c:noMultiLvlLbl val="0"/>
      </c:catAx>
      <c:valAx>
        <c:axId val="215884160"/>
        <c:scaling>
          <c:orientation val="minMax"/>
        </c:scaling>
        <c:delete val="0"/>
        <c:axPos val="b"/>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215882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75000"/>
                  <a:lumOff val="2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ctr" anchorCtr="0"/>
          <a:lstStyle/>
          <a:p>
            <a:pPr rtl="0">
              <a:defRPr lang="ar-TN"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ar-TN"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العمليات الجديدة  لتأمين الصادرات  السلعية</a:t>
            </a:r>
            <a:endParaRPr lang="en-US"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endParaRPr>
          </a:p>
          <a:p>
            <a:pPr rtl="0">
              <a:defRPr lang="ar-TN"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ar-TN"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 في الدول العربية </a:t>
            </a:r>
            <a:r>
              <a:rPr lang="ar-KW"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لعام </a:t>
            </a:r>
            <a:r>
              <a:rPr lang="ar-TN"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2020 (مليار دولار)</a:t>
            </a:r>
            <a:endParaRPr lang="en-US"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endParaRPr>
          </a:p>
          <a:p>
            <a:pPr rtl="0">
              <a:defRPr lang="ar-TN"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 New Commitments to insured merchandise</a:t>
            </a:r>
          </a:p>
          <a:p>
            <a:pPr rtl="0">
              <a:defRPr lang="ar-TN"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 exports in Arab countries; 2020 (USD bn)</a:t>
            </a:r>
            <a:endParaRPr lang="ar-TN"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endParaRPr>
          </a:p>
        </c:rich>
      </c:tx>
      <c:overlay val="0"/>
      <c:spPr>
        <a:noFill/>
        <a:ln>
          <a:noFill/>
        </a:ln>
        <a:effectLst>
          <a:softEdge rad="50800"/>
        </a:effectLst>
      </c:spPr>
    </c:title>
    <c:autoTitleDeleted val="0"/>
    <c:plotArea>
      <c:layout>
        <c:manualLayout>
          <c:layoutTarget val="inner"/>
          <c:xMode val="edge"/>
          <c:yMode val="edge"/>
          <c:x val="0.3777630253685208"/>
          <c:y val="0.15536061619730199"/>
          <c:w val="0.55804692655384058"/>
          <c:h val="0.82853218080377167"/>
        </c:manualLayout>
      </c:layout>
      <c:barChart>
        <c:barDir val="bar"/>
        <c:grouping val="clustered"/>
        <c:varyColors val="0"/>
        <c:ser>
          <c:idx val="0"/>
          <c:order val="0"/>
          <c:spPr>
            <a:solidFill>
              <a:srgbClr val="AA4643"/>
            </a:solidFill>
            <a:ln>
              <a:noFill/>
            </a:ln>
            <a:effectLst/>
          </c:spPr>
          <c:invertIfNegative val="0"/>
          <c:dLbls>
            <c:spPr>
              <a:noFill/>
              <a:ln>
                <a:noFill/>
              </a:ln>
              <a:effectLst/>
            </c:spPr>
            <c:txPr>
              <a:bodyPr rot="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'New Commitments-total exp (val)'!$H$33:$H$53</c:f>
              <c:strCache>
                <c:ptCount val="21"/>
                <c:pt idx="0">
                  <c:v>UAE/الامارات</c:v>
                </c:pt>
                <c:pt idx="1">
                  <c:v>Saudi Arabia/السعودية</c:v>
                </c:pt>
                <c:pt idx="2">
                  <c:v>Egypt/مصر</c:v>
                </c:pt>
                <c:pt idx="3">
                  <c:v>Morocco/المغرب</c:v>
                </c:pt>
                <c:pt idx="4">
                  <c:v>Qatar/قطر</c:v>
                </c:pt>
                <c:pt idx="5">
                  <c:v>Algeria/الجزائر</c:v>
                </c:pt>
                <c:pt idx="6">
                  <c:v>Kuwait/الكويت</c:v>
                </c:pt>
                <c:pt idx="7">
                  <c:v>Tunisia/تونس</c:v>
                </c:pt>
                <c:pt idx="8">
                  <c:v>Oman/سلطنة عمان</c:v>
                </c:pt>
                <c:pt idx="9">
                  <c:v>Jordan/الأردن</c:v>
                </c:pt>
                <c:pt idx="10">
                  <c:v>Bahrain/البحرين</c:v>
                </c:pt>
                <c:pt idx="11">
                  <c:v>Iraq/العراق</c:v>
                </c:pt>
                <c:pt idx="12">
                  <c:v>Lebanon/لبنان</c:v>
                </c:pt>
                <c:pt idx="13">
                  <c:v>Mauritania/موريتانيا</c:v>
                </c:pt>
                <c:pt idx="14">
                  <c:v>Libya/ليبيا</c:v>
                </c:pt>
                <c:pt idx="15">
                  <c:v>Palestine/فلسطين</c:v>
                </c:pt>
                <c:pt idx="16">
                  <c:v>Djibouti/جيبوتي</c:v>
                </c:pt>
                <c:pt idx="17">
                  <c:v>Sudan/السودان</c:v>
                </c:pt>
                <c:pt idx="18">
                  <c:v>Yemen/اليمن</c:v>
                </c:pt>
                <c:pt idx="19">
                  <c:v>Somalia/الصومال</c:v>
                </c:pt>
                <c:pt idx="20">
                  <c:v>Syria/سوريا</c:v>
                </c:pt>
              </c:strCache>
            </c:strRef>
          </c:cat>
          <c:val>
            <c:numRef>
              <c:f>'New Commitments-total exp (val)'!$E$33:$E$53</c:f>
              <c:numCache>
                <c:formatCode>0.0</c:formatCode>
                <c:ptCount val="21"/>
                <c:pt idx="0">
                  <c:v>22.372171325</c:v>
                </c:pt>
                <c:pt idx="1">
                  <c:v>19.490820110000001</c:v>
                </c:pt>
                <c:pt idx="2">
                  <c:v>17.662203495999997</c:v>
                </c:pt>
                <c:pt idx="3">
                  <c:v>8.952870484</c:v>
                </c:pt>
                <c:pt idx="4">
                  <c:v>6.2357688920000003</c:v>
                </c:pt>
                <c:pt idx="5">
                  <c:v>5.4598782099999994</c:v>
                </c:pt>
                <c:pt idx="6">
                  <c:v>5.083014371</c:v>
                </c:pt>
                <c:pt idx="7">
                  <c:v>3.1709798470000004</c:v>
                </c:pt>
                <c:pt idx="8">
                  <c:v>3.085068846</c:v>
                </c:pt>
                <c:pt idx="9">
                  <c:v>2.4631712289999999</c:v>
                </c:pt>
                <c:pt idx="10">
                  <c:v>1.7930212230000002</c:v>
                </c:pt>
                <c:pt idx="11">
                  <c:v>1.2130173959999999</c:v>
                </c:pt>
                <c:pt idx="12">
                  <c:v>1.0115016029999997</c:v>
                </c:pt>
                <c:pt idx="13">
                  <c:v>0.65902858600000003</c:v>
                </c:pt>
                <c:pt idx="14">
                  <c:v>0.24542511899999994</c:v>
                </c:pt>
                <c:pt idx="15">
                  <c:v>0.139943705</c:v>
                </c:pt>
                <c:pt idx="16">
                  <c:v>0.12332654999999999</c:v>
                </c:pt>
                <c:pt idx="17">
                  <c:v>9.2056626999999988E-2</c:v>
                </c:pt>
                <c:pt idx="18">
                  <c:v>4.2010141999999993E-2</c:v>
                </c:pt>
                <c:pt idx="19">
                  <c:v>3.1095025000000002E-2</c:v>
                </c:pt>
                <c:pt idx="20">
                  <c:v>5.452152E-3</c:v>
                </c:pt>
              </c:numCache>
            </c:numRef>
          </c:val>
          <c:extLst>
            <c:ext xmlns:c16="http://schemas.microsoft.com/office/drawing/2014/chart" uri="{C3380CC4-5D6E-409C-BE32-E72D297353CC}">
              <c16:uniqueId val="{00000000-0CEB-4D0E-8C63-EFB89D78ACDB}"/>
            </c:ext>
          </c:extLst>
        </c:ser>
        <c:dLbls>
          <c:dLblPos val="outEnd"/>
          <c:showLegendKey val="0"/>
          <c:showVal val="1"/>
          <c:showCatName val="0"/>
          <c:showSerName val="0"/>
          <c:showPercent val="0"/>
          <c:showBubbleSize val="0"/>
        </c:dLbls>
        <c:gapWidth val="74"/>
        <c:axId val="217496960"/>
        <c:axId val="217913600"/>
      </c:barChart>
      <c:catAx>
        <c:axId val="217496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050"/>
            </a:pPr>
            <a:endParaRPr lang="en-US"/>
          </a:p>
        </c:txPr>
        <c:crossAx val="217913600"/>
        <c:crosses val="autoZero"/>
        <c:auto val="1"/>
        <c:lblAlgn val="ctr"/>
        <c:lblOffset val="100"/>
        <c:noMultiLvlLbl val="0"/>
      </c:catAx>
      <c:valAx>
        <c:axId val="217913600"/>
        <c:scaling>
          <c:orientation val="minMax"/>
        </c:scaling>
        <c:delete val="1"/>
        <c:axPos val="t"/>
        <c:numFmt formatCode="0.0" sourceLinked="1"/>
        <c:majorTickMark val="none"/>
        <c:minorTickMark val="none"/>
        <c:tickLblPos val="nextTo"/>
        <c:crossAx val="217496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ar-KW" sz="14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حصة الصادرات المؤمن عليها  من إجمالي العمليات الجديدة </a:t>
            </a:r>
          </a:p>
          <a:p>
            <a:pPr algn="ctr" rtl="0">
              <a:defRPr lang="ar-KW" b="1">
                <a:solidFill>
                  <a:sysClr val="windowText" lastClr="000000"/>
                </a:solidFill>
                <a:latin typeface="Times New Roman" panose="02020603050405020304" pitchFamily="18" charset="0"/>
                <a:cs typeface="Times New Roman" panose="02020603050405020304" pitchFamily="18" charset="0"/>
              </a:defRPr>
            </a:pPr>
            <a:r>
              <a:rPr lang="ar-KW"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  في المنطقة العربية لعام  2020  </a:t>
            </a:r>
          </a:p>
          <a:p>
            <a:pPr algn="ctr" rtl="0">
              <a:defRPr lang="ar-KW" b="1">
                <a:solidFill>
                  <a:sysClr val="windowText" lastClr="000000"/>
                </a:solidFill>
                <a:latin typeface="Times New Roman" panose="02020603050405020304" pitchFamily="18" charset="0"/>
                <a:cs typeface="Times New Roman" panose="02020603050405020304" pitchFamily="18" charset="0"/>
              </a:defRPr>
            </a:pPr>
            <a:r>
              <a:rPr lang="ar-KW"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Share of insured exports to t</a:t>
            </a:r>
            <a:r>
              <a:rPr lang="en-US"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o</a:t>
            </a:r>
            <a:r>
              <a:rPr lang="ar-KW"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tal </a:t>
            </a:r>
            <a:r>
              <a:rPr lang="en-US"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new</a:t>
            </a:r>
            <a:r>
              <a:rPr lang="ar-KW"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 commitments</a:t>
            </a:r>
            <a:endParaRPr lang="en-US"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endParaRPr>
          </a:p>
          <a:p>
            <a:pPr algn="ctr" rtl="0">
              <a:defRPr lang="ar-KW" b="1">
                <a:solidFill>
                  <a:sysClr val="windowText" lastClr="000000"/>
                </a:solidFill>
                <a:latin typeface="Times New Roman" panose="02020603050405020304" pitchFamily="18" charset="0"/>
                <a:cs typeface="Times New Roman" panose="02020603050405020304" pitchFamily="18" charset="0"/>
              </a:defRPr>
            </a:pPr>
            <a:r>
              <a:rPr lang="ar-KW"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 in Arab countries; 2020  </a:t>
            </a:r>
          </a:p>
        </c:rich>
      </c:tx>
      <c:overlay val="0"/>
      <c:spPr>
        <a:noFill/>
        <a:ln>
          <a:noFill/>
        </a:ln>
        <a:effectLst/>
      </c:spPr>
      <c:txPr>
        <a:bodyPr rot="0" spcFirstLastPara="1" vertOverflow="ellipsis" vert="horz" wrap="square" anchor="ctr" anchorCtr="1"/>
        <a:lstStyle/>
        <a:p>
          <a:pPr algn="ctr" rtl="0">
            <a:defRPr lang="ar-KW" sz="14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3695446321636981"/>
          <c:y val="0.20098470449814462"/>
          <c:w val="0.71626572891980744"/>
          <c:h val="0.7482289054638962"/>
        </c:manualLayout>
      </c:layout>
      <c:doughnutChart>
        <c:varyColors val="1"/>
        <c:ser>
          <c:idx val="0"/>
          <c:order val="0"/>
          <c:spPr>
            <a:solidFill>
              <a:srgbClr val="AB4645"/>
            </a:solidFill>
          </c:spPr>
          <c:dPt>
            <c:idx val="0"/>
            <c:bubble3D val="0"/>
            <c:spPr>
              <a:solidFill>
                <a:srgbClr val="C77373"/>
              </a:solidFill>
              <a:ln w="19050">
                <a:solidFill>
                  <a:schemeClr val="lt1"/>
                </a:solidFill>
              </a:ln>
              <a:effectLst/>
            </c:spPr>
            <c:extLst>
              <c:ext xmlns:c16="http://schemas.microsoft.com/office/drawing/2014/chart" uri="{C3380CC4-5D6E-409C-BE32-E72D297353CC}">
                <c16:uniqueId val="{00000001-4418-4A0A-A911-9DB814D438A4}"/>
              </c:ext>
            </c:extLst>
          </c:dPt>
          <c:dPt>
            <c:idx val="1"/>
            <c:bubble3D val="0"/>
            <c:spPr>
              <a:solidFill>
                <a:srgbClr val="E6C0C0"/>
              </a:solidFill>
              <a:ln w="19050">
                <a:solidFill>
                  <a:schemeClr val="lt1"/>
                </a:solidFill>
              </a:ln>
              <a:effectLst/>
            </c:spPr>
            <c:extLst>
              <c:ext xmlns:c16="http://schemas.microsoft.com/office/drawing/2014/chart" uri="{C3380CC4-5D6E-409C-BE32-E72D297353CC}">
                <c16:uniqueId val="{00000003-4418-4A0A-A911-9DB814D438A4}"/>
              </c:ext>
            </c:extLst>
          </c:dPt>
          <c:dPt>
            <c:idx val="2"/>
            <c:bubble3D val="0"/>
            <c:spPr>
              <a:solidFill>
                <a:srgbClr val="F0D8D8"/>
              </a:solidFill>
              <a:ln w="19050">
                <a:solidFill>
                  <a:schemeClr val="lt1"/>
                </a:solidFill>
              </a:ln>
              <a:effectLst/>
            </c:spPr>
            <c:extLst>
              <c:ext xmlns:c16="http://schemas.microsoft.com/office/drawing/2014/chart" uri="{C3380CC4-5D6E-409C-BE32-E72D297353CC}">
                <c16:uniqueId val="{00000005-4418-4A0A-A911-9DB814D438A4}"/>
              </c:ext>
            </c:extLst>
          </c:dPt>
          <c:dPt>
            <c:idx val="3"/>
            <c:bubble3D val="0"/>
            <c:spPr>
              <a:solidFill>
                <a:srgbClr val="AB4645"/>
              </a:solidFill>
              <a:ln w="19050">
                <a:solidFill>
                  <a:schemeClr val="lt1"/>
                </a:solidFill>
              </a:ln>
              <a:effectLst/>
            </c:spPr>
            <c:extLst>
              <c:ext xmlns:c16="http://schemas.microsoft.com/office/drawing/2014/chart" uri="{C3380CC4-5D6E-409C-BE32-E72D297353CC}">
                <c16:uniqueId val="{00000007-4418-4A0A-A911-9DB814D438A4}"/>
              </c:ext>
            </c:extLst>
          </c:dPt>
          <c:dPt>
            <c:idx val="4"/>
            <c:bubble3D val="0"/>
            <c:spPr>
              <a:solidFill>
                <a:srgbClr val="A74343"/>
              </a:solidFill>
              <a:ln w="19050">
                <a:solidFill>
                  <a:schemeClr val="lt1"/>
                </a:solidFill>
              </a:ln>
              <a:effectLst/>
            </c:spPr>
            <c:extLst>
              <c:ext xmlns:c16="http://schemas.microsoft.com/office/drawing/2014/chart" uri="{C3380CC4-5D6E-409C-BE32-E72D297353CC}">
                <c16:uniqueId val="{00000009-4418-4A0A-A911-9DB814D438A4}"/>
              </c:ext>
            </c:extLst>
          </c:dPt>
          <c:dPt>
            <c:idx val="5"/>
            <c:bubble3D val="0"/>
            <c:spPr>
              <a:solidFill>
                <a:srgbClr val="953D3D"/>
              </a:solidFill>
              <a:ln w="19050">
                <a:solidFill>
                  <a:schemeClr val="lt1"/>
                </a:solidFill>
              </a:ln>
              <a:effectLst/>
            </c:spPr>
            <c:extLst>
              <c:ext xmlns:c16="http://schemas.microsoft.com/office/drawing/2014/chart" uri="{C3380CC4-5D6E-409C-BE32-E72D297353CC}">
                <c16:uniqueId val="{0000000B-4418-4A0A-A911-9DB814D438A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18-4A0A-A911-9DB814D438A4}"/>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'New Commitments-total exp (val)'!$K$33:$K$38</c:f>
              <c:strCache>
                <c:ptCount val="6"/>
                <c:pt idx="0">
                  <c:v>UAE/الامارات</c:v>
                </c:pt>
                <c:pt idx="1">
                  <c:v>Saudi Arabia/السعودية</c:v>
                </c:pt>
                <c:pt idx="2">
                  <c:v>Egypt/مصر</c:v>
                </c:pt>
                <c:pt idx="3">
                  <c:v>Morocco/المغرب</c:v>
                </c:pt>
                <c:pt idx="4">
                  <c:v>Qatar/قطر</c:v>
                </c:pt>
                <c:pt idx="5">
                  <c:v>Others/ أخرى</c:v>
                </c:pt>
              </c:strCache>
            </c:strRef>
          </c:cat>
          <c:val>
            <c:numRef>
              <c:f>'New Commitments-total exp (val)'!$J$33:$J$38</c:f>
              <c:numCache>
                <c:formatCode>0.0%</c:formatCode>
                <c:ptCount val="6"/>
                <c:pt idx="0">
                  <c:v>0.22522662136695923</c:v>
                </c:pt>
                <c:pt idx="1">
                  <c:v>0.19621928945899866</c:v>
                </c:pt>
                <c:pt idx="2">
                  <c:v>0.1778101178250196</c:v>
                </c:pt>
                <c:pt idx="3">
                  <c:v>9.0130937286092547E-2</c:v>
                </c:pt>
                <c:pt idx="4">
                  <c:v>6.2777150182151437E-2</c:v>
                </c:pt>
                <c:pt idx="5">
                  <c:v>0.24783588388077873</c:v>
                </c:pt>
              </c:numCache>
            </c:numRef>
          </c:val>
          <c:extLst>
            <c:ext xmlns:c16="http://schemas.microsoft.com/office/drawing/2014/chart" uri="{C3380CC4-5D6E-409C-BE32-E72D297353CC}">
              <c16:uniqueId val="{0000000C-4418-4A0A-A911-9DB814D438A4}"/>
            </c:ext>
          </c:extLst>
        </c:ser>
        <c:dLbls>
          <c:showLegendKey val="0"/>
          <c:showVal val="1"/>
          <c:showCatName val="0"/>
          <c:showSerName val="0"/>
          <c:showPercent val="0"/>
          <c:showBubbleSize val="0"/>
          <c:showLeaderLines val="1"/>
        </c:dLbls>
        <c:firstSliceAng val="0"/>
        <c:holeSize val="43"/>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t!A1"/></Relationships>
</file>

<file path=xl/drawings/_rels/drawing11.xml.rels><?xml version="1.0" encoding="UTF-8" standalone="yes"?>
<Relationships xmlns="http://schemas.openxmlformats.org/package/2006/relationships"><Relationship Id="rId1" Type="http://schemas.openxmlformats.org/officeDocument/2006/relationships/hyperlink" Target="#Content!A1"/></Relationships>
</file>

<file path=xl/drawings/_rels/drawing12.xml.rels><?xml version="1.0" encoding="UTF-8" standalone="yes"?>
<Relationships xmlns="http://schemas.openxmlformats.org/package/2006/relationships"><Relationship Id="rId1" Type="http://schemas.openxmlformats.org/officeDocument/2006/relationships/hyperlink" Target="#Content!A1"/></Relationships>
</file>

<file path=xl/drawings/_rels/drawing13.xml.rels><?xml version="1.0" encoding="UTF-8" standalone="yes"?>
<Relationships xmlns="http://schemas.openxmlformats.org/package/2006/relationships"><Relationship Id="rId1" Type="http://schemas.openxmlformats.org/officeDocument/2006/relationships/hyperlink" Target="#Content!A1"/></Relationships>
</file>

<file path=xl/drawings/_rels/drawing14.xml.rels><?xml version="1.0" encoding="UTF-8" standalone="yes"?>
<Relationships xmlns="http://schemas.openxmlformats.org/package/2006/relationships"><Relationship Id="rId1" Type="http://schemas.openxmlformats.org/officeDocument/2006/relationships/hyperlink" Target="#Content!A1"/></Relationships>
</file>

<file path=xl/drawings/_rels/drawing15.xml.rels><?xml version="1.0" encoding="UTF-8" standalone="yes"?>
<Relationships xmlns="http://schemas.openxmlformats.org/package/2006/relationships"><Relationship Id="rId1" Type="http://schemas.openxmlformats.org/officeDocument/2006/relationships/hyperlink" Target="#Content!A1"/></Relationships>
</file>

<file path=xl/drawings/_rels/drawing16.xml.rels><?xml version="1.0" encoding="UTF-8" standalone="yes"?>
<Relationships xmlns="http://schemas.openxmlformats.org/package/2006/relationships"><Relationship Id="rId1" Type="http://schemas.openxmlformats.org/officeDocument/2006/relationships/hyperlink" Target="#Content!A1"/></Relationships>
</file>

<file path=xl/drawings/_rels/drawing17.xml.rels><?xml version="1.0" encoding="UTF-8" standalone="yes"?>
<Relationships xmlns="http://schemas.openxmlformats.org/package/2006/relationships"><Relationship Id="rId1" Type="http://schemas.openxmlformats.org/officeDocument/2006/relationships/hyperlink" Target="#Content!A1"/></Relationships>
</file>

<file path=xl/drawings/_rels/drawing18.xml.rels><?xml version="1.0" encoding="UTF-8" standalone="yes"?>
<Relationships xmlns="http://schemas.openxmlformats.org/package/2006/relationships"><Relationship Id="rId1" Type="http://schemas.openxmlformats.org/officeDocument/2006/relationships/hyperlink" Target="#Content!A1"/></Relationships>
</file>

<file path=xl/drawings/_rels/drawing19.xml.rels><?xml version="1.0" encoding="UTF-8" standalone="yes"?>
<Relationships xmlns="http://schemas.openxmlformats.org/package/2006/relationships"><Relationship Id="rId1" Type="http://schemas.openxmlformats.org/officeDocument/2006/relationships/hyperlink" Target="#Content!A1"/></Relationships>
</file>

<file path=xl/drawings/_rels/drawing2.xml.rels><?xml version="1.0" encoding="UTF-8" standalone="yes"?>
<Relationships xmlns="http://schemas.openxmlformats.org/package/2006/relationships"><Relationship Id="rId1" Type="http://schemas.openxmlformats.org/officeDocument/2006/relationships/hyperlink" Target="#Content!A1"/></Relationships>
</file>

<file path=xl/drawings/_rels/drawing20.xml.rels><?xml version="1.0" encoding="UTF-8" standalone="yes"?>
<Relationships xmlns="http://schemas.openxmlformats.org/package/2006/relationships"><Relationship Id="rId1" Type="http://schemas.openxmlformats.org/officeDocument/2006/relationships/hyperlink" Target="#Content!A1"/></Relationships>
</file>

<file path=xl/drawings/_rels/drawing21.xml.rels><?xml version="1.0" encoding="UTF-8" standalone="yes"?>
<Relationships xmlns="http://schemas.openxmlformats.org/package/2006/relationships"><Relationship Id="rId1" Type="http://schemas.openxmlformats.org/officeDocument/2006/relationships/hyperlink" Target="#Content!A1"/></Relationships>
</file>

<file path=xl/drawings/_rels/drawing2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hyperlink" Target="#Content!A1"/></Relationships>
</file>

<file path=xl/drawings/_rels/drawing4.xml.rels><?xml version="1.0" encoding="UTF-8" standalone="yes"?>
<Relationships xmlns="http://schemas.openxmlformats.org/package/2006/relationships"><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1" Type="http://schemas.openxmlformats.org/officeDocument/2006/relationships/hyperlink" Target="#Content!A1"/></Relationships>
</file>

<file path=xl/drawings/_rels/drawing6.xml.rels><?xml version="1.0" encoding="UTF-8" standalone="yes"?>
<Relationships xmlns="http://schemas.openxmlformats.org/package/2006/relationships"><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Content!A1"/></Relationships>
</file>

<file path=xl/drawings/_rels/drawing8.xml.rels><?xml version="1.0" encoding="UTF-8" standalone="yes"?>
<Relationships xmlns="http://schemas.openxmlformats.org/package/2006/relationships"><Relationship Id="rId1" Type="http://schemas.openxmlformats.org/officeDocument/2006/relationships/hyperlink" Target="#Content!A1"/></Relationships>
</file>

<file path=xl/drawings/_rels/drawing9.xml.rels><?xml version="1.0" encoding="UTF-8" standalone="yes"?>
<Relationships xmlns="http://schemas.openxmlformats.org/package/2006/relationships"><Relationship Id="rId1" Type="http://schemas.openxmlformats.org/officeDocument/2006/relationships/hyperlink" Target="#Content!A1"/></Relationships>
</file>

<file path=xl/drawings/drawing1.xml><?xml version="1.0" encoding="utf-8"?>
<xdr:wsDr xmlns:xdr="http://schemas.openxmlformats.org/drawingml/2006/spreadsheetDrawing" xmlns:a="http://schemas.openxmlformats.org/drawingml/2006/main">
  <xdr:twoCellAnchor editAs="oneCell">
    <xdr:from>
      <xdr:col>3</xdr:col>
      <xdr:colOff>10383781</xdr:colOff>
      <xdr:row>3</xdr:row>
      <xdr:rowOff>438150</xdr:rowOff>
    </xdr:from>
    <xdr:to>
      <xdr:col>3</xdr:col>
      <xdr:colOff>14687552</xdr:colOff>
      <xdr:row>9</xdr:row>
      <xdr:rowOff>133350</xdr:rowOff>
    </xdr:to>
    <xdr:pic>
      <xdr:nvPicPr>
        <xdr:cNvPr id="2" name="Picture 1">
          <a:extLst>
            <a:ext uri="{FF2B5EF4-FFF2-40B4-BE49-F238E27FC236}">
              <a16:creationId xmlns:a16="http://schemas.microsoft.com/office/drawing/2014/main" id="{A91FDA06-04DA-42CD-8216-AAE0E3B84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12431" y="2305050"/>
          <a:ext cx="4303771" cy="1752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1013951</xdr:colOff>
      <xdr:row>0</xdr:row>
      <xdr:rowOff>144333</xdr:rowOff>
    </xdr:from>
    <xdr:to>
      <xdr:col>17</xdr:col>
      <xdr:colOff>196387</xdr:colOff>
      <xdr:row>1</xdr:row>
      <xdr:rowOff>289175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5BC95D33-6BEA-4855-9411-C43C66E7475B}"/>
            </a:ext>
          </a:extLst>
        </xdr:cNvPr>
        <xdr:cNvSpPr/>
      </xdr:nvSpPr>
      <xdr:spPr>
        <a:xfrm>
          <a:off x="12331290" y="144333"/>
          <a:ext cx="370500" cy="349681"/>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18</xdr:col>
      <xdr:colOff>152400</xdr:colOff>
      <xdr:row>0</xdr:row>
      <xdr:rowOff>134808</xdr:rowOff>
    </xdr:from>
    <xdr:to>
      <xdr:col>19</xdr:col>
      <xdr:colOff>129712</xdr:colOff>
      <xdr:row>1</xdr:row>
      <xdr:rowOff>279650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B0F45C1B-2D95-482B-82B3-CE39559BA162}"/>
            </a:ext>
          </a:extLst>
        </xdr:cNvPr>
        <xdr:cNvSpPr/>
      </xdr:nvSpPr>
      <xdr:spPr>
        <a:xfrm>
          <a:off x="10725150" y="134808"/>
          <a:ext cx="310687" cy="344867"/>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20</xdr:col>
      <xdr:colOff>152400</xdr:colOff>
      <xdr:row>0</xdr:row>
      <xdr:rowOff>134808</xdr:rowOff>
    </xdr:from>
    <xdr:to>
      <xdr:col>21</xdr:col>
      <xdr:colOff>129712</xdr:colOff>
      <xdr:row>1</xdr:row>
      <xdr:rowOff>279650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4F6B96DB-8ACE-4B56-9158-51F466277B8E}"/>
            </a:ext>
          </a:extLst>
        </xdr:cNvPr>
        <xdr:cNvSpPr/>
      </xdr:nvSpPr>
      <xdr:spPr>
        <a:xfrm>
          <a:off x="10725150" y="134808"/>
          <a:ext cx="310687" cy="344867"/>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257175</xdr:colOff>
      <xdr:row>3</xdr:row>
      <xdr:rowOff>247650</xdr:rowOff>
    </xdr:from>
    <xdr:to>
      <xdr:col>15</xdr:col>
      <xdr:colOff>224962</xdr:colOff>
      <xdr:row>4</xdr:row>
      <xdr:rowOff>200025</xdr:rowOff>
    </xdr:to>
    <xdr:sp macro="" textlink="">
      <xdr:nvSpPr>
        <xdr:cNvPr id="4" name="Arrow: Left 3">
          <a:hlinkClick xmlns:r="http://schemas.openxmlformats.org/officeDocument/2006/relationships" r:id="rId1"/>
          <a:extLst>
            <a:ext uri="{FF2B5EF4-FFF2-40B4-BE49-F238E27FC236}">
              <a16:creationId xmlns:a16="http://schemas.microsoft.com/office/drawing/2014/main" id="{D5A0BACB-2D8B-4D2A-BB7F-32205C66845E}"/>
            </a:ext>
          </a:extLst>
        </xdr:cNvPr>
        <xdr:cNvSpPr/>
      </xdr:nvSpPr>
      <xdr:spPr>
        <a:xfrm>
          <a:off x="8220075" y="1228725"/>
          <a:ext cx="396412" cy="50482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15</xdr:col>
      <xdr:colOff>511341</xdr:colOff>
      <xdr:row>1</xdr:row>
      <xdr:rowOff>247650</xdr:rowOff>
    </xdr:from>
    <xdr:to>
      <xdr:col>16</xdr:col>
      <xdr:colOff>224961</xdr:colOff>
      <xdr:row>2</xdr:row>
      <xdr:rowOff>200025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55C2C226-F6E1-4061-B7C4-9CD980689483}"/>
            </a:ext>
          </a:extLst>
        </xdr:cNvPr>
        <xdr:cNvSpPr/>
      </xdr:nvSpPr>
      <xdr:spPr>
        <a:xfrm>
          <a:off x="9133973" y="438150"/>
          <a:ext cx="395409" cy="37348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431131</xdr:colOff>
      <xdr:row>0</xdr:row>
      <xdr:rowOff>200025</xdr:rowOff>
    </xdr:from>
    <xdr:to>
      <xdr:col>13</xdr:col>
      <xdr:colOff>224961</xdr:colOff>
      <xdr:row>1</xdr:row>
      <xdr:rowOff>350921</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722691EC-8BE7-4ACE-AAEB-EE15DCEB96B8}"/>
            </a:ext>
          </a:extLst>
        </xdr:cNvPr>
        <xdr:cNvSpPr/>
      </xdr:nvSpPr>
      <xdr:spPr>
        <a:xfrm>
          <a:off x="9625263" y="200025"/>
          <a:ext cx="395409" cy="351422"/>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17</xdr:col>
      <xdr:colOff>542925</xdr:colOff>
      <xdr:row>0</xdr:row>
      <xdr:rowOff>190500</xdr:rowOff>
    </xdr:from>
    <xdr:to>
      <xdr:col>18</xdr:col>
      <xdr:colOff>158286</xdr:colOff>
      <xdr:row>1</xdr:row>
      <xdr:rowOff>341396</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A3E2CAD5-A750-4CB5-B70D-39BD0CB55A16}"/>
            </a:ext>
          </a:extLst>
        </xdr:cNvPr>
        <xdr:cNvSpPr/>
      </xdr:nvSpPr>
      <xdr:spPr>
        <a:xfrm>
          <a:off x="14116050" y="190500"/>
          <a:ext cx="367836" cy="350921"/>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17</xdr:col>
      <xdr:colOff>120317</xdr:colOff>
      <xdr:row>0</xdr:row>
      <xdr:rowOff>80211</xdr:rowOff>
    </xdr:from>
    <xdr:to>
      <xdr:col>18</xdr:col>
      <xdr:colOff>140369</xdr:colOff>
      <xdr:row>1</xdr:row>
      <xdr:rowOff>221582</xdr:rowOff>
    </xdr:to>
    <xdr:sp macro="" textlink="">
      <xdr:nvSpPr>
        <xdr:cNvPr id="4" name="Arrow: Left 3">
          <a:hlinkClick xmlns:r="http://schemas.openxmlformats.org/officeDocument/2006/relationships" r:id="rId1"/>
          <a:extLst>
            <a:ext uri="{FF2B5EF4-FFF2-40B4-BE49-F238E27FC236}">
              <a16:creationId xmlns:a16="http://schemas.microsoft.com/office/drawing/2014/main" id="{C4D6BC5B-2C82-4A65-A469-140741386E52}"/>
            </a:ext>
          </a:extLst>
        </xdr:cNvPr>
        <xdr:cNvSpPr/>
      </xdr:nvSpPr>
      <xdr:spPr>
        <a:xfrm>
          <a:off x="9334501" y="80211"/>
          <a:ext cx="350921" cy="341897"/>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17</xdr:col>
      <xdr:colOff>330869</xdr:colOff>
      <xdr:row>0</xdr:row>
      <xdr:rowOff>110290</xdr:rowOff>
    </xdr:from>
    <xdr:to>
      <xdr:col>18</xdr:col>
      <xdr:colOff>100264</xdr:colOff>
      <xdr:row>1</xdr:row>
      <xdr:rowOff>251661</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C28C9439-9C13-435C-A0B5-58D78DE60A08}"/>
            </a:ext>
          </a:extLst>
        </xdr:cNvPr>
        <xdr:cNvSpPr/>
      </xdr:nvSpPr>
      <xdr:spPr>
        <a:xfrm>
          <a:off x="10838448" y="110290"/>
          <a:ext cx="310816" cy="341897"/>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360947</xdr:colOff>
      <xdr:row>1</xdr:row>
      <xdr:rowOff>370974</xdr:rowOff>
    </xdr:from>
    <xdr:to>
      <xdr:col>14</xdr:col>
      <xdr:colOff>160423</xdr:colOff>
      <xdr:row>2</xdr:row>
      <xdr:rowOff>260684</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0966A764-C723-47CA-A8C7-A9ABEE072B36}"/>
            </a:ext>
          </a:extLst>
        </xdr:cNvPr>
        <xdr:cNvSpPr/>
      </xdr:nvSpPr>
      <xdr:spPr>
        <a:xfrm>
          <a:off x="11650579" y="561474"/>
          <a:ext cx="381002" cy="491289"/>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365837</xdr:colOff>
      <xdr:row>1</xdr:row>
      <xdr:rowOff>163092</xdr:rowOff>
    </xdr:from>
    <xdr:to>
      <xdr:col>11</xdr:col>
      <xdr:colOff>114883</xdr:colOff>
      <xdr:row>2</xdr:row>
      <xdr:rowOff>307934</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3BD0F256-BB9C-4794-A1F0-19BD07572109}"/>
            </a:ext>
          </a:extLst>
        </xdr:cNvPr>
        <xdr:cNvSpPr/>
      </xdr:nvSpPr>
      <xdr:spPr>
        <a:xfrm>
          <a:off x="13672262" y="353592"/>
          <a:ext cx="387221" cy="449642"/>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17</xdr:col>
      <xdr:colOff>621632</xdr:colOff>
      <xdr:row>0</xdr:row>
      <xdr:rowOff>150395</xdr:rowOff>
    </xdr:from>
    <xdr:to>
      <xdr:col>18</xdr:col>
      <xdr:colOff>180475</xdr:colOff>
      <xdr:row>1</xdr:row>
      <xdr:rowOff>291766</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5BDC41DF-6204-4A4D-B2C2-92F1EE4695DE}"/>
            </a:ext>
          </a:extLst>
        </xdr:cNvPr>
        <xdr:cNvSpPr/>
      </xdr:nvSpPr>
      <xdr:spPr>
        <a:xfrm>
          <a:off x="13124448" y="150395"/>
          <a:ext cx="310816" cy="341897"/>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447676</xdr:colOff>
      <xdr:row>0</xdr:row>
      <xdr:rowOff>112295</xdr:rowOff>
    </xdr:from>
    <xdr:to>
      <xdr:col>14</xdr:col>
      <xdr:colOff>104775</xdr:colOff>
      <xdr:row>1</xdr:row>
      <xdr:rowOff>253666</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BB930106-01DF-480D-82CD-84CF22609F82}"/>
            </a:ext>
          </a:extLst>
        </xdr:cNvPr>
        <xdr:cNvSpPr/>
      </xdr:nvSpPr>
      <xdr:spPr>
        <a:xfrm>
          <a:off x="9648826" y="112295"/>
          <a:ext cx="276224" cy="341396"/>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80961</xdr:colOff>
      <xdr:row>19</xdr:row>
      <xdr:rowOff>142875</xdr:rowOff>
    </xdr:from>
    <xdr:to>
      <xdr:col>5</xdr:col>
      <xdr:colOff>1419225</xdr:colOff>
      <xdr:row>34</xdr:row>
      <xdr:rowOff>28575</xdr:rowOff>
    </xdr:to>
    <xdr:graphicFrame macro="">
      <xdr:nvGraphicFramePr>
        <xdr:cNvPr id="5" name="Chart 4">
          <a:extLst>
            <a:ext uri="{FF2B5EF4-FFF2-40B4-BE49-F238E27FC236}">
              <a16:creationId xmlns:a16="http://schemas.microsoft.com/office/drawing/2014/main" id="{308D2D54-961E-48D2-BE51-F849211A08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638172</xdr:colOff>
      <xdr:row>19</xdr:row>
      <xdr:rowOff>9525</xdr:rowOff>
    </xdr:from>
    <xdr:to>
      <xdr:col>14</xdr:col>
      <xdr:colOff>123824</xdr:colOff>
      <xdr:row>33</xdr:row>
      <xdr:rowOff>85725</xdr:rowOff>
    </xdr:to>
    <xdr:graphicFrame macro="">
      <xdr:nvGraphicFramePr>
        <xdr:cNvPr id="6" name="Chart 5">
          <a:extLst>
            <a:ext uri="{FF2B5EF4-FFF2-40B4-BE49-F238E27FC236}">
              <a16:creationId xmlns:a16="http://schemas.microsoft.com/office/drawing/2014/main" id="{F5B11AA8-09C6-47CB-A941-B8140301CB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11</xdr:col>
      <xdr:colOff>28575</xdr:colOff>
      <xdr:row>1</xdr:row>
      <xdr:rowOff>0</xdr:rowOff>
    </xdr:from>
    <xdr:to>
      <xdr:col>19</xdr:col>
      <xdr:colOff>190500</xdr:colOff>
      <xdr:row>27</xdr:row>
      <xdr:rowOff>66676</xdr:rowOff>
    </xdr:to>
    <xdr:graphicFrame macro="">
      <xdr:nvGraphicFramePr>
        <xdr:cNvPr id="2" name="Chart 1">
          <a:extLst>
            <a:ext uri="{FF2B5EF4-FFF2-40B4-BE49-F238E27FC236}">
              <a16:creationId xmlns:a16="http://schemas.microsoft.com/office/drawing/2014/main" id="{2149B2BE-15CC-4496-A1C2-8CBF32CBB6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104775</xdr:colOff>
      <xdr:row>1</xdr:row>
      <xdr:rowOff>76200</xdr:rowOff>
    </xdr:from>
    <xdr:to>
      <xdr:col>28</xdr:col>
      <xdr:colOff>133350</xdr:colOff>
      <xdr:row>20</xdr:row>
      <xdr:rowOff>200025</xdr:rowOff>
    </xdr:to>
    <xdr:graphicFrame macro="">
      <xdr:nvGraphicFramePr>
        <xdr:cNvPr id="3" name="Chart 2">
          <a:extLst>
            <a:ext uri="{FF2B5EF4-FFF2-40B4-BE49-F238E27FC236}">
              <a16:creationId xmlns:a16="http://schemas.microsoft.com/office/drawing/2014/main" id="{FA08F750-B8B7-4BF7-80DB-3FE71500B7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365837</xdr:colOff>
      <xdr:row>0</xdr:row>
      <xdr:rowOff>163092</xdr:rowOff>
    </xdr:from>
    <xdr:to>
      <xdr:col>14</xdr:col>
      <xdr:colOff>114883</xdr:colOff>
      <xdr:row>1</xdr:row>
      <xdr:rowOff>307934</xdr:rowOff>
    </xdr:to>
    <xdr:sp macro="" textlink="">
      <xdr:nvSpPr>
        <xdr:cNvPr id="6" name="Arrow: Left 5">
          <a:hlinkClick xmlns:r="http://schemas.openxmlformats.org/officeDocument/2006/relationships" r:id="rId1"/>
          <a:extLst>
            <a:ext uri="{FF2B5EF4-FFF2-40B4-BE49-F238E27FC236}">
              <a16:creationId xmlns:a16="http://schemas.microsoft.com/office/drawing/2014/main" id="{948E2F07-0746-4C03-9381-E382B4ADBB9E}"/>
            </a:ext>
          </a:extLst>
        </xdr:cNvPr>
        <xdr:cNvSpPr/>
      </xdr:nvSpPr>
      <xdr:spPr>
        <a:xfrm>
          <a:off x="13062662" y="353592"/>
          <a:ext cx="358646" cy="449642"/>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365837</xdr:colOff>
      <xdr:row>0</xdr:row>
      <xdr:rowOff>163092</xdr:rowOff>
    </xdr:from>
    <xdr:to>
      <xdr:col>13</xdr:col>
      <xdr:colOff>114883</xdr:colOff>
      <xdr:row>1</xdr:row>
      <xdr:rowOff>307934</xdr:rowOff>
    </xdr:to>
    <xdr:sp macro="" textlink="">
      <xdr:nvSpPr>
        <xdr:cNvPr id="6" name="Arrow: Left 5">
          <a:hlinkClick xmlns:r="http://schemas.openxmlformats.org/officeDocument/2006/relationships" r:id="rId1"/>
          <a:extLst>
            <a:ext uri="{FF2B5EF4-FFF2-40B4-BE49-F238E27FC236}">
              <a16:creationId xmlns:a16="http://schemas.microsoft.com/office/drawing/2014/main" id="{8B6BB130-A4C0-4481-B6D0-3D0BB19CB246}"/>
            </a:ext>
          </a:extLst>
        </xdr:cNvPr>
        <xdr:cNvSpPr/>
      </xdr:nvSpPr>
      <xdr:spPr>
        <a:xfrm>
          <a:off x="15710612" y="163092"/>
          <a:ext cx="482471" cy="344867"/>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365837</xdr:colOff>
      <xdr:row>0</xdr:row>
      <xdr:rowOff>163092</xdr:rowOff>
    </xdr:from>
    <xdr:to>
      <xdr:col>14</xdr:col>
      <xdr:colOff>114883</xdr:colOff>
      <xdr:row>1</xdr:row>
      <xdr:rowOff>307934</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E6D5D1FE-EA86-4DCF-86D1-CC3C229A6141}"/>
            </a:ext>
          </a:extLst>
        </xdr:cNvPr>
        <xdr:cNvSpPr/>
      </xdr:nvSpPr>
      <xdr:spPr>
        <a:xfrm>
          <a:off x="12567362" y="163092"/>
          <a:ext cx="482471" cy="478217"/>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266701</xdr:colOff>
      <xdr:row>4</xdr:row>
      <xdr:rowOff>163092</xdr:rowOff>
    </xdr:from>
    <xdr:to>
      <xdr:col>19</xdr:col>
      <xdr:colOff>114884</xdr:colOff>
      <xdr:row>5</xdr:row>
      <xdr:rowOff>307934</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3C0246F4-4F17-4FB1-9919-18A5CE38B2F2}"/>
            </a:ext>
          </a:extLst>
        </xdr:cNvPr>
        <xdr:cNvSpPr/>
      </xdr:nvSpPr>
      <xdr:spPr>
        <a:xfrm>
          <a:off x="12906376" y="2068092"/>
          <a:ext cx="353008" cy="678242"/>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266701</xdr:colOff>
      <xdr:row>0</xdr:row>
      <xdr:rowOff>163092</xdr:rowOff>
    </xdr:from>
    <xdr:to>
      <xdr:col>16</xdr:col>
      <xdr:colOff>114884</xdr:colOff>
      <xdr:row>1</xdr:row>
      <xdr:rowOff>307934</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C42BFDA3-8877-4723-B5B8-F7B26457A114}"/>
            </a:ext>
          </a:extLst>
        </xdr:cNvPr>
        <xdr:cNvSpPr/>
      </xdr:nvSpPr>
      <xdr:spPr>
        <a:xfrm>
          <a:off x="12906376" y="2068092"/>
          <a:ext cx="353008" cy="678242"/>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544285</xdr:colOff>
      <xdr:row>0</xdr:row>
      <xdr:rowOff>95056</xdr:rowOff>
    </xdr:from>
    <xdr:to>
      <xdr:col>20</xdr:col>
      <xdr:colOff>182919</xdr:colOff>
      <xdr:row>1</xdr:row>
      <xdr:rowOff>239898</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ED03D08A-6964-485A-ADF2-AC0B19979CBA}"/>
            </a:ext>
          </a:extLst>
        </xdr:cNvPr>
        <xdr:cNvSpPr/>
      </xdr:nvSpPr>
      <xdr:spPr>
        <a:xfrm>
          <a:off x="16895535" y="95056"/>
          <a:ext cx="387027" cy="348949"/>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601578</xdr:colOff>
      <xdr:row>0</xdr:row>
      <xdr:rowOff>82881</xdr:rowOff>
    </xdr:from>
    <xdr:to>
      <xdr:col>15</xdr:col>
      <xdr:colOff>134936</xdr:colOff>
      <xdr:row>1</xdr:row>
      <xdr:rowOff>227723</xdr:rowOff>
    </xdr:to>
    <xdr:sp macro="" textlink="">
      <xdr:nvSpPr>
        <xdr:cNvPr id="4" name="Arrow: Left 3">
          <a:hlinkClick xmlns:r="http://schemas.openxmlformats.org/officeDocument/2006/relationships" r:id="rId1"/>
          <a:extLst>
            <a:ext uri="{FF2B5EF4-FFF2-40B4-BE49-F238E27FC236}">
              <a16:creationId xmlns:a16="http://schemas.microsoft.com/office/drawing/2014/main" id="{B6627E78-0C11-4E1B-B6BF-80D035CF6423}"/>
            </a:ext>
          </a:extLst>
        </xdr:cNvPr>
        <xdr:cNvSpPr/>
      </xdr:nvSpPr>
      <xdr:spPr>
        <a:xfrm>
          <a:off x="9865894" y="82881"/>
          <a:ext cx="365542" cy="34536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eur\DATA\C3\CZE\REER\REERTOT99%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4\users2\gabajyan\My%20Documents\FSI_%20STA%20template_FSI_v3.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hamannet.sharepoint.com/sites/Research/Shared%20Documents/Research/&#1576;&#1581;&#1608;&#1579;/&#1575;&#1589;&#1583;&#1575;&#1585;&#1575;&#1578;/02&#1601;&#1589;&#1604;&#1610;&#1577;/2024/Jul-Sep%202024/Data/Final%20Data/Data-%20Arab%20Garantee%20-24.xlsx" TargetMode="External"/><Relationship Id="rId1" Type="http://schemas.openxmlformats.org/officeDocument/2006/relationships/externalLinkPath" Target="/sites/Research/Shared%20Documents/Research/&#1576;&#1581;&#1608;&#1579;/&#1575;&#1589;&#1583;&#1575;&#1585;&#1575;&#1578;/02&#1601;&#1589;&#1604;&#1610;&#1577;/2024/Jul-Sep%202024/Data/Final%20Data/Data-%20Arab%20Garantee%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 val="Interest Rat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1">
          <cell r="F1" t="str">
            <v>CPI111</v>
          </cell>
        </row>
        <row r="150">
          <cell r="AZ150" t="str">
            <v>REER</v>
          </cell>
        </row>
        <row r="151">
          <cell r="AZ151" t="str">
            <v>(CPI based)</v>
          </cell>
        </row>
        <row r="153">
          <cell r="AZ153" t="str">
            <v>reerc</v>
          </cell>
        </row>
        <row r="154">
          <cell r="AZ154">
            <v>1.009642963192813</v>
          </cell>
        </row>
        <row r="155">
          <cell r="AZ155">
            <v>0.90584955274081691</v>
          </cell>
        </row>
        <row r="156">
          <cell r="AZ156">
            <v>1.0486060074945365</v>
          </cell>
        </row>
        <row r="157">
          <cell r="AZ157">
            <v>1.0096271689377452</v>
          </cell>
        </row>
        <row r="158">
          <cell r="AZ158">
            <v>1.0162113742847021</v>
          </cell>
        </row>
        <row r="159">
          <cell r="AZ159">
            <v>1.0058013162293933</v>
          </cell>
        </row>
        <row r="160">
          <cell r="AZ160">
            <v>0.99825031296119759</v>
          </cell>
        </row>
        <row r="161">
          <cell r="AZ161">
            <v>0.90352240973764386</v>
          </cell>
        </row>
        <row r="162">
          <cell r="AZ162">
            <v>0.91320229072180292</v>
          </cell>
        </row>
        <row r="163">
          <cell r="AZ163">
            <v>0.74689509092898387</v>
          </cell>
        </row>
        <row r="164">
          <cell r="AZ164">
            <v>0.69176599641183467</v>
          </cell>
        </row>
        <row r="165">
          <cell r="AZ165">
            <v>0.63812772138269314</v>
          </cell>
        </row>
        <row r="166">
          <cell r="AZ166">
            <v>0.52270821897392594</v>
          </cell>
        </row>
        <row r="167">
          <cell r="AZ167">
            <v>0.47988117591450397</v>
          </cell>
        </row>
        <row r="168">
          <cell r="AZ168">
            <v>0.56039049020909004</v>
          </cell>
        </row>
        <row r="169">
          <cell r="AZ169">
            <v>0.54919522992492209</v>
          </cell>
        </row>
        <row r="170">
          <cell r="AZ170">
            <v>0.55724065940892986</v>
          </cell>
        </row>
        <row r="171">
          <cell r="AZ171">
            <v>0.55913778196545905</v>
          </cell>
        </row>
        <row r="172">
          <cell r="AZ172">
            <v>0.55047749176402194</v>
          </cell>
        </row>
        <row r="173">
          <cell r="AZ173">
            <v>0.50339852751922243</v>
          </cell>
        </row>
        <row r="174">
          <cell r="AZ174">
            <v>0.49966963053337499</v>
          </cell>
        </row>
        <row r="175">
          <cell r="AZ175">
            <v>0.53751826927998125</v>
          </cell>
        </row>
        <row r="176">
          <cell r="AZ176">
            <v>0.58819341531803637</v>
          </cell>
        </row>
        <row r="177">
          <cell r="AZ177">
            <v>0.54520374429306806</v>
          </cell>
        </row>
        <row r="178">
          <cell r="AZ178">
            <v>0.50191922404464284</v>
          </cell>
        </row>
        <row r="179">
          <cell r="AZ179">
            <v>0.47289124089802442</v>
          </cell>
        </row>
        <row r="180">
          <cell r="AZ180">
            <v>0.53779372040718754</v>
          </cell>
        </row>
        <row r="181">
          <cell r="AZ181">
            <v>0.52031027090067539</v>
          </cell>
        </row>
        <row r="182">
          <cell r="AZ182">
            <v>0.52875625203352927</v>
          </cell>
        </row>
        <row r="183">
          <cell r="AZ183">
            <v>0.51822981815012714</v>
          </cell>
        </row>
        <row r="184">
          <cell r="AZ184">
            <v>0.52196485425297834</v>
          </cell>
        </row>
        <row r="185">
          <cell r="AZ185">
            <v>0.46212444178161682</v>
          </cell>
        </row>
        <row r="186">
          <cell r="AZ186">
            <v>0.46461534940216043</v>
          </cell>
        </row>
        <row r="187">
          <cell r="AZ187">
            <v>0.51685485848213586</v>
          </cell>
        </row>
        <row r="188">
          <cell r="AZ188">
            <v>0.58733078310468356</v>
          </cell>
        </row>
        <row r="189">
          <cell r="AZ189">
            <v>0.54467255674537707</v>
          </cell>
        </row>
        <row r="190">
          <cell r="AZ190">
            <v>0.49491628187393039</v>
          </cell>
        </row>
        <row r="191">
          <cell r="AZ191">
            <v>0.47334006101170639</v>
          </cell>
        </row>
        <row r="192">
          <cell r="AZ192">
            <v>0.52731149208694328</v>
          </cell>
        </row>
        <row r="193">
          <cell r="AZ193">
            <v>0.50876388469734279</v>
          </cell>
        </row>
        <row r="194">
          <cell r="AZ194">
            <v>0.52822287627554354</v>
          </cell>
        </row>
        <row r="195">
          <cell r="AZ195">
            <v>0.52333103896538491</v>
          </cell>
        </row>
        <row r="196">
          <cell r="AZ196">
            <v>0.51958168623795009</v>
          </cell>
        </row>
        <row r="197">
          <cell r="AZ197">
            <v>0.48548465689332138</v>
          </cell>
        </row>
        <row r="198">
          <cell r="AZ198">
            <v>0.47719119328193266</v>
          </cell>
        </row>
        <row r="199">
          <cell r="AZ199">
            <v>0.52092006293441795</v>
          </cell>
        </row>
        <row r="200">
          <cell r="AZ200">
            <v>0.5901055816720554</v>
          </cell>
        </row>
        <row r="201">
          <cell r="AZ201">
            <v>0.54002173907925877</v>
          </cell>
        </row>
        <row r="202">
          <cell r="AZ202">
            <v>0.49219152015457668</v>
          </cell>
        </row>
        <row r="203">
          <cell r="AZ203">
            <v>0.46583880811168621</v>
          </cell>
        </row>
        <row r="204">
          <cell r="AZ204">
            <v>0.50706163561399498</v>
          </cell>
        </row>
        <row r="205">
          <cell r="AZ205">
            <v>0.49976394690650044</v>
          </cell>
        </row>
        <row r="206">
          <cell r="AZ206">
            <v>0.52513312910879206</v>
          </cell>
        </row>
        <row r="207">
          <cell r="AZ207">
            <v>0.51348097145076543</v>
          </cell>
        </row>
        <row r="208">
          <cell r="AZ208">
            <v>0.50145143880579912</v>
          </cell>
        </row>
        <row r="209">
          <cell r="AZ209">
            <v>0.47119476502599783</v>
          </cell>
        </row>
        <row r="210">
          <cell r="AZ210">
            <v>0.46201037289063729</v>
          </cell>
        </row>
      </sheetData>
      <sheetData sheetId="15">
        <row r="1">
          <cell r="O1" t="str">
            <v>Rprofit</v>
          </cell>
        </row>
      </sheetData>
      <sheetData sheetId="16"/>
      <sheetData sheetId="17"/>
      <sheetData sheetId="18"/>
      <sheetData sheetId="19">
        <row r="6">
          <cell r="H6" t="str">
            <v>Czech Republic: Real Effective Exchange Rate (based on CPI) , 1991-98</v>
          </cell>
        </row>
      </sheetData>
      <sheetData sheetId="20">
        <row r="2">
          <cell r="B2" t="str">
            <v>REER-CPI</v>
          </cell>
        </row>
      </sheetData>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INSTRUCTIONS"/>
      <sheetName val="InputBasics"/>
      <sheetName val="SR Table"/>
      <sheetName val="Panel Chart"/>
      <sheetName val="Panel Chart Data"/>
      <sheetName val="DMX_OUT"/>
      <sheetName val="FSI_IN"/>
      <sheetName val="LookUp"/>
    </sheetNames>
    <sheetDataSet>
      <sheetData sheetId="0" refreshError="1"/>
      <sheetData sheetId="1" refreshError="1"/>
      <sheetData sheetId="2">
        <row r="2">
          <cell r="C2" t="str">
            <v>West Bank and Gaza</v>
          </cell>
        </row>
      </sheetData>
      <sheetData sheetId="3" refreshError="1"/>
      <sheetData sheetId="4" refreshError="1"/>
      <sheetData sheetId="5" refreshError="1"/>
      <sheetData sheetId="6" refreshError="1"/>
      <sheetData sheetId="7" refreshError="1"/>
      <sheetData sheetId="8">
        <row r="2">
          <cell r="E2" t="str">
            <v>United States</v>
          </cell>
          <cell r="F2" t="str">
            <v>Kosovo</v>
          </cell>
        </row>
        <row r="3">
          <cell r="E3" t="str">
            <v>Ecuador</v>
          </cell>
          <cell r="F3" t="str">
            <v>Montenegro</v>
          </cell>
        </row>
        <row r="4">
          <cell r="E4" t="str">
            <v>Micronesia</v>
          </cell>
          <cell r="F4" t="str">
            <v>Austria</v>
          </cell>
        </row>
        <row r="5">
          <cell r="E5" t="str">
            <v>Zimbabwe</v>
          </cell>
          <cell r="F5" t="str">
            <v>Belgium</v>
          </cell>
        </row>
        <row r="6">
          <cell r="E6" t="str">
            <v>West Bank and Gaza</v>
          </cell>
          <cell r="F6" t="str">
            <v>Cyprus</v>
          </cell>
        </row>
        <row r="7">
          <cell r="F7" t="str">
            <v>Estonia</v>
          </cell>
        </row>
        <row r="8">
          <cell r="F8" t="str">
            <v>Finland</v>
          </cell>
        </row>
        <row r="9">
          <cell r="F9" t="str">
            <v>France</v>
          </cell>
        </row>
        <row r="10">
          <cell r="F10" t="str">
            <v>Germany</v>
          </cell>
        </row>
        <row r="11">
          <cell r="F11" t="str">
            <v>Greece</v>
          </cell>
        </row>
        <row r="12">
          <cell r="F12" t="str">
            <v>Ireland</v>
          </cell>
        </row>
        <row r="13">
          <cell r="F13" t="str">
            <v>Italy</v>
          </cell>
        </row>
        <row r="14">
          <cell r="F14" t="str">
            <v>Latvia</v>
          </cell>
        </row>
        <row r="15">
          <cell r="F15" t="str">
            <v>Lithuania</v>
          </cell>
        </row>
        <row r="16">
          <cell r="F16" t="str">
            <v>Luxembourg</v>
          </cell>
        </row>
        <row r="17">
          <cell r="F17" t="str">
            <v>Malta</v>
          </cell>
        </row>
        <row r="18">
          <cell r="F18" t="str">
            <v>Netherlands</v>
          </cell>
        </row>
        <row r="19">
          <cell r="F19" t="str">
            <v>Portugal</v>
          </cell>
        </row>
        <row r="20">
          <cell r="F20" t="str">
            <v>Spain</v>
          </cell>
        </row>
        <row r="21">
          <cell r="F21" t="str">
            <v>Slovenia</v>
          </cell>
        </row>
        <row r="22">
          <cell r="F22" t="str">
            <v>Slovak Republic</v>
          </cell>
        </row>
        <row r="23">
          <cell r="F23" t="str">
            <v>San Marino</v>
          </cell>
        </row>
        <row r="24">
          <cell r="F24" t="str">
            <v>Euro Area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rab-New Commitments (2)"/>
      <sheetName val="Data-ST"/>
      <sheetName val="Commitments - ST "/>
      <sheetName val="New Commitments - ST "/>
      <sheetName val="Claims Paid - ST "/>
      <sheetName val="Recoveries - ST "/>
      <sheetName val="ST Arab"/>
      <sheetName val="ST -Insurer 2019-2023 (2)"/>
      <sheetName val="ST -Insurer 2019-2023"/>
      <sheetName val="ST -Political-Commercial"/>
      <sheetName val="Data MLT"/>
      <sheetName val="MLT Commitments"/>
      <sheetName val="MLT New Commitments"/>
      <sheetName val="MLT Claims Paid"/>
      <sheetName val="MLT Recoveries"/>
      <sheetName val="MLTArab"/>
      <sheetName val="MLT -Insurer2019-2023"/>
      <sheetName val="MLT -Sector 2019-2023"/>
      <sheetName val="MLT -Insurer2019-2023 (2)"/>
      <sheetName val="MLT -Sector 2019-2023 (2)"/>
      <sheetName val="MLT -Political-Commercial"/>
      <sheetName val="Data PRI"/>
      <sheetName val="PRI Commitments"/>
      <sheetName val="PRI New Commitments "/>
      <sheetName val="PRI Claims Paid"/>
      <sheetName val="PRI Claims Recoveries"/>
      <sheetName val="PRI Arab"/>
      <sheetName val="PRI -Insurer 2019-2023"/>
      <sheetName val="PRI -Sector 2019-2023"/>
      <sheetName val="PRI -Sector 2019-2023  (2)"/>
      <sheetName val="PRI -Risks type"/>
      <sheetName val="Data AP1"/>
      <sheetName val="AP1 Commimtments"/>
      <sheetName val="AP1 New Commimtments "/>
      <sheetName val="AP1 Claims Paid"/>
      <sheetName val="AP1 Recoveries"/>
      <sheetName val="AP1 Arab"/>
      <sheetName val="AP1 -Insurer2019-2023"/>
      <sheetName val="Total Arab -Charts"/>
      <sheetName val="Total Arab-operations "/>
      <sheetName val="Total world-operations "/>
      <sheetName val="  by Insurer-Total 19-23"/>
      <sheetName val="  by Insurer-Total( 19-23)"/>
      <sheetName val="  by Insurer-Total 19-23 (2)"/>
      <sheetName val="Arab-Outstanding Commitments"/>
      <sheetName val="Arab-Outstanding 2023"/>
      <sheetName val="Outstanding Commitment (PRI)"/>
      <sheetName val="Arab-Outstanding by Insurer"/>
      <sheetName val="Arab-Outstanding by Insurer (2)"/>
      <sheetName val="MLT&amp; PRI-Outstanding by Sector"/>
      <sheetName val="PRI-Outstanding by Sector "/>
      <sheetName val="MLT-Outstanding by Sector "/>
      <sheetName val="Arab-New Commitments"/>
      <sheetName val="Arab-NewCommitments 2023"/>
      <sheetName val="Arab-NewCommmtment by Insurer"/>
      <sheetName val="Arab-NewCommmtment by Insur (2)"/>
      <sheetName val="MLT&amp; PRI-New by Sector"/>
      <sheetName val="Arab-New Commitments (PRI)"/>
      <sheetName val="Arab- Claims Paid"/>
      <sheetName val="Arab-Claims Paid 2023"/>
      <sheetName val="Arab-ClaimsPaid by Insurer"/>
      <sheetName val="Arab-ClaimsPaid by Insurer (2)"/>
      <sheetName val="MLT&amp; PRI-Claims Paid  Sector"/>
      <sheetName val="Arab- Recoveries"/>
      <sheetName val="Arab- Recoveries 2023"/>
      <sheetName val="Arab-Recoveries by Insurer"/>
      <sheetName val="Arab-Recoveries by Insurer (2)"/>
      <sheetName val="MLT&amp; PRI-Recoveries  Sector"/>
      <sheetName val="  by Sector(MLT)"/>
      <sheetName val="  by Sector (PRI)"/>
      <sheetName val="Projection 2"/>
      <sheetName val=" %New Commi- total import "/>
      <sheetName val="Total Imports- Arab"/>
    </sheetNames>
    <sheetDataSet>
      <sheetData sheetId="0"/>
      <sheetData sheetId="1"/>
      <sheetData sheetId="2"/>
      <sheetData sheetId="3"/>
      <sheetData sheetId="4"/>
      <sheetData sheetId="5"/>
      <sheetData sheetId="6"/>
      <sheetData sheetId="7"/>
      <sheetData sheetId="8">
        <row r="29">
          <cell r="S29">
            <v>62610.185931000007</v>
          </cell>
        </row>
        <row r="30">
          <cell r="C30">
            <v>41744.501933</v>
          </cell>
          <cell r="D30">
            <v>36430.439931000008</v>
          </cell>
          <cell r="E30">
            <v>35476.049972000001</v>
          </cell>
          <cell r="F30">
            <v>37645.806647000005</v>
          </cell>
          <cell r="G30">
            <v>42037.443009000002</v>
          </cell>
          <cell r="I30">
            <v>577.29999999999995</v>
          </cell>
          <cell r="J30">
            <v>353.5</v>
          </cell>
          <cell r="K30">
            <v>595.29999999999995</v>
          </cell>
          <cell r="L30">
            <v>504.70000000000005</v>
          </cell>
          <cell r="M30">
            <v>554.69999999999993</v>
          </cell>
          <cell r="O30">
            <v>34351.940221999997</v>
          </cell>
          <cell r="P30">
            <v>38305.753183999994</v>
          </cell>
          <cell r="Q30">
            <v>44117.891329999999</v>
          </cell>
          <cell r="R30">
            <v>56555.032972000001</v>
          </cell>
        </row>
        <row r="57">
          <cell r="C57">
            <v>41710.675263000005</v>
          </cell>
          <cell r="D57">
            <v>36302.345259000009</v>
          </cell>
          <cell r="E57">
            <v>35404.624972999998</v>
          </cell>
          <cell r="F57">
            <v>37556.834132000004</v>
          </cell>
          <cell r="G57">
            <v>41971.218253999999</v>
          </cell>
          <cell r="I57">
            <v>576.69999999999993</v>
          </cell>
          <cell r="J57">
            <v>346.2</v>
          </cell>
          <cell r="K57">
            <v>559.20000000000005</v>
          </cell>
          <cell r="L57">
            <v>484.59999999999997</v>
          </cell>
          <cell r="M57">
            <v>521.4</v>
          </cell>
          <cell r="O57">
            <v>29984.259441000002</v>
          </cell>
          <cell r="P57">
            <v>33023.947669000001</v>
          </cell>
          <cell r="Q57">
            <v>33415.910892999993</v>
          </cell>
          <cell r="R57">
            <v>43769.985537999994</v>
          </cell>
          <cell r="S57">
            <v>51014.334783999999</v>
          </cell>
        </row>
        <row r="87">
          <cell r="C87">
            <v>57.707273999999998</v>
          </cell>
          <cell r="D87">
            <v>139.37321600000001</v>
          </cell>
          <cell r="E87">
            <v>57.441735999999999</v>
          </cell>
          <cell r="F87">
            <v>22.781650999999997</v>
          </cell>
          <cell r="G87">
            <v>39.044751999999995</v>
          </cell>
          <cell r="I87">
            <v>0</v>
          </cell>
          <cell r="J87">
            <v>1.4725E-2</v>
          </cell>
          <cell r="K87">
            <v>0</v>
          </cell>
          <cell r="L87">
            <v>0</v>
          </cell>
          <cell r="M87">
            <v>1.8</v>
          </cell>
          <cell r="O87">
            <v>124.058706</v>
          </cell>
          <cell r="P87">
            <v>289.19107699999995</v>
          </cell>
          <cell r="Q87">
            <v>143.88586700000002</v>
          </cell>
          <cell r="R87">
            <v>173.46421899999999</v>
          </cell>
          <cell r="S87">
            <v>213.69563900000003</v>
          </cell>
        </row>
        <row r="115">
          <cell r="C115">
            <v>13.444395</v>
          </cell>
          <cell r="D115">
            <v>57.492577999999995</v>
          </cell>
          <cell r="E115">
            <v>23.199904999999998</v>
          </cell>
          <cell r="F115">
            <v>11.926221</v>
          </cell>
          <cell r="G115">
            <v>9.8746949999999991</v>
          </cell>
          <cell r="I115">
            <v>0</v>
          </cell>
          <cell r="J115">
            <v>2.168469</v>
          </cell>
          <cell r="K115">
            <v>0</v>
          </cell>
          <cell r="L115">
            <v>0</v>
          </cell>
          <cell r="M115">
            <v>0.2</v>
          </cell>
          <cell r="O115">
            <v>61.362999999999992</v>
          </cell>
          <cell r="P115">
            <v>52.499682000000007</v>
          </cell>
          <cell r="Q115">
            <v>53.300021000000015</v>
          </cell>
          <cell r="R115">
            <v>56.704850000000008</v>
          </cell>
          <cell r="S115">
            <v>75.669284999999988</v>
          </cell>
        </row>
      </sheetData>
      <sheetData sheetId="9"/>
      <sheetData sheetId="10"/>
      <sheetData sheetId="11"/>
      <sheetData sheetId="12"/>
      <sheetData sheetId="13"/>
      <sheetData sheetId="14"/>
      <sheetData sheetId="15"/>
      <sheetData sheetId="16">
        <row r="29">
          <cell r="C29">
            <v>5340.86</v>
          </cell>
          <cell r="D29">
            <v>6887.8799999999992</v>
          </cell>
          <cell r="E29">
            <v>6386.29</v>
          </cell>
          <cell r="F29">
            <v>6069.7599999999993</v>
          </cell>
          <cell r="G29">
            <v>6237.170000000001</v>
          </cell>
          <cell r="H29">
            <v>1810.87</v>
          </cell>
          <cell r="I29">
            <v>1786.3</v>
          </cell>
          <cell r="J29">
            <v>1741.71</v>
          </cell>
          <cell r="K29">
            <v>2398.15</v>
          </cell>
          <cell r="L29">
            <v>2507.7199999999998</v>
          </cell>
          <cell r="M29">
            <v>97681.219999999972</v>
          </cell>
          <cell r="N29">
            <v>99204.909999999974</v>
          </cell>
          <cell r="O29">
            <v>95000.900000000009</v>
          </cell>
          <cell r="P29">
            <v>101514.85</v>
          </cell>
          <cell r="Q29">
            <v>99978.92</v>
          </cell>
        </row>
        <row r="57">
          <cell r="C57">
            <v>2177.7200000000003</v>
          </cell>
          <cell r="D57">
            <v>861.74</v>
          </cell>
          <cell r="E57">
            <v>1285.1599999999999</v>
          </cell>
          <cell r="F57">
            <v>1342.9</v>
          </cell>
          <cell r="G57">
            <v>1423.7</v>
          </cell>
          <cell r="H57">
            <v>1711.09</v>
          </cell>
          <cell r="I57">
            <v>8</v>
          </cell>
          <cell r="J57">
            <v>0</v>
          </cell>
          <cell r="K57">
            <v>711.6</v>
          </cell>
          <cell r="L57">
            <v>194</v>
          </cell>
          <cell r="M57">
            <v>21343.319999999996</v>
          </cell>
          <cell r="N57">
            <v>14685.389999999996</v>
          </cell>
          <cell r="O57">
            <v>12711.909999999996</v>
          </cell>
          <cell r="P57">
            <v>10323.4</v>
          </cell>
          <cell r="Q57">
            <v>11421.569999999998</v>
          </cell>
        </row>
        <row r="85">
          <cell r="C85">
            <v>0.46</v>
          </cell>
          <cell r="D85">
            <v>12.34</v>
          </cell>
          <cell r="E85">
            <v>0</v>
          </cell>
          <cell r="F85">
            <v>8.0500000000000007</v>
          </cell>
          <cell r="G85">
            <v>24.919999999999998</v>
          </cell>
          <cell r="H85">
            <v>0</v>
          </cell>
          <cell r="I85">
            <v>0</v>
          </cell>
          <cell r="J85">
            <v>0</v>
          </cell>
          <cell r="K85">
            <v>0</v>
          </cell>
          <cell r="L85">
            <v>0</v>
          </cell>
          <cell r="M85">
            <v>93.329999999999984</v>
          </cell>
          <cell r="N85">
            <v>181.03000000000003</v>
          </cell>
          <cell r="O85">
            <v>152.44999999999999</v>
          </cell>
          <cell r="P85">
            <v>276.49</v>
          </cell>
          <cell r="Q85">
            <v>433.57</v>
          </cell>
        </row>
        <row r="113">
          <cell r="C113">
            <v>2.97</v>
          </cell>
          <cell r="D113">
            <v>0.8</v>
          </cell>
          <cell r="E113">
            <v>2.02</v>
          </cell>
          <cell r="F113">
            <v>0</v>
          </cell>
          <cell r="G113">
            <v>0</v>
          </cell>
          <cell r="H113">
            <v>0</v>
          </cell>
          <cell r="I113">
            <v>0</v>
          </cell>
          <cell r="J113">
            <v>0</v>
          </cell>
          <cell r="K113">
            <v>0</v>
          </cell>
          <cell r="L113">
            <v>0</v>
          </cell>
          <cell r="M113">
            <v>298.36</v>
          </cell>
          <cell r="N113">
            <v>353.10999999999996</v>
          </cell>
          <cell r="O113">
            <v>338.71999999999991</v>
          </cell>
          <cell r="P113">
            <v>301.83999999999992</v>
          </cell>
          <cell r="Q113">
            <v>371.05000000000007</v>
          </cell>
        </row>
      </sheetData>
      <sheetData sheetId="17"/>
      <sheetData sheetId="18"/>
      <sheetData sheetId="19"/>
      <sheetData sheetId="20"/>
      <sheetData sheetId="21"/>
      <sheetData sheetId="22"/>
      <sheetData sheetId="23"/>
      <sheetData sheetId="24"/>
      <sheetData sheetId="25"/>
      <sheetData sheetId="26"/>
      <sheetData sheetId="27">
        <row r="29">
          <cell r="C29">
            <v>8245.6099109999977</v>
          </cell>
          <cell r="D29">
            <v>8443.1843509999981</v>
          </cell>
          <cell r="E29">
            <v>7567.492819000001</v>
          </cell>
          <cell r="F29">
            <v>7742.2016580000009</v>
          </cell>
          <cell r="G29">
            <v>7670.5026170000001</v>
          </cell>
          <cell r="I29">
            <v>1984.4916450000001</v>
          </cell>
          <cell r="J29">
            <v>1598.5942720000003</v>
          </cell>
          <cell r="K29">
            <v>1582.2935709999999</v>
          </cell>
          <cell r="L29">
            <v>1571.7232390000001</v>
          </cell>
          <cell r="M29">
            <v>1726.8874230000001</v>
          </cell>
          <cell r="O29">
            <v>13896.600807000001</v>
          </cell>
          <cell r="P29">
            <v>13770.842920000001</v>
          </cell>
          <cell r="Q29">
            <v>12530.527744000001</v>
          </cell>
          <cell r="R29">
            <v>11930.098289</v>
          </cell>
          <cell r="S29">
            <v>12435.431100999998</v>
          </cell>
        </row>
        <row r="57">
          <cell r="C57">
            <v>2622.1280389999997</v>
          </cell>
          <cell r="D57">
            <v>1130.4003850000001</v>
          </cell>
          <cell r="E57">
            <v>1059.4015119999999</v>
          </cell>
          <cell r="F57">
            <v>2721.5733380000001</v>
          </cell>
          <cell r="G57">
            <v>828.92470099999991</v>
          </cell>
          <cell r="I57">
            <v>280.09311100000002</v>
          </cell>
          <cell r="J57">
            <v>83.427999999999997</v>
          </cell>
          <cell r="K57">
            <v>124.5</v>
          </cell>
          <cell r="L57">
            <v>114.502471</v>
          </cell>
          <cell r="M57">
            <v>198.51999999999998</v>
          </cell>
          <cell r="O57">
            <v>1973.615057</v>
          </cell>
          <cell r="P57">
            <v>3553.1931460000001</v>
          </cell>
          <cell r="Q57">
            <v>3381.4721790000003</v>
          </cell>
          <cell r="R57">
            <v>2687.3735259999999</v>
          </cell>
          <cell r="S57">
            <v>3437.0810679999995</v>
          </cell>
        </row>
        <row r="86">
          <cell r="C86">
            <v>0.25778600000000002</v>
          </cell>
          <cell r="D86">
            <v>0</v>
          </cell>
          <cell r="E86">
            <v>0</v>
          </cell>
          <cell r="F86">
            <v>0</v>
          </cell>
          <cell r="G86">
            <v>0</v>
          </cell>
          <cell r="I86">
            <v>0</v>
          </cell>
          <cell r="J86">
            <v>0</v>
          </cell>
          <cell r="K86">
            <v>0</v>
          </cell>
          <cell r="L86">
            <v>0</v>
          </cell>
          <cell r="M86">
            <v>0</v>
          </cell>
          <cell r="O86">
            <v>0</v>
          </cell>
          <cell r="P86">
            <v>7.9485440000000001</v>
          </cell>
          <cell r="Q86">
            <v>0</v>
          </cell>
          <cell r="R86">
            <v>0.765544</v>
          </cell>
          <cell r="S86">
            <v>0</v>
          </cell>
        </row>
        <row r="114">
          <cell r="C114">
            <v>8.3406999999999995E-2</v>
          </cell>
          <cell r="D114">
            <v>8.0350000000000005E-3</v>
          </cell>
          <cell r="E114">
            <v>0</v>
          </cell>
          <cell r="F114">
            <v>0</v>
          </cell>
          <cell r="G114">
            <v>0</v>
          </cell>
          <cell r="I114">
            <v>0</v>
          </cell>
          <cell r="J114">
            <v>0</v>
          </cell>
          <cell r="K114">
            <v>0</v>
          </cell>
          <cell r="L114">
            <v>0</v>
          </cell>
          <cell r="M114">
            <v>0</v>
          </cell>
          <cell r="O114">
            <v>0</v>
          </cell>
          <cell r="P114">
            <v>7.4</v>
          </cell>
          <cell r="Q114">
            <v>0</v>
          </cell>
          <cell r="R114">
            <v>0</v>
          </cell>
          <cell r="S114">
            <v>0</v>
          </cell>
        </row>
      </sheetData>
      <sheetData sheetId="28"/>
      <sheetData sheetId="29"/>
      <sheetData sheetId="30"/>
      <sheetData sheetId="31"/>
      <sheetData sheetId="32"/>
      <sheetData sheetId="33"/>
      <sheetData sheetId="34"/>
      <sheetData sheetId="35"/>
      <sheetData sheetId="36"/>
      <sheetData sheetId="37">
        <row r="29">
          <cell r="C29">
            <v>3293.513661</v>
          </cell>
          <cell r="D29">
            <v>1266.8399460000001</v>
          </cell>
          <cell r="E29">
            <v>1091.7802450000001</v>
          </cell>
          <cell r="F29">
            <v>1577.894409</v>
          </cell>
          <cell r="G29">
            <v>1039.3299549999999</v>
          </cell>
          <cell r="I29">
            <v>16.5</v>
          </cell>
          <cell r="J29">
            <v>145.6</v>
          </cell>
          <cell r="K29">
            <v>119.1</v>
          </cell>
          <cell r="L29">
            <v>118.5</v>
          </cell>
          <cell r="M29">
            <v>201.39999999999998</v>
          </cell>
          <cell r="O29">
            <v>7396.0129509999997</v>
          </cell>
          <cell r="P29">
            <v>10874.449486000001</v>
          </cell>
          <cell r="Q29">
            <v>12513.009229000001</v>
          </cell>
          <cell r="R29">
            <v>15385.624549999999</v>
          </cell>
          <cell r="S29">
            <v>22495.194826999996</v>
          </cell>
        </row>
        <row r="59">
          <cell r="C59">
            <v>655.11756300000002</v>
          </cell>
          <cell r="D59">
            <v>295.19952199999994</v>
          </cell>
          <cell r="E59">
            <v>277.24730600000004</v>
          </cell>
          <cell r="F59">
            <v>909.17258200000003</v>
          </cell>
          <cell r="G59">
            <v>366.12819400000001</v>
          </cell>
          <cell r="I59">
            <v>16.5</v>
          </cell>
          <cell r="J59">
            <v>142.69999999999999</v>
          </cell>
          <cell r="K59">
            <v>0</v>
          </cell>
          <cell r="L59">
            <v>118.5</v>
          </cell>
          <cell r="M59">
            <v>124.7</v>
          </cell>
          <cell r="O59">
            <v>4717.194101</v>
          </cell>
          <cell r="P59">
            <v>3287.270074</v>
          </cell>
          <cell r="Q59">
            <v>1395.80969</v>
          </cell>
          <cell r="R59">
            <v>3399.6774960000002</v>
          </cell>
          <cell r="S59">
            <v>9879.2503339999985</v>
          </cell>
        </row>
        <row r="89">
          <cell r="C89">
            <v>0</v>
          </cell>
          <cell r="D89">
            <v>10</v>
          </cell>
          <cell r="E89">
            <v>0</v>
          </cell>
          <cell r="F89">
            <v>0</v>
          </cell>
          <cell r="G89">
            <v>0</v>
          </cell>
          <cell r="I89">
            <v>0</v>
          </cell>
          <cell r="J89">
            <v>0</v>
          </cell>
          <cell r="K89">
            <v>0</v>
          </cell>
          <cell r="L89">
            <v>0</v>
          </cell>
          <cell r="M89">
            <v>0</v>
          </cell>
          <cell r="O89">
            <v>4.0363999999999997E-2</v>
          </cell>
          <cell r="P89">
            <v>0</v>
          </cell>
          <cell r="Q89">
            <v>0</v>
          </cell>
          <cell r="R89">
            <v>0</v>
          </cell>
          <cell r="S89">
            <v>0</v>
          </cell>
        </row>
        <row r="117">
          <cell r="C117">
            <v>0.7</v>
          </cell>
          <cell r="D117">
            <v>0</v>
          </cell>
          <cell r="E117">
            <v>0</v>
          </cell>
          <cell r="F117">
            <v>0</v>
          </cell>
          <cell r="G117">
            <v>0</v>
          </cell>
          <cell r="I117">
            <v>0</v>
          </cell>
          <cell r="J117">
            <v>0</v>
          </cell>
          <cell r="K117">
            <v>0</v>
          </cell>
          <cell r="L117">
            <v>0</v>
          </cell>
          <cell r="M117">
            <v>0</v>
          </cell>
          <cell r="O117">
            <v>0</v>
          </cell>
          <cell r="P117">
            <v>0</v>
          </cell>
          <cell r="Q117">
            <v>0</v>
          </cell>
          <cell r="R117">
            <v>0</v>
          </cell>
          <cell r="S117">
            <v>0</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theme/theme1.xml><?xml version="1.0" encoding="utf-8"?>
<a:theme xmlns:a="http://schemas.openxmlformats.org/drawingml/2006/main" name="Office Theme">
  <a:themeElements>
    <a:clrScheme name="Yellow Orange">
      <a:dk1>
        <a:sysClr val="windowText" lastClr="000000"/>
      </a:dk1>
      <a:lt1>
        <a:sysClr val="window" lastClr="FFFFFF"/>
      </a:lt1>
      <a:dk2>
        <a:srgbClr val="4E3B30"/>
      </a:dk2>
      <a:lt2>
        <a:srgbClr val="FBEEC9"/>
      </a:lt2>
      <a:accent1>
        <a:srgbClr val="F0A22E"/>
      </a:accent1>
      <a:accent2>
        <a:srgbClr val="A5644E"/>
      </a:accent2>
      <a:accent3>
        <a:srgbClr val="B58B80"/>
      </a:accent3>
      <a:accent4>
        <a:srgbClr val="C3986D"/>
      </a:accent4>
      <a:accent5>
        <a:srgbClr val="A19574"/>
      </a:accent5>
      <a:accent6>
        <a:srgbClr val="C17529"/>
      </a:accent6>
      <a:hlink>
        <a:srgbClr val="AD1F1F"/>
      </a:hlink>
      <a:folHlink>
        <a:srgbClr val="FFC42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haman.org/bulletin/bulletin-Q3-2024.pdf" TargetMode="External"/><Relationship Id="rId1" Type="http://schemas.openxmlformats.org/officeDocument/2006/relationships/hyperlink" Target="https://www.dhaman.org/bulletin/bulletin-Q3-2024.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D4934-4022-4976-8117-1F43F52D8AB0}">
  <sheetPr>
    <tabColor rgb="FF0070C0"/>
  </sheetPr>
  <dimension ref="A2:T6"/>
  <sheetViews>
    <sheetView showGridLines="0" topLeftCell="A3" zoomScaleNormal="100" workbookViewId="0">
      <selection activeCell="E5" sqref="E5"/>
    </sheetView>
  </sheetViews>
  <sheetFormatPr defaultRowHeight="12.75" x14ac:dyDescent="0.2"/>
  <cols>
    <col min="1" max="2" width="101.28515625" style="93" customWidth="1"/>
    <col min="3" max="6" width="9.140625" style="93"/>
    <col min="7" max="7" width="24.140625" style="93" customWidth="1"/>
    <col min="8" max="15" width="9.140625" style="93"/>
    <col min="16" max="17" width="9.140625" style="93" customWidth="1"/>
    <col min="18" max="18" width="5" style="93" customWidth="1"/>
    <col min="19" max="20" width="9.140625" style="93" hidden="1" customWidth="1"/>
    <col min="21" max="21" width="14.7109375" style="93" customWidth="1"/>
    <col min="22" max="16384" width="9.140625" style="93"/>
  </cols>
  <sheetData>
    <row r="2" spans="1:2" ht="36" customHeight="1" x14ac:dyDescent="0.35">
      <c r="A2" s="364" t="s">
        <v>285</v>
      </c>
      <c r="B2" s="365"/>
    </row>
    <row r="3" spans="1:2" ht="42" customHeight="1" thickBot="1" x14ac:dyDescent="0.25">
      <c r="A3" s="366" t="s">
        <v>286</v>
      </c>
      <c r="B3" s="367"/>
    </row>
    <row r="4" spans="1:2" ht="6" customHeight="1" thickBot="1" x14ac:dyDescent="0.35">
      <c r="A4" s="90"/>
      <c r="B4" s="91"/>
    </row>
    <row r="5" spans="1:2" ht="396" customHeight="1" x14ac:dyDescent="0.2">
      <c r="A5" s="89" t="s">
        <v>289</v>
      </c>
      <c r="B5" s="94" t="s">
        <v>288</v>
      </c>
    </row>
    <row r="6" spans="1:2" ht="25.5" customHeight="1" thickBot="1" x14ac:dyDescent="0.25">
      <c r="A6" s="92" t="s">
        <v>287</v>
      </c>
      <c r="B6" s="92" t="s">
        <v>287</v>
      </c>
    </row>
  </sheetData>
  <mergeCells count="2">
    <mergeCell ref="A2:B2"/>
    <mergeCell ref="A3:B3"/>
  </mergeCells>
  <hyperlinks>
    <hyperlink ref="A6" r:id="rId1" xr:uid="{A82C156A-3F49-4587-8839-2C74201F47F7}"/>
    <hyperlink ref="B6" r:id="rId2" xr:uid="{A094276E-7212-4F50-B96C-BE3A346F9FF2}"/>
  </hyperlinks>
  <printOptions horizontalCentered="1" verticalCentered="1"/>
  <pageMargins left="0" right="0" top="0" bottom="0" header="0" footer="0"/>
  <pageSetup paperSize="9" scale="70"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8692D-E8F2-4ED6-AAE4-D3D2C0E13743}">
  <sheetPr>
    <tabColor rgb="FF00B0F0"/>
  </sheetPr>
  <dimension ref="A1:T60"/>
  <sheetViews>
    <sheetView showGridLines="0" topLeftCell="A18" zoomScale="95" zoomScaleNormal="95" zoomScaleSheetLayoutView="100" workbookViewId="0">
      <selection activeCell="O18" sqref="O18"/>
    </sheetView>
  </sheetViews>
  <sheetFormatPr defaultRowHeight="15" x14ac:dyDescent="0.25"/>
  <cols>
    <col min="1" max="1" width="5" customWidth="1"/>
    <col min="2" max="2" width="7.5703125" customWidth="1"/>
    <col min="3" max="3" width="13.85546875" style="48" customWidth="1"/>
    <col min="4" max="4" width="11.85546875" customWidth="1"/>
    <col min="5" max="9" width="8.85546875" customWidth="1"/>
    <col min="10" max="10" width="12.5703125" customWidth="1"/>
    <col min="11" max="11" width="8.7109375" customWidth="1"/>
    <col min="12" max="13" width="11.28515625" style="48" customWidth="1"/>
    <col min="14" max="15" width="12.42578125" customWidth="1"/>
    <col min="16" max="16" width="19.42578125" customWidth="1"/>
    <col min="17" max="20" width="12.42578125" customWidth="1"/>
  </cols>
  <sheetData>
    <row r="1" spans="1:20" ht="15.75" x14ac:dyDescent="0.25">
      <c r="P1" s="38" t="s">
        <v>114</v>
      </c>
    </row>
    <row r="2" spans="1:20" ht="29.25" customHeight="1" x14ac:dyDescent="0.25">
      <c r="B2" s="486" t="s">
        <v>235</v>
      </c>
      <c r="C2" s="487"/>
      <c r="D2" s="487"/>
      <c r="E2" s="487"/>
      <c r="F2" s="487"/>
      <c r="G2" s="487"/>
      <c r="H2" s="487"/>
      <c r="I2" s="487"/>
      <c r="J2" s="487"/>
      <c r="K2" s="488"/>
      <c r="N2" s="48"/>
      <c r="P2" s="38" t="s">
        <v>115</v>
      </c>
    </row>
    <row r="3" spans="1:20" ht="29.25" customHeight="1" x14ac:dyDescent="0.25">
      <c r="B3" s="416" t="s">
        <v>236</v>
      </c>
      <c r="C3" s="417"/>
      <c r="D3" s="417"/>
      <c r="E3" s="417"/>
      <c r="F3" s="417"/>
      <c r="G3" s="417"/>
      <c r="H3" s="417"/>
      <c r="I3" s="417"/>
      <c r="J3" s="417"/>
      <c r="K3" s="418"/>
    </row>
    <row r="4" spans="1:20" ht="26.25" customHeight="1" x14ac:dyDescent="0.25">
      <c r="B4" s="419" t="s">
        <v>229</v>
      </c>
      <c r="C4" s="420" t="s">
        <v>0</v>
      </c>
      <c r="D4" s="168" t="s">
        <v>162</v>
      </c>
      <c r="E4" s="420">
        <v>2023</v>
      </c>
      <c r="F4" s="420">
        <v>2022</v>
      </c>
      <c r="G4" s="420">
        <v>2021</v>
      </c>
      <c r="H4" s="420">
        <v>2020</v>
      </c>
      <c r="I4" s="420">
        <v>2019</v>
      </c>
      <c r="J4" s="420" t="s">
        <v>2</v>
      </c>
      <c r="K4" s="409" t="s">
        <v>222</v>
      </c>
      <c r="L4" s="49"/>
      <c r="M4" s="49"/>
      <c r="N4" s="49"/>
      <c r="O4" s="49"/>
      <c r="P4" s="49"/>
      <c r="Q4" s="49"/>
      <c r="R4" s="49"/>
      <c r="S4" s="49"/>
      <c r="T4" s="49"/>
    </row>
    <row r="5" spans="1:20" ht="33" customHeight="1" x14ac:dyDescent="0.25">
      <c r="B5" s="419"/>
      <c r="C5" s="420"/>
      <c r="D5" s="168" t="s">
        <v>223</v>
      </c>
      <c r="E5" s="420"/>
      <c r="F5" s="420"/>
      <c r="G5" s="420"/>
      <c r="H5" s="420"/>
      <c r="I5" s="420"/>
      <c r="J5" s="420"/>
      <c r="K5" s="409"/>
      <c r="L5" s="49"/>
      <c r="M5" s="49"/>
      <c r="N5" s="49"/>
      <c r="O5" s="49"/>
      <c r="P5" s="49"/>
      <c r="Q5" s="49"/>
      <c r="R5" s="49"/>
      <c r="S5" s="49"/>
      <c r="T5" s="49"/>
    </row>
    <row r="6" spans="1:20" ht="27.75" customHeight="1" x14ac:dyDescent="0.25">
      <c r="A6" s="51"/>
      <c r="B6" s="211">
        <v>1</v>
      </c>
      <c r="C6" s="170" t="s">
        <v>32</v>
      </c>
      <c r="D6" s="212">
        <v>65.98134639572757</v>
      </c>
      <c r="E6" s="254">
        <v>33.58819684800001</v>
      </c>
      <c r="F6" s="210">
        <v>20.236127479000004</v>
      </c>
      <c r="G6" s="210">
        <v>16.738359785</v>
      </c>
      <c r="H6" s="210">
        <v>21.159431696999995</v>
      </c>
      <c r="I6" s="210">
        <v>15.383846380000001</v>
      </c>
      <c r="J6" s="170" t="s">
        <v>104</v>
      </c>
      <c r="K6" s="213">
        <v>1</v>
      </c>
      <c r="L6" s="49"/>
      <c r="M6" s="49"/>
      <c r="N6" s="49"/>
      <c r="O6" s="49"/>
      <c r="P6" s="49"/>
      <c r="Q6" s="49"/>
      <c r="R6" s="49"/>
      <c r="S6" s="49"/>
      <c r="T6" s="49"/>
    </row>
    <row r="7" spans="1:20" ht="27.75" customHeight="1" x14ac:dyDescent="0.25">
      <c r="A7" s="51"/>
      <c r="B7" s="215">
        <v>2</v>
      </c>
      <c r="C7" s="176" t="s">
        <v>74</v>
      </c>
      <c r="D7" s="216">
        <v>-7.2722561584752272</v>
      </c>
      <c r="E7" s="166">
        <v>28.141805057999999</v>
      </c>
      <c r="F7" s="150">
        <v>30.348851263000004</v>
      </c>
      <c r="G7" s="150">
        <v>23.374955490000001</v>
      </c>
      <c r="H7" s="150">
        <v>19.840231926000005</v>
      </c>
      <c r="I7" s="150">
        <v>29.666319351000002</v>
      </c>
      <c r="J7" s="176" t="s">
        <v>102</v>
      </c>
      <c r="K7" s="218">
        <v>2</v>
      </c>
      <c r="L7" s="52"/>
      <c r="M7" s="53"/>
      <c r="N7" s="49"/>
      <c r="O7" s="49"/>
      <c r="P7" s="49"/>
      <c r="Q7" s="49"/>
      <c r="R7" s="49"/>
      <c r="S7" s="49"/>
      <c r="T7" s="1"/>
    </row>
    <row r="8" spans="1:20" ht="27.75" customHeight="1" x14ac:dyDescent="0.25">
      <c r="A8" s="51"/>
      <c r="B8" s="211">
        <v>3</v>
      </c>
      <c r="C8" s="170" t="s">
        <v>10</v>
      </c>
      <c r="D8" s="212">
        <v>34.140752919376524</v>
      </c>
      <c r="E8" s="254">
        <v>16.165722404</v>
      </c>
      <c r="F8" s="210">
        <v>12.051313305000001</v>
      </c>
      <c r="G8" s="210">
        <v>15.082940327000003</v>
      </c>
      <c r="H8" s="210">
        <v>14.475757244</v>
      </c>
      <c r="I8" s="210">
        <v>13.796000217000001</v>
      </c>
      <c r="J8" s="170" t="s">
        <v>11</v>
      </c>
      <c r="K8" s="213">
        <v>3</v>
      </c>
      <c r="L8" s="49"/>
      <c r="M8" s="49"/>
      <c r="N8" s="49"/>
      <c r="O8" s="49"/>
      <c r="P8" s="49"/>
      <c r="Q8" s="49"/>
      <c r="R8" s="49"/>
      <c r="S8" s="49"/>
      <c r="T8" s="49"/>
    </row>
    <row r="9" spans="1:20" ht="27.75" customHeight="1" x14ac:dyDescent="0.25">
      <c r="A9" s="51"/>
      <c r="B9" s="215">
        <v>4</v>
      </c>
      <c r="C9" s="176" t="s">
        <v>24</v>
      </c>
      <c r="D9" s="216">
        <v>5.2796681555986593</v>
      </c>
      <c r="E9" s="166">
        <v>10.549340698000002</v>
      </c>
      <c r="F9" s="150">
        <v>10.020302003999999</v>
      </c>
      <c r="G9" s="150">
        <v>8.0764534180000016</v>
      </c>
      <c r="H9" s="150">
        <v>8.9190080249999983</v>
      </c>
      <c r="I9" s="150">
        <v>8.006588132000001</v>
      </c>
      <c r="J9" s="176" t="s">
        <v>25</v>
      </c>
      <c r="K9" s="218">
        <v>4</v>
      </c>
      <c r="L9" s="52"/>
      <c r="M9" s="53"/>
      <c r="N9" s="49"/>
      <c r="O9" s="49"/>
      <c r="P9" s="49"/>
      <c r="Q9" s="49"/>
      <c r="R9" s="49"/>
      <c r="S9" s="49"/>
      <c r="T9" s="1"/>
    </row>
    <row r="10" spans="1:20" ht="27.75" customHeight="1" x14ac:dyDescent="0.25">
      <c r="A10" s="51"/>
      <c r="B10" s="211">
        <v>5</v>
      </c>
      <c r="C10" s="170" t="s">
        <v>3</v>
      </c>
      <c r="D10" s="212">
        <v>24.277309558566841</v>
      </c>
      <c r="E10" s="254">
        <v>5.8920687870000004</v>
      </c>
      <c r="F10" s="210">
        <v>4.741065611999999</v>
      </c>
      <c r="G10" s="210">
        <v>3.9356266689999995</v>
      </c>
      <c r="H10" s="210">
        <v>5.0362664720000003</v>
      </c>
      <c r="I10" s="210">
        <v>4.9701932739999988</v>
      </c>
      <c r="J10" s="170" t="s">
        <v>4</v>
      </c>
      <c r="K10" s="213">
        <v>5</v>
      </c>
      <c r="L10" s="49"/>
      <c r="M10" s="49"/>
      <c r="N10" s="49"/>
      <c r="O10" s="49"/>
      <c r="P10" s="49"/>
      <c r="Q10" s="49"/>
      <c r="R10" s="49"/>
      <c r="S10" s="49"/>
      <c r="T10" s="49"/>
    </row>
    <row r="11" spans="1:20" ht="27.75" customHeight="1" x14ac:dyDescent="0.25">
      <c r="A11" s="51"/>
      <c r="B11" s="215">
        <v>6</v>
      </c>
      <c r="C11" s="176" t="s">
        <v>30</v>
      </c>
      <c r="D11" s="216">
        <v>4.0607868857747187</v>
      </c>
      <c r="E11" s="166">
        <v>5.5409015969999995</v>
      </c>
      <c r="F11" s="150">
        <v>5.3246777799999991</v>
      </c>
      <c r="G11" s="150">
        <v>4.6696526489999997</v>
      </c>
      <c r="H11" s="150">
        <v>5.6708903209999999</v>
      </c>
      <c r="I11" s="150">
        <v>9.2043442250000016</v>
      </c>
      <c r="J11" s="176" t="s">
        <v>103</v>
      </c>
      <c r="K11" s="218">
        <v>6</v>
      </c>
      <c r="L11" s="52"/>
      <c r="M11" s="53"/>
      <c r="N11" s="49"/>
      <c r="O11" s="49"/>
      <c r="P11" s="49"/>
      <c r="Q11" s="49"/>
      <c r="R11" s="49"/>
      <c r="S11" s="49"/>
      <c r="T11" s="1"/>
    </row>
    <row r="12" spans="1:20" ht="27.75" customHeight="1" x14ac:dyDescent="0.25">
      <c r="A12" s="51"/>
      <c r="B12" s="211">
        <v>7</v>
      </c>
      <c r="C12" s="170" t="s">
        <v>16</v>
      </c>
      <c r="D12" s="212">
        <v>-23.179370682832886</v>
      </c>
      <c r="E12" s="254">
        <v>4.4162706490000012</v>
      </c>
      <c r="F12" s="210">
        <v>5.7488082149999995</v>
      </c>
      <c r="G12" s="210">
        <v>3.8332324590000009</v>
      </c>
      <c r="H12" s="210">
        <v>4.8248986230000011</v>
      </c>
      <c r="I12" s="210">
        <v>4.4356789409999999</v>
      </c>
      <c r="J12" s="170" t="s">
        <v>17</v>
      </c>
      <c r="K12" s="213">
        <v>7</v>
      </c>
      <c r="L12" s="49"/>
      <c r="M12" s="49"/>
      <c r="N12" s="49"/>
      <c r="O12" s="49"/>
      <c r="P12" s="49"/>
      <c r="Q12" s="49"/>
      <c r="R12" s="49"/>
      <c r="S12" s="49"/>
      <c r="T12" s="49"/>
    </row>
    <row r="13" spans="1:20" ht="27.75" customHeight="1" x14ac:dyDescent="0.25">
      <c r="A13" s="51"/>
      <c r="B13" s="215">
        <v>8</v>
      </c>
      <c r="C13" s="176" t="s">
        <v>26</v>
      </c>
      <c r="D13" s="216">
        <v>-0.43510988815495749</v>
      </c>
      <c r="E13" s="166">
        <v>3.6679608769999992</v>
      </c>
      <c r="F13" s="150">
        <v>3.683990283</v>
      </c>
      <c r="G13" s="150">
        <v>3.6550591300000002</v>
      </c>
      <c r="H13" s="150">
        <v>2.7263671779999998</v>
      </c>
      <c r="I13" s="150">
        <v>7.3323547600000003</v>
      </c>
      <c r="J13" s="176" t="s">
        <v>27</v>
      </c>
      <c r="K13" s="218">
        <v>8</v>
      </c>
      <c r="L13" s="52"/>
      <c r="M13" s="53"/>
      <c r="N13" s="49"/>
      <c r="O13" s="49"/>
      <c r="P13" s="49"/>
      <c r="Q13" s="49"/>
      <c r="R13" s="49"/>
      <c r="S13" s="49"/>
      <c r="T13" s="1"/>
    </row>
    <row r="14" spans="1:20" ht="27.75" customHeight="1" x14ac:dyDescent="0.25">
      <c r="A14" s="51"/>
      <c r="B14" s="211">
        <v>9</v>
      </c>
      <c r="C14" s="170" t="s">
        <v>14</v>
      </c>
      <c r="D14" s="212">
        <v>17.521739923889573</v>
      </c>
      <c r="E14" s="254">
        <v>3.3375874739999993</v>
      </c>
      <c r="F14" s="210">
        <v>2.8399745239999987</v>
      </c>
      <c r="G14" s="210">
        <v>2.3012814729999995</v>
      </c>
      <c r="H14" s="210">
        <v>2.4752793380000004</v>
      </c>
      <c r="I14" s="210">
        <v>2.5171241889999996</v>
      </c>
      <c r="J14" s="170" t="s">
        <v>15</v>
      </c>
      <c r="K14" s="213">
        <v>9</v>
      </c>
      <c r="L14" s="49"/>
      <c r="M14" s="49"/>
      <c r="N14" s="49"/>
      <c r="O14" s="49"/>
      <c r="P14" s="49"/>
      <c r="Q14" s="49"/>
      <c r="R14" s="49"/>
      <c r="S14" s="49"/>
      <c r="T14" s="49"/>
    </row>
    <row r="15" spans="1:20" ht="27.75" customHeight="1" x14ac:dyDescent="0.25">
      <c r="A15" s="51"/>
      <c r="B15" s="215">
        <v>10</v>
      </c>
      <c r="C15" s="176" t="s">
        <v>40</v>
      </c>
      <c r="D15" s="216">
        <v>-3.0563133402501594</v>
      </c>
      <c r="E15" s="166">
        <v>2.9965595719999998</v>
      </c>
      <c r="F15" s="150">
        <v>3.0910311700000004</v>
      </c>
      <c r="G15" s="150">
        <v>2.8334162880000004</v>
      </c>
      <c r="H15" s="150">
        <v>3.1912322869999996</v>
      </c>
      <c r="I15" s="150">
        <v>3.0959648609999997</v>
      </c>
      <c r="J15" s="176" t="s">
        <v>41</v>
      </c>
      <c r="K15" s="218">
        <v>10</v>
      </c>
      <c r="L15" s="52"/>
      <c r="M15" s="53"/>
      <c r="N15" s="49"/>
      <c r="O15" s="49"/>
      <c r="P15" s="49"/>
      <c r="Q15" s="49"/>
      <c r="R15" s="49"/>
      <c r="S15" s="49"/>
      <c r="T15" s="1"/>
    </row>
    <row r="16" spans="1:20" ht="27.75" customHeight="1" x14ac:dyDescent="0.25">
      <c r="A16" s="51"/>
      <c r="B16" s="211">
        <v>11</v>
      </c>
      <c r="C16" s="170" t="s">
        <v>12</v>
      </c>
      <c r="D16" s="212">
        <v>50.056345850264144</v>
      </c>
      <c r="E16" s="254">
        <v>2.9201624129999999</v>
      </c>
      <c r="F16" s="210">
        <v>1.9460439320000005</v>
      </c>
      <c r="G16" s="210">
        <v>1.5463289250000001</v>
      </c>
      <c r="H16" s="210">
        <v>1.374954953</v>
      </c>
      <c r="I16" s="210">
        <v>2.5025247239999997</v>
      </c>
      <c r="J16" s="170" t="s">
        <v>13</v>
      </c>
      <c r="K16" s="213">
        <v>11</v>
      </c>
      <c r="L16" s="49"/>
      <c r="M16" s="49"/>
      <c r="N16" s="49"/>
      <c r="O16" s="49"/>
      <c r="P16" s="49"/>
      <c r="Q16" s="49"/>
      <c r="R16" s="49"/>
      <c r="S16" s="49"/>
      <c r="T16" s="49"/>
    </row>
    <row r="17" spans="1:20" ht="27.75" customHeight="1" x14ac:dyDescent="0.25">
      <c r="A17" s="51"/>
      <c r="B17" s="215">
        <v>12</v>
      </c>
      <c r="C17" s="176" t="s">
        <v>5</v>
      </c>
      <c r="D17" s="216">
        <v>-7.7479348835798181</v>
      </c>
      <c r="E17" s="166">
        <v>2.0768761710000003</v>
      </c>
      <c r="F17" s="150">
        <v>2.2513058850000007</v>
      </c>
      <c r="G17" s="150">
        <v>1.9929323760000002</v>
      </c>
      <c r="H17" s="150">
        <v>1.6524537939999999</v>
      </c>
      <c r="I17" s="150">
        <v>3.4328790469999997</v>
      </c>
      <c r="J17" s="176" t="s">
        <v>6</v>
      </c>
      <c r="K17" s="218">
        <v>12</v>
      </c>
      <c r="L17" s="52"/>
      <c r="M17" s="53"/>
      <c r="N17" s="49"/>
      <c r="O17" s="49"/>
      <c r="P17" s="49"/>
      <c r="Q17" s="49"/>
      <c r="R17" s="49"/>
      <c r="S17" s="49"/>
      <c r="T17" s="1"/>
    </row>
    <row r="18" spans="1:20" ht="27.75" customHeight="1" x14ac:dyDescent="0.25">
      <c r="A18" s="51"/>
      <c r="B18" s="211">
        <v>13</v>
      </c>
      <c r="C18" s="170" t="s">
        <v>18</v>
      </c>
      <c r="D18" s="212">
        <v>-7.9762917109959321</v>
      </c>
      <c r="E18" s="254">
        <v>0.55878840900000004</v>
      </c>
      <c r="F18" s="210">
        <v>0.60722222500000012</v>
      </c>
      <c r="G18" s="210">
        <v>0.63300135600000007</v>
      </c>
      <c r="H18" s="210">
        <v>0.83601295999999992</v>
      </c>
      <c r="I18" s="210">
        <v>1.7310833039999998</v>
      </c>
      <c r="J18" s="170" t="s">
        <v>19</v>
      </c>
      <c r="K18" s="213">
        <v>13</v>
      </c>
      <c r="L18" s="49"/>
      <c r="M18" s="49"/>
      <c r="N18" s="49"/>
      <c r="O18" s="49"/>
      <c r="P18" s="49"/>
      <c r="Q18" s="49"/>
      <c r="R18" s="49"/>
      <c r="S18" s="49"/>
      <c r="T18" s="49"/>
    </row>
    <row r="19" spans="1:20" ht="27.75" customHeight="1" x14ac:dyDescent="0.25">
      <c r="A19" s="51"/>
      <c r="B19" s="215">
        <v>14</v>
      </c>
      <c r="C19" s="176" t="s">
        <v>22</v>
      </c>
      <c r="D19" s="216">
        <v>-0.11557113792423584</v>
      </c>
      <c r="E19" s="166">
        <v>0.34518947799999999</v>
      </c>
      <c r="F19" s="150">
        <v>0.3455888789999999</v>
      </c>
      <c r="G19" s="150">
        <v>0.25959650200000001</v>
      </c>
      <c r="H19" s="150">
        <v>0.66397925000000002</v>
      </c>
      <c r="I19" s="150">
        <v>0.51938153399999998</v>
      </c>
      <c r="J19" s="176" t="s">
        <v>23</v>
      </c>
      <c r="K19" s="218">
        <v>14</v>
      </c>
      <c r="L19" s="52"/>
      <c r="M19" s="53"/>
      <c r="N19" s="49"/>
      <c r="O19" s="49"/>
      <c r="P19" s="49"/>
      <c r="Q19" s="49"/>
      <c r="R19" s="49"/>
      <c r="S19" s="49"/>
      <c r="T19" s="1"/>
    </row>
    <row r="20" spans="1:20" ht="27.75" customHeight="1" x14ac:dyDescent="0.25">
      <c r="A20" s="51"/>
      <c r="B20" s="211">
        <v>15</v>
      </c>
      <c r="C20" s="170" t="s">
        <v>38</v>
      </c>
      <c r="D20" s="212">
        <v>5317.5090899045872</v>
      </c>
      <c r="E20" s="254">
        <v>0.26083583500000002</v>
      </c>
      <c r="F20" s="210">
        <v>4.8146820000000007E-3</v>
      </c>
      <c r="G20" s="210">
        <v>5.3968449999999999E-3</v>
      </c>
      <c r="H20" s="210">
        <v>5.452152E-3</v>
      </c>
      <c r="I20" s="210">
        <v>5.5176679999999999E-3</v>
      </c>
      <c r="J20" s="170" t="s">
        <v>39</v>
      </c>
      <c r="K20" s="213">
        <v>15</v>
      </c>
      <c r="L20" s="49"/>
      <c r="M20" s="49"/>
      <c r="N20" s="49"/>
      <c r="O20" s="49"/>
      <c r="P20" s="49"/>
      <c r="Q20" s="49"/>
      <c r="R20" s="49"/>
      <c r="S20" s="49"/>
      <c r="T20" s="49"/>
    </row>
    <row r="21" spans="1:20" ht="27.75" customHeight="1" x14ac:dyDescent="0.25">
      <c r="A21" s="51"/>
      <c r="B21" s="215">
        <v>16</v>
      </c>
      <c r="C21" s="176" t="s">
        <v>20</v>
      </c>
      <c r="D21" s="216">
        <v>-30.601988931043799</v>
      </c>
      <c r="E21" s="166">
        <v>0.24854379400000001</v>
      </c>
      <c r="F21" s="150">
        <v>0.35814253200000001</v>
      </c>
      <c r="G21" s="150">
        <v>0.204631387</v>
      </c>
      <c r="H21" s="150">
        <v>0.24624987599999998</v>
      </c>
      <c r="I21" s="150">
        <v>0.29048453899999993</v>
      </c>
      <c r="J21" s="176" t="s">
        <v>21</v>
      </c>
      <c r="K21" s="218">
        <v>16</v>
      </c>
      <c r="L21" s="52"/>
      <c r="M21" s="53"/>
      <c r="N21" s="49"/>
      <c r="O21" s="49"/>
      <c r="P21" s="49"/>
      <c r="Q21" s="49"/>
      <c r="R21" s="49"/>
      <c r="S21" s="49"/>
      <c r="T21" s="1"/>
    </row>
    <row r="22" spans="1:20" ht="27.75" customHeight="1" x14ac:dyDescent="0.25">
      <c r="A22" s="51"/>
      <c r="B22" s="211">
        <v>17</v>
      </c>
      <c r="C22" s="170" t="s">
        <v>8</v>
      </c>
      <c r="D22" s="212">
        <v>109.05842745642154</v>
      </c>
      <c r="E22" s="254">
        <v>0.22101339600000003</v>
      </c>
      <c r="F22" s="210">
        <v>0.10571848199999999</v>
      </c>
      <c r="G22" s="210">
        <v>8.156588699999999E-2</v>
      </c>
      <c r="H22" s="210">
        <v>0.25440087299999997</v>
      </c>
      <c r="I22" s="210">
        <v>0.65232333100000006</v>
      </c>
      <c r="J22" s="170" t="s">
        <v>9</v>
      </c>
      <c r="K22" s="213">
        <v>17</v>
      </c>
      <c r="L22" s="49"/>
      <c r="M22" s="49"/>
      <c r="N22" s="49"/>
      <c r="O22" s="49"/>
      <c r="P22" s="49"/>
      <c r="Q22" s="49"/>
      <c r="R22" s="49"/>
      <c r="S22" s="49"/>
      <c r="T22" s="49"/>
    </row>
    <row r="23" spans="1:20" ht="27.75" customHeight="1" x14ac:dyDescent="0.25">
      <c r="A23" s="51"/>
      <c r="B23" s="215">
        <v>18</v>
      </c>
      <c r="C23" s="176" t="s">
        <v>28</v>
      </c>
      <c r="D23" s="216">
        <v>32.577034931496421</v>
      </c>
      <c r="E23" s="166">
        <v>0.19610533299999997</v>
      </c>
      <c r="F23" s="150">
        <v>0.14791802600000001</v>
      </c>
      <c r="G23" s="150">
        <v>0.165699031</v>
      </c>
      <c r="H23" s="150">
        <v>0.143291364</v>
      </c>
      <c r="I23" s="150">
        <v>9.5579495E-2</v>
      </c>
      <c r="J23" s="176" t="s">
        <v>29</v>
      </c>
      <c r="K23" s="218">
        <v>18</v>
      </c>
      <c r="L23" s="52"/>
      <c r="M23" s="53"/>
      <c r="N23" s="49"/>
      <c r="O23" s="49"/>
      <c r="P23" s="49"/>
      <c r="Q23" s="49"/>
      <c r="R23" s="49"/>
      <c r="S23" s="49"/>
      <c r="T23" s="1"/>
    </row>
    <row r="24" spans="1:20" ht="27.75" customHeight="1" x14ac:dyDescent="0.25">
      <c r="A24" s="51"/>
      <c r="B24" s="211">
        <v>19</v>
      </c>
      <c r="C24" s="170" t="s">
        <v>7</v>
      </c>
      <c r="D24" s="212">
        <v>7.5059974089093391</v>
      </c>
      <c r="E24" s="254">
        <v>9.5426802000000005E-2</v>
      </c>
      <c r="F24" s="210">
        <v>8.8764166000000019E-2</v>
      </c>
      <c r="G24" s="210">
        <v>9.0092612999999988E-2</v>
      </c>
      <c r="H24" s="210">
        <v>9.1111514000000005E-2</v>
      </c>
      <c r="I24" s="210">
        <v>4.4919969999999993E-3</v>
      </c>
      <c r="J24" s="170" t="s">
        <v>105</v>
      </c>
      <c r="K24" s="213">
        <v>19</v>
      </c>
      <c r="L24" s="49"/>
      <c r="M24" s="49"/>
      <c r="N24" s="49"/>
      <c r="O24" s="49"/>
      <c r="P24" s="49"/>
      <c r="Q24" s="49"/>
      <c r="R24" s="49"/>
      <c r="S24" s="49"/>
      <c r="T24" s="49"/>
    </row>
    <row r="25" spans="1:20" ht="27.75" customHeight="1" x14ac:dyDescent="0.25">
      <c r="A25" s="51"/>
      <c r="B25" s="215">
        <v>20</v>
      </c>
      <c r="C25" s="176" t="s">
        <v>36</v>
      </c>
      <c r="D25" s="216">
        <v>-40.226556976942362</v>
      </c>
      <c r="E25" s="166">
        <v>8.0240585999999989E-2</v>
      </c>
      <c r="F25" s="150">
        <v>0.13424119800000001</v>
      </c>
      <c r="G25" s="150">
        <v>7.3172482999999997E-2</v>
      </c>
      <c r="H25" s="150">
        <v>8.1132328000000004E-2</v>
      </c>
      <c r="I25" s="150">
        <v>5.6600754000000003E-2</v>
      </c>
      <c r="J25" s="176" t="s">
        <v>37</v>
      </c>
      <c r="K25" s="218">
        <v>20</v>
      </c>
      <c r="L25" s="52"/>
      <c r="M25" s="53"/>
      <c r="N25" s="49"/>
      <c r="O25" s="49"/>
      <c r="P25" s="49"/>
      <c r="Q25" s="49"/>
      <c r="R25" s="49"/>
      <c r="S25" s="49"/>
      <c r="T25" s="1"/>
    </row>
    <row r="26" spans="1:20" ht="27.75" customHeight="1" x14ac:dyDescent="0.25">
      <c r="A26" s="51"/>
      <c r="B26" s="211">
        <v>21</v>
      </c>
      <c r="C26" s="170" t="s">
        <v>44</v>
      </c>
      <c r="D26" s="212">
        <v>14.637210927918275</v>
      </c>
      <c r="E26" s="254">
        <v>4.5634805000000001E-2</v>
      </c>
      <c r="F26" s="210">
        <v>3.9808020999999999E-2</v>
      </c>
      <c r="G26" s="210">
        <v>3.6068770999999999E-2</v>
      </c>
      <c r="H26" s="210">
        <v>4.1122236999999992E-2</v>
      </c>
      <c r="I26" s="210">
        <v>6.1744645000000001E-2</v>
      </c>
      <c r="J26" s="170" t="s">
        <v>45</v>
      </c>
      <c r="K26" s="213">
        <v>21</v>
      </c>
      <c r="L26" s="49"/>
      <c r="M26" s="49"/>
      <c r="N26" s="49"/>
      <c r="O26" s="49"/>
      <c r="P26" s="49"/>
      <c r="Q26" s="49"/>
      <c r="R26" s="49"/>
      <c r="S26" s="49"/>
      <c r="T26" s="49"/>
    </row>
    <row r="27" spans="1:20" ht="27.75" customHeight="1" x14ac:dyDescent="0.25">
      <c r="A27" s="51"/>
      <c r="B27" s="215">
        <v>22</v>
      </c>
      <c r="C27" s="176" t="s">
        <v>34</v>
      </c>
      <c r="D27" s="216">
        <v>55.252967911568597</v>
      </c>
      <c r="E27" s="217">
        <v>3.7896349000000003E-2</v>
      </c>
      <c r="F27" s="150">
        <v>2.4409419999999998E-2</v>
      </c>
      <c r="G27" s="150">
        <v>2.5772689000000001E-2</v>
      </c>
      <c r="H27" s="150">
        <v>1.0289642999999999E-2</v>
      </c>
      <c r="I27" s="150">
        <v>7.3872069999999998E-3</v>
      </c>
      <c r="J27" s="176" t="s">
        <v>35</v>
      </c>
      <c r="K27" s="218">
        <v>22</v>
      </c>
      <c r="L27" s="52"/>
      <c r="M27" s="53"/>
      <c r="N27" s="49"/>
      <c r="O27" s="49"/>
      <c r="P27" s="49"/>
      <c r="Q27" s="49"/>
      <c r="R27" s="49"/>
      <c r="S27" s="49"/>
      <c r="T27" s="1"/>
    </row>
    <row r="28" spans="1:20" ht="22.5" customHeight="1" x14ac:dyDescent="0.25">
      <c r="B28" s="482" t="s">
        <v>163</v>
      </c>
      <c r="C28" s="483"/>
      <c r="D28" s="219">
        <v>16.557507715405333</v>
      </c>
      <c r="E28" s="220">
        <v>121.38312733500003</v>
      </c>
      <c r="F28" s="220">
        <v>104.140119083</v>
      </c>
      <c r="G28" s="220">
        <v>89.615236552999988</v>
      </c>
      <c r="H28" s="220">
        <v>93.719814055000001</v>
      </c>
      <c r="I28" s="220">
        <v>107.76841257500001</v>
      </c>
      <c r="J28" s="483" t="s">
        <v>47</v>
      </c>
      <c r="K28" s="484"/>
      <c r="L28" s="52"/>
      <c r="M28" s="53"/>
      <c r="N28" s="49"/>
      <c r="O28" s="49"/>
      <c r="P28" s="49"/>
      <c r="Q28" s="49"/>
      <c r="R28" s="49"/>
      <c r="S28" s="49"/>
      <c r="T28" s="1"/>
    </row>
    <row r="29" spans="1:20" ht="21.75" customHeight="1" x14ac:dyDescent="0.25">
      <c r="B29" s="132" t="s">
        <v>77</v>
      </c>
      <c r="C29"/>
      <c r="K29" s="134" t="s">
        <v>76</v>
      </c>
      <c r="L29" s="52"/>
      <c r="M29" s="53"/>
      <c r="N29" s="1"/>
      <c r="O29" s="1"/>
      <c r="P29" s="1"/>
      <c r="Q29" s="1"/>
      <c r="R29" s="1"/>
      <c r="S29" s="1"/>
      <c r="T29" s="1"/>
    </row>
    <row r="30" spans="1:20" x14ac:dyDescent="0.25">
      <c r="J30" s="1"/>
    </row>
    <row r="31" spans="1:20" x14ac:dyDescent="0.25">
      <c r="C31"/>
    </row>
    <row r="32" spans="1:20" x14ac:dyDescent="0.25">
      <c r="C32"/>
      <c r="K32" s="39"/>
    </row>
    <row r="33" spans="3:14" x14ac:dyDescent="0.25">
      <c r="C33"/>
      <c r="L33" s="485"/>
      <c r="M33" s="485"/>
      <c r="N33" s="485"/>
    </row>
    <row r="34" spans="3:14" x14ac:dyDescent="0.25">
      <c r="C34"/>
    </row>
    <row r="35" spans="3:14" x14ac:dyDescent="0.25">
      <c r="C35"/>
    </row>
    <row r="36" spans="3:14" x14ac:dyDescent="0.25">
      <c r="C36"/>
    </row>
    <row r="37" spans="3:14" x14ac:dyDescent="0.25">
      <c r="C37"/>
    </row>
    <row r="38" spans="3:14" x14ac:dyDescent="0.25">
      <c r="C38"/>
    </row>
    <row r="39" spans="3:14" x14ac:dyDescent="0.25">
      <c r="C39"/>
    </row>
    <row r="40" spans="3:14" x14ac:dyDescent="0.25">
      <c r="C40"/>
    </row>
    <row r="41" spans="3:14" x14ac:dyDescent="0.25">
      <c r="C41"/>
    </row>
    <row r="42" spans="3:14" x14ac:dyDescent="0.25">
      <c r="C42"/>
    </row>
    <row r="43" spans="3:14" x14ac:dyDescent="0.25">
      <c r="C43"/>
    </row>
    <row r="44" spans="3:14" x14ac:dyDescent="0.25">
      <c r="C44"/>
    </row>
    <row r="45" spans="3:14" x14ac:dyDescent="0.25">
      <c r="C45"/>
    </row>
    <row r="46" spans="3:14" x14ac:dyDescent="0.25">
      <c r="C46"/>
    </row>
    <row r="47" spans="3:14" x14ac:dyDescent="0.25">
      <c r="C47"/>
    </row>
    <row r="48" spans="3:14" x14ac:dyDescent="0.25">
      <c r="C48"/>
    </row>
    <row r="49" spans="3:3" x14ac:dyDescent="0.25">
      <c r="C49"/>
    </row>
    <row r="50" spans="3:3" x14ac:dyDescent="0.25">
      <c r="C50"/>
    </row>
    <row r="51" spans="3:3" x14ac:dyDescent="0.25">
      <c r="C51"/>
    </row>
    <row r="52" spans="3:3" x14ac:dyDescent="0.25">
      <c r="C52"/>
    </row>
    <row r="53" spans="3:3" x14ac:dyDescent="0.25">
      <c r="C53"/>
    </row>
    <row r="54" spans="3:3" x14ac:dyDescent="0.25">
      <c r="C54"/>
    </row>
    <row r="55" spans="3:3" x14ac:dyDescent="0.25">
      <c r="C55"/>
    </row>
    <row r="56" spans="3:3" x14ac:dyDescent="0.25">
      <c r="C56"/>
    </row>
    <row r="57" spans="3:3" x14ac:dyDescent="0.25">
      <c r="C57"/>
    </row>
    <row r="58" spans="3:3" ht="18.75" customHeight="1" x14ac:dyDescent="0.25">
      <c r="C58"/>
    </row>
    <row r="59" spans="3:3" ht="18.75" customHeight="1" x14ac:dyDescent="0.25">
      <c r="C59"/>
    </row>
    <row r="60" spans="3:3" ht="15" customHeight="1" x14ac:dyDescent="0.25"/>
  </sheetData>
  <mergeCells count="14">
    <mergeCell ref="K4:K5"/>
    <mergeCell ref="B28:C28"/>
    <mergeCell ref="J28:K28"/>
    <mergeCell ref="L33:N33"/>
    <mergeCell ref="B2:K2"/>
    <mergeCell ref="B3:K3"/>
    <mergeCell ref="B4:B5"/>
    <mergeCell ref="C4:C5"/>
    <mergeCell ref="E4:E5"/>
    <mergeCell ref="F4:F5"/>
    <mergeCell ref="G4:G5"/>
    <mergeCell ref="H4:H5"/>
    <mergeCell ref="I4:I5"/>
    <mergeCell ref="J4:J5"/>
  </mergeCells>
  <printOptions horizontalCentered="1" verticalCentered="1"/>
  <pageMargins left="0" right="0" top="0" bottom="0" header="0" footer="0"/>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8FFC9-5C0F-4D9F-AEB6-5B01F985AFCC}">
  <sheetPr>
    <tabColor rgb="FF00B0F0"/>
  </sheetPr>
  <dimension ref="A1:AU59"/>
  <sheetViews>
    <sheetView showGridLines="0" zoomScale="93" zoomScaleNormal="93" zoomScaleSheetLayoutView="100" workbookViewId="0"/>
  </sheetViews>
  <sheetFormatPr defaultRowHeight="15" x14ac:dyDescent="0.25"/>
  <cols>
    <col min="1" max="1" width="5" customWidth="1"/>
    <col min="2" max="2" width="7.85546875" customWidth="1"/>
    <col min="3" max="3" width="15.42578125" style="48" customWidth="1"/>
    <col min="4" max="4" width="11.140625" style="48" customWidth="1"/>
    <col min="5" max="5" width="7.42578125" style="60" customWidth="1"/>
    <col min="6" max="13" width="10" customWidth="1"/>
    <col min="14" max="14" width="17.140625" customWidth="1"/>
    <col min="15" max="15" width="8" customWidth="1"/>
    <col min="16" max="17" width="17.85546875" customWidth="1"/>
    <col min="18" max="18" width="19.7109375" customWidth="1"/>
    <col min="19" max="19" width="17.85546875" customWidth="1"/>
    <col min="20" max="25" width="8" customWidth="1"/>
    <col min="26" max="28" width="8" style="48" customWidth="1"/>
    <col min="29" max="41" width="11.28515625" style="48" customWidth="1"/>
    <col min="44" max="47" width="11.28515625" style="48" customWidth="1"/>
    <col min="48" max="54" width="12.42578125" customWidth="1"/>
  </cols>
  <sheetData>
    <row r="1" spans="1:41" ht="15.75" x14ac:dyDescent="0.25">
      <c r="R1" s="38" t="s">
        <v>114</v>
      </c>
    </row>
    <row r="2" spans="1:41" ht="42" customHeight="1" x14ac:dyDescent="0.25">
      <c r="B2" s="500" t="s">
        <v>237</v>
      </c>
      <c r="C2" s="501"/>
      <c r="D2" s="501"/>
      <c r="E2" s="501"/>
      <c r="F2" s="501"/>
      <c r="G2" s="501"/>
      <c r="H2" s="501"/>
      <c r="I2" s="501"/>
      <c r="J2" s="501"/>
      <c r="K2" s="501"/>
      <c r="L2" s="501"/>
      <c r="M2" s="501"/>
      <c r="N2" s="501"/>
      <c r="O2" s="502"/>
      <c r="P2" s="207"/>
      <c r="R2" s="38" t="s">
        <v>115</v>
      </c>
      <c r="S2" s="48"/>
      <c r="T2" s="48"/>
      <c r="U2" s="48"/>
      <c r="V2" s="48"/>
      <c r="W2" s="48"/>
      <c r="X2" s="48"/>
      <c r="Y2" s="48"/>
      <c r="Z2" s="49"/>
    </row>
    <row r="3" spans="1:41" ht="42.75" customHeight="1" x14ac:dyDescent="0.25">
      <c r="B3" s="503" t="s">
        <v>238</v>
      </c>
      <c r="C3" s="504"/>
      <c r="D3" s="504"/>
      <c r="E3" s="504"/>
      <c r="F3" s="504"/>
      <c r="G3" s="504"/>
      <c r="H3" s="504"/>
      <c r="I3" s="504"/>
      <c r="J3" s="504"/>
      <c r="K3" s="504"/>
      <c r="L3" s="504"/>
      <c r="M3" s="504"/>
      <c r="N3" s="504"/>
      <c r="O3" s="505"/>
      <c r="P3" s="48"/>
      <c r="Q3" s="53"/>
      <c r="R3" s="53"/>
      <c r="S3" s="48"/>
      <c r="T3" s="48"/>
      <c r="U3" s="48"/>
      <c r="V3" s="48"/>
      <c r="W3" s="48"/>
      <c r="X3" s="48"/>
      <c r="Y3" s="48"/>
      <c r="Z3" s="49"/>
    </row>
    <row r="4" spans="1:41" ht="68.25" customHeight="1" x14ac:dyDescent="0.25">
      <c r="B4" s="466" t="s">
        <v>147</v>
      </c>
      <c r="C4" s="439" t="s">
        <v>148</v>
      </c>
      <c r="D4" s="464" t="s">
        <v>239</v>
      </c>
      <c r="E4" s="506" t="s">
        <v>150</v>
      </c>
      <c r="F4" s="507" t="s">
        <v>226</v>
      </c>
      <c r="G4" s="508"/>
      <c r="H4" s="466" t="s">
        <v>240</v>
      </c>
      <c r="I4" s="465"/>
      <c r="J4" s="466" t="s">
        <v>227</v>
      </c>
      <c r="K4" s="465"/>
      <c r="L4" s="466" t="s">
        <v>228</v>
      </c>
      <c r="M4" s="465"/>
      <c r="N4" s="464" t="s">
        <v>155</v>
      </c>
      <c r="O4" s="465" t="s">
        <v>156</v>
      </c>
      <c r="P4" s="52"/>
      <c r="Q4" s="53"/>
      <c r="R4" s="53"/>
      <c r="S4" s="49"/>
      <c r="T4" s="49"/>
      <c r="U4" s="49"/>
      <c r="V4" s="49"/>
      <c r="W4" s="49"/>
      <c r="X4" s="49"/>
      <c r="Y4" s="49"/>
      <c r="Z4" s="49"/>
    </row>
    <row r="5" spans="1:41" ht="48.75" customHeight="1" x14ac:dyDescent="0.25">
      <c r="B5" s="466"/>
      <c r="C5" s="439"/>
      <c r="D5" s="464"/>
      <c r="E5" s="506"/>
      <c r="F5" s="255" t="s">
        <v>157</v>
      </c>
      <c r="G5" s="256" t="s">
        <v>158</v>
      </c>
      <c r="H5" s="255" t="s">
        <v>157</v>
      </c>
      <c r="I5" s="256" t="s">
        <v>158</v>
      </c>
      <c r="J5" s="255" t="s">
        <v>157</v>
      </c>
      <c r="K5" s="256" t="s">
        <v>158</v>
      </c>
      <c r="L5" s="255" t="s">
        <v>157</v>
      </c>
      <c r="M5" s="257" t="s">
        <v>158</v>
      </c>
      <c r="N5" s="464"/>
      <c r="O5" s="465"/>
      <c r="P5" s="207"/>
      <c r="Q5" s="53"/>
      <c r="R5" s="53"/>
      <c r="S5" s="49"/>
      <c r="T5" s="49"/>
      <c r="U5" s="49"/>
      <c r="V5" s="49"/>
      <c r="W5" s="49"/>
      <c r="X5" s="49"/>
      <c r="Y5" s="49"/>
      <c r="Z5" s="49"/>
      <c r="AD5" s="54"/>
      <c r="AE5" s="54"/>
      <c r="AF5" s="54"/>
      <c r="AG5" s="54"/>
      <c r="AH5" s="54"/>
      <c r="AI5" s="54"/>
      <c r="AJ5" s="54"/>
      <c r="AK5" s="54"/>
      <c r="AL5" s="54"/>
      <c r="AM5" s="54"/>
    </row>
    <row r="6" spans="1:41" ht="41.25" customHeight="1" x14ac:dyDescent="0.25">
      <c r="A6" s="51"/>
      <c r="B6" s="243">
        <v>1</v>
      </c>
      <c r="C6" s="244" t="s">
        <v>32</v>
      </c>
      <c r="D6" s="346">
        <v>0.27671223822814683</v>
      </c>
      <c r="E6" s="347">
        <v>33.588196848000003</v>
      </c>
      <c r="F6" s="296">
        <v>0.84300955469333616</v>
      </c>
      <c r="G6" s="348">
        <v>8.7440142039999991</v>
      </c>
      <c r="H6" s="297">
        <v>0.24938365161444317</v>
      </c>
      <c r="I6" s="348">
        <v>1.113379739</v>
      </c>
      <c r="J6" s="349">
        <v>0.17646540028697927</v>
      </c>
      <c r="K6" s="348">
        <v>2.3009800000000005</v>
      </c>
      <c r="L6" s="349">
        <v>0.22917892422707009</v>
      </c>
      <c r="M6" s="258">
        <v>21.429822905000005</v>
      </c>
      <c r="N6" s="243" t="s">
        <v>104</v>
      </c>
      <c r="O6" s="244">
        <v>1</v>
      </c>
      <c r="P6" s="52"/>
      <c r="Q6" s="53"/>
      <c r="R6" s="53"/>
      <c r="S6" s="53"/>
      <c r="T6" s="53"/>
      <c r="U6" s="206"/>
      <c r="V6" s="53"/>
      <c r="W6" s="206"/>
      <c r="X6" s="53"/>
      <c r="Y6" s="206"/>
      <c r="AA6" s="206"/>
      <c r="AD6" s="49"/>
      <c r="AE6" s="49"/>
      <c r="AF6" s="49"/>
      <c r="AG6" s="49"/>
      <c r="AH6" s="49"/>
      <c r="AI6" s="49"/>
      <c r="AJ6" s="49"/>
      <c r="AK6" s="49"/>
      <c r="AL6" s="49"/>
      <c r="AM6" s="49"/>
      <c r="AN6" s="54"/>
    </row>
    <row r="7" spans="1:41" ht="41.25" customHeight="1" x14ac:dyDescent="0.25">
      <c r="A7" s="51"/>
      <c r="B7" s="247">
        <v>2</v>
      </c>
      <c r="C7" s="248" t="s">
        <v>74</v>
      </c>
      <c r="D7" s="350">
        <v>0.2318428077761801</v>
      </c>
      <c r="E7" s="351">
        <v>28.141805057999996</v>
      </c>
      <c r="F7" s="298">
        <v>2.30150907388867E-2</v>
      </c>
      <c r="G7" s="352">
        <v>0.23872123299999998</v>
      </c>
      <c r="H7" s="299">
        <v>5.7551958997327499E-2</v>
      </c>
      <c r="I7" s="352">
        <v>0.25694220400000001</v>
      </c>
      <c r="J7" s="353">
        <v>7.3421288154935038E-2</v>
      </c>
      <c r="K7" s="352">
        <v>0.95735999999999999</v>
      </c>
      <c r="L7" s="353">
        <v>0.28542028965647104</v>
      </c>
      <c r="M7" s="354">
        <v>26.688781620999997</v>
      </c>
      <c r="N7" s="247" t="s">
        <v>102</v>
      </c>
      <c r="O7" s="248">
        <v>2</v>
      </c>
      <c r="P7" s="52"/>
      <c r="Q7" s="53"/>
      <c r="R7" s="53"/>
      <c r="S7" s="53"/>
      <c r="T7" s="53"/>
      <c r="U7" s="206"/>
      <c r="V7" s="53"/>
      <c r="W7" s="206"/>
      <c r="X7" s="53"/>
      <c r="Y7" s="206"/>
      <c r="AA7" s="206"/>
      <c r="AB7" s="49"/>
      <c r="AC7" s="49"/>
      <c r="AD7" s="49"/>
      <c r="AE7" s="49"/>
      <c r="AF7" s="49"/>
      <c r="AG7" s="49"/>
      <c r="AH7" s="49"/>
      <c r="AI7" s="49"/>
      <c r="AJ7" s="49"/>
      <c r="AK7" s="49"/>
      <c r="AL7" s="49"/>
      <c r="AM7" s="49"/>
      <c r="AN7" s="49"/>
      <c r="AO7" s="49"/>
    </row>
    <row r="8" spans="1:41" ht="41.25" customHeight="1" x14ac:dyDescent="0.25">
      <c r="A8" s="51"/>
      <c r="B8" s="243">
        <v>3</v>
      </c>
      <c r="C8" s="244" t="s">
        <v>10</v>
      </c>
      <c r="D8" s="346">
        <v>0.1331793203793879</v>
      </c>
      <c r="E8" s="347">
        <v>16.165722404</v>
      </c>
      <c r="F8" s="296">
        <v>7.5181573435149543E-2</v>
      </c>
      <c r="G8" s="348">
        <v>0.77981173800000003</v>
      </c>
      <c r="H8" s="297">
        <v>0.44508247075144158</v>
      </c>
      <c r="I8" s="348">
        <v>1.9870821599999997</v>
      </c>
      <c r="J8" s="349">
        <v>0.48399795387318451</v>
      </c>
      <c r="K8" s="348">
        <v>6.3109799999999998</v>
      </c>
      <c r="L8" s="349">
        <v>7.5800229562817553E-2</v>
      </c>
      <c r="M8" s="258">
        <v>7.0878485060000003</v>
      </c>
      <c r="N8" s="243" t="s">
        <v>11</v>
      </c>
      <c r="O8" s="244">
        <v>3</v>
      </c>
      <c r="P8" s="52"/>
      <c r="Q8" s="52"/>
      <c r="R8" s="53"/>
      <c r="S8" s="53"/>
      <c r="T8" s="53"/>
      <c r="U8" s="206"/>
      <c r="V8" s="53"/>
      <c r="W8" s="206"/>
      <c r="X8" s="53"/>
      <c r="Y8" s="206"/>
      <c r="AA8" s="206"/>
      <c r="AD8" s="49"/>
      <c r="AE8" s="49"/>
      <c r="AF8" s="49"/>
      <c r="AG8" s="49"/>
      <c r="AH8" s="49"/>
      <c r="AI8" s="49"/>
      <c r="AJ8" s="49"/>
      <c r="AK8" s="49"/>
      <c r="AL8" s="49"/>
      <c r="AM8" s="49"/>
      <c r="AN8" s="54"/>
    </row>
    <row r="9" spans="1:41" ht="41.25" customHeight="1" x14ac:dyDescent="0.25">
      <c r="A9" s="51"/>
      <c r="B9" s="247">
        <v>4</v>
      </c>
      <c r="C9" s="248" t="s">
        <v>24</v>
      </c>
      <c r="D9" s="350">
        <v>8.6909448863393815E-2</v>
      </c>
      <c r="E9" s="351">
        <v>10.549340698000002</v>
      </c>
      <c r="F9" s="298">
        <v>4.6001904067803433E-2</v>
      </c>
      <c r="G9" s="352">
        <v>0.47714916200000002</v>
      </c>
      <c r="H9" s="299">
        <v>1.2659676508633899E-2</v>
      </c>
      <c r="I9" s="352">
        <v>5.6519451999999991E-2</v>
      </c>
      <c r="J9" s="353">
        <v>2.9027698636503421E-3</v>
      </c>
      <c r="K9" s="352">
        <v>3.7850000000000002E-2</v>
      </c>
      <c r="L9" s="353">
        <v>0.10670673955064224</v>
      </c>
      <c r="M9" s="354">
        <v>9.9778220840000014</v>
      </c>
      <c r="N9" s="247" t="s">
        <v>25</v>
      </c>
      <c r="O9" s="248">
        <v>4</v>
      </c>
      <c r="P9" s="52"/>
      <c r="Q9" s="52"/>
      <c r="R9" s="53"/>
      <c r="S9" s="53"/>
      <c r="T9" s="53"/>
      <c r="U9" s="206"/>
      <c r="V9" s="53"/>
      <c r="W9" s="206"/>
      <c r="X9" s="53"/>
      <c r="Y9" s="206"/>
      <c r="AA9" s="206"/>
      <c r="AB9" s="49"/>
      <c r="AC9" s="49"/>
      <c r="AD9" s="49"/>
      <c r="AE9" s="49"/>
      <c r="AF9" s="49"/>
      <c r="AG9" s="49"/>
      <c r="AH9" s="49"/>
      <c r="AI9" s="49"/>
      <c r="AJ9" s="49"/>
      <c r="AK9" s="49"/>
      <c r="AL9" s="49"/>
      <c r="AM9" s="49"/>
      <c r="AN9" s="49"/>
      <c r="AO9" s="49"/>
    </row>
    <row r="10" spans="1:41" ht="41.25" customHeight="1" x14ac:dyDescent="0.25">
      <c r="A10" s="51"/>
      <c r="B10" s="243">
        <v>5</v>
      </c>
      <c r="C10" s="244" t="s">
        <v>3</v>
      </c>
      <c r="D10" s="346">
        <v>4.8541085704100678E-2</v>
      </c>
      <c r="E10" s="347">
        <v>5.8920687870000004</v>
      </c>
      <c r="F10" s="296">
        <v>0</v>
      </c>
      <c r="G10" s="348">
        <v>0</v>
      </c>
      <c r="H10" s="297">
        <v>5.8469815946088674E-2</v>
      </c>
      <c r="I10" s="348">
        <v>0.26103999999999999</v>
      </c>
      <c r="J10" s="349">
        <v>8.1239210477273647E-3</v>
      </c>
      <c r="K10" s="348">
        <v>0.10593000000000001</v>
      </c>
      <c r="L10" s="349">
        <v>5.9087571645657963E-2</v>
      </c>
      <c r="M10" s="258">
        <v>5.5250987870000001</v>
      </c>
      <c r="N10" s="243" t="s">
        <v>4</v>
      </c>
      <c r="O10" s="244">
        <v>5</v>
      </c>
      <c r="P10" s="52"/>
      <c r="Q10" s="52"/>
      <c r="R10" s="53"/>
      <c r="S10" s="53"/>
      <c r="T10" s="53"/>
      <c r="U10" s="206"/>
      <c r="V10" s="53"/>
      <c r="W10" s="206"/>
      <c r="X10" s="53"/>
      <c r="Y10" s="206"/>
      <c r="AA10" s="206"/>
      <c r="AD10" s="49"/>
      <c r="AE10" s="49"/>
      <c r="AF10" s="49"/>
      <c r="AG10" s="49"/>
      <c r="AH10" s="49"/>
      <c r="AI10" s="49"/>
      <c r="AJ10" s="49"/>
      <c r="AK10" s="49"/>
      <c r="AL10" s="49"/>
      <c r="AM10" s="49"/>
      <c r="AN10" s="54"/>
    </row>
    <row r="11" spans="1:41" ht="41.25" customHeight="1" x14ac:dyDescent="0.25">
      <c r="A11" s="51"/>
      <c r="B11" s="247">
        <v>6</v>
      </c>
      <c r="C11" s="248" t="s">
        <v>30</v>
      </c>
      <c r="D11" s="350">
        <v>4.5648037899929099E-2</v>
      </c>
      <c r="E11" s="351">
        <v>5.5409015969999995</v>
      </c>
      <c r="F11" s="298">
        <v>7.0586239021607775E-3</v>
      </c>
      <c r="G11" s="352">
        <v>7.3214718999999998E-2</v>
      </c>
      <c r="H11" s="299">
        <v>2.1348280182812849E-2</v>
      </c>
      <c r="I11" s="352">
        <v>9.5309946999999992E-2</v>
      </c>
      <c r="J11" s="353">
        <v>6.1014151865863654E-2</v>
      </c>
      <c r="K11" s="352">
        <v>0.79558000000000006</v>
      </c>
      <c r="L11" s="353">
        <v>4.8946059969893888E-2</v>
      </c>
      <c r="M11" s="354">
        <v>4.5767969309999996</v>
      </c>
      <c r="N11" s="247" t="s">
        <v>103</v>
      </c>
      <c r="O11" s="248">
        <v>6</v>
      </c>
      <c r="P11" s="52"/>
      <c r="Q11" s="52"/>
      <c r="R11" s="53"/>
      <c r="S11" s="53"/>
      <c r="T11" s="53"/>
      <c r="U11" s="206"/>
      <c r="V11" s="53"/>
      <c r="W11" s="206"/>
      <c r="X11" s="53"/>
      <c r="Y11" s="206"/>
      <c r="AA11" s="206"/>
      <c r="AB11" s="49"/>
      <c r="AC11" s="49"/>
      <c r="AD11" s="49"/>
      <c r="AE11" s="49"/>
      <c r="AF11" s="49"/>
      <c r="AG11" s="49"/>
      <c r="AH11" s="49"/>
      <c r="AI11" s="49"/>
      <c r="AJ11" s="49"/>
      <c r="AK11" s="49"/>
      <c r="AL11" s="49"/>
      <c r="AM11" s="49"/>
      <c r="AN11" s="49"/>
      <c r="AO11" s="49"/>
    </row>
    <row r="12" spans="1:41" ht="41.25" customHeight="1" x14ac:dyDescent="0.25">
      <c r="A12" s="51"/>
      <c r="B12" s="243">
        <v>7</v>
      </c>
      <c r="C12" s="244" t="s">
        <v>16</v>
      </c>
      <c r="D12" s="346">
        <v>3.6382903834828111E-2</v>
      </c>
      <c r="E12" s="347">
        <v>4.4162706490000003</v>
      </c>
      <c r="F12" s="296">
        <v>9.5475584247786942E-4</v>
      </c>
      <c r="G12" s="348">
        <v>9.9030890000000003E-3</v>
      </c>
      <c r="H12" s="297">
        <v>1.8165288811439718E-3</v>
      </c>
      <c r="I12" s="348">
        <v>8.1099399999999995E-3</v>
      </c>
      <c r="J12" s="349">
        <v>9.4069683348837752E-3</v>
      </c>
      <c r="K12" s="348">
        <v>0.12265999999999999</v>
      </c>
      <c r="L12" s="349">
        <v>4.5724916501796962E-2</v>
      </c>
      <c r="M12" s="258">
        <v>4.2755976200000001</v>
      </c>
      <c r="N12" s="243" t="s">
        <v>17</v>
      </c>
      <c r="O12" s="244">
        <v>7</v>
      </c>
      <c r="P12" s="52"/>
      <c r="Q12" s="52"/>
      <c r="R12" s="53"/>
      <c r="S12" s="53"/>
      <c r="T12" s="53"/>
      <c r="U12" s="206"/>
      <c r="V12" s="53"/>
      <c r="W12" s="206"/>
      <c r="X12" s="53"/>
      <c r="Y12" s="206"/>
      <c r="AA12" s="206"/>
      <c r="AD12" s="49"/>
      <c r="AE12" s="49"/>
      <c r="AF12" s="49"/>
      <c r="AG12" s="49"/>
      <c r="AH12" s="49"/>
      <c r="AI12" s="49"/>
      <c r="AJ12" s="49"/>
      <c r="AK12" s="49"/>
      <c r="AL12" s="49"/>
      <c r="AM12" s="49"/>
      <c r="AN12" s="54"/>
    </row>
    <row r="13" spans="1:41" ht="41.25" customHeight="1" x14ac:dyDescent="0.25">
      <c r="A13" s="51"/>
      <c r="B13" s="247">
        <v>8</v>
      </c>
      <c r="C13" s="248" t="s">
        <v>26</v>
      </c>
      <c r="D13" s="350">
        <v>3.0218045600991599E-2</v>
      </c>
      <c r="E13" s="351">
        <v>3.6679608769999996</v>
      </c>
      <c r="F13" s="298">
        <v>0</v>
      </c>
      <c r="G13" s="352">
        <v>0</v>
      </c>
      <c r="H13" s="299">
        <v>2.8375043969871644E-2</v>
      </c>
      <c r="I13" s="352">
        <v>0.12668111500000001</v>
      </c>
      <c r="J13" s="353">
        <v>2.671085114427418E-2</v>
      </c>
      <c r="K13" s="352">
        <v>0.34829000000000004</v>
      </c>
      <c r="L13" s="353">
        <v>3.4147083807793521E-2</v>
      </c>
      <c r="M13" s="354">
        <v>3.1929897619999994</v>
      </c>
      <c r="N13" s="247" t="s">
        <v>27</v>
      </c>
      <c r="O13" s="248">
        <v>8</v>
      </c>
      <c r="P13" s="52"/>
      <c r="Q13" s="52"/>
      <c r="R13" s="53"/>
      <c r="S13" s="53"/>
      <c r="T13" s="53"/>
      <c r="U13" s="206"/>
      <c r="V13" s="53"/>
      <c r="W13" s="206"/>
      <c r="X13" s="53"/>
      <c r="Y13" s="206"/>
      <c r="AA13" s="206"/>
      <c r="AB13" s="49"/>
      <c r="AC13" s="49"/>
      <c r="AD13" s="49"/>
      <c r="AE13" s="49"/>
      <c r="AF13" s="49"/>
      <c r="AG13" s="49"/>
      <c r="AH13" s="49"/>
      <c r="AI13" s="49"/>
      <c r="AJ13" s="49"/>
      <c r="AK13" s="49"/>
      <c r="AL13" s="49"/>
      <c r="AM13" s="49"/>
      <c r="AN13" s="49"/>
      <c r="AO13" s="49"/>
    </row>
    <row r="14" spans="1:41" ht="41.25" customHeight="1" x14ac:dyDescent="0.25">
      <c r="A14" s="51"/>
      <c r="B14" s="243">
        <v>9</v>
      </c>
      <c r="C14" s="244" t="s">
        <v>14</v>
      </c>
      <c r="D14" s="346">
        <v>2.7496304859478019E-2</v>
      </c>
      <c r="E14" s="347">
        <v>3.3375874739999998</v>
      </c>
      <c r="F14" s="296">
        <v>0</v>
      </c>
      <c r="G14" s="348">
        <v>0</v>
      </c>
      <c r="H14" s="297">
        <v>2.1278855787919187E-4</v>
      </c>
      <c r="I14" s="348">
        <v>9.5E-4</v>
      </c>
      <c r="J14" s="349">
        <v>1.097070618217124E-2</v>
      </c>
      <c r="K14" s="348">
        <v>0.14305000000000001</v>
      </c>
      <c r="L14" s="349">
        <v>3.4153475974157424E-2</v>
      </c>
      <c r="M14" s="258">
        <v>3.1935874739999996</v>
      </c>
      <c r="N14" s="243" t="s">
        <v>15</v>
      </c>
      <c r="O14" s="244">
        <v>9</v>
      </c>
      <c r="P14" s="52"/>
      <c r="Q14" s="52"/>
      <c r="R14" s="53"/>
      <c r="S14" s="53"/>
      <c r="T14" s="53"/>
      <c r="U14" s="206"/>
      <c r="V14" s="53"/>
      <c r="W14" s="206"/>
      <c r="X14" s="53"/>
      <c r="Y14" s="206"/>
      <c r="AA14" s="206"/>
      <c r="AD14" s="49"/>
      <c r="AE14" s="49"/>
      <c r="AF14" s="49"/>
      <c r="AG14" s="49"/>
      <c r="AH14" s="49"/>
      <c r="AI14" s="49"/>
      <c r="AJ14" s="49"/>
      <c r="AK14" s="49"/>
      <c r="AL14" s="49"/>
      <c r="AM14" s="49"/>
      <c r="AN14" s="54"/>
    </row>
    <row r="15" spans="1:41" ht="41.25" customHeight="1" x14ac:dyDescent="0.25">
      <c r="A15" s="51"/>
      <c r="B15" s="247">
        <v>10</v>
      </c>
      <c r="C15" s="248" t="s">
        <v>40</v>
      </c>
      <c r="D15" s="350">
        <v>2.4686788335333672E-2</v>
      </c>
      <c r="E15" s="351">
        <v>2.9965595719999998</v>
      </c>
      <c r="F15" s="298">
        <v>0</v>
      </c>
      <c r="G15" s="352">
        <v>0</v>
      </c>
      <c r="H15" s="299">
        <v>3.3932013799067404E-3</v>
      </c>
      <c r="I15" s="352">
        <v>1.5149035E-2</v>
      </c>
      <c r="J15" s="353">
        <v>3.8545102601602686E-3</v>
      </c>
      <c r="K15" s="352">
        <v>5.0259999999999992E-2</v>
      </c>
      <c r="L15" s="353">
        <v>3.1346872524108643E-2</v>
      </c>
      <c r="M15" s="354">
        <v>2.9311505369999997</v>
      </c>
      <c r="N15" s="247" t="s">
        <v>41</v>
      </c>
      <c r="O15" s="248">
        <v>10</v>
      </c>
      <c r="P15" s="52"/>
      <c r="Q15" s="52"/>
      <c r="R15" s="53"/>
      <c r="S15" s="53"/>
      <c r="T15" s="53"/>
      <c r="U15" s="206"/>
      <c r="V15" s="53"/>
      <c r="W15" s="206"/>
      <c r="X15" s="53"/>
      <c r="Y15" s="206"/>
      <c r="AA15" s="206"/>
      <c r="AB15" s="49"/>
      <c r="AC15" s="49"/>
      <c r="AD15" s="49"/>
      <c r="AE15" s="49"/>
      <c r="AF15" s="49"/>
      <c r="AG15" s="49"/>
      <c r="AH15" s="49"/>
      <c r="AI15" s="49"/>
      <c r="AJ15" s="49"/>
      <c r="AK15" s="49"/>
      <c r="AL15" s="49"/>
      <c r="AM15" s="49"/>
      <c r="AN15" s="49"/>
      <c r="AO15" s="49"/>
    </row>
    <row r="16" spans="1:41" ht="41.25" customHeight="1" x14ac:dyDescent="0.25">
      <c r="A16" s="51"/>
      <c r="B16" s="243">
        <v>11</v>
      </c>
      <c r="C16" s="244" t="s">
        <v>12</v>
      </c>
      <c r="D16" s="346">
        <v>2.4057399715372064E-2</v>
      </c>
      <c r="E16" s="347">
        <v>2.9201624129999999</v>
      </c>
      <c r="F16" s="296">
        <v>0</v>
      </c>
      <c r="G16" s="348">
        <v>0</v>
      </c>
      <c r="H16" s="297">
        <v>8.2012661578166376E-2</v>
      </c>
      <c r="I16" s="348">
        <v>0.36614764099999997</v>
      </c>
      <c r="J16" s="349">
        <v>0.10189910938265716</v>
      </c>
      <c r="K16" s="348">
        <v>1.3286900000000001</v>
      </c>
      <c r="L16" s="349">
        <v>1.3104103301302567E-2</v>
      </c>
      <c r="M16" s="258">
        <v>1.225324772</v>
      </c>
      <c r="N16" s="243" t="s">
        <v>13</v>
      </c>
      <c r="O16" s="244">
        <v>11</v>
      </c>
      <c r="P16" s="52"/>
      <c r="Q16" s="52"/>
      <c r="R16" s="53"/>
      <c r="S16" s="53"/>
      <c r="T16" s="53"/>
      <c r="U16" s="206"/>
      <c r="V16" s="53"/>
      <c r="W16" s="206"/>
      <c r="X16" s="53"/>
      <c r="Y16" s="206"/>
      <c r="AA16" s="206"/>
      <c r="AD16" s="49"/>
      <c r="AE16" s="49"/>
      <c r="AF16" s="49"/>
      <c r="AG16" s="49"/>
      <c r="AH16" s="49"/>
      <c r="AI16" s="49"/>
      <c r="AJ16" s="49"/>
      <c r="AK16" s="49"/>
      <c r="AL16" s="49"/>
      <c r="AM16" s="49"/>
      <c r="AN16" s="54"/>
    </row>
    <row r="17" spans="1:41" ht="41.25" customHeight="1" x14ac:dyDescent="0.25">
      <c r="A17" s="51"/>
      <c r="B17" s="247">
        <v>12</v>
      </c>
      <c r="C17" s="248" t="s">
        <v>5</v>
      </c>
      <c r="D17" s="350">
        <v>1.7110089487710433E-2</v>
      </c>
      <c r="E17" s="351">
        <v>2.0768761710000003</v>
      </c>
      <c r="F17" s="298">
        <v>4.103628004425256E-3</v>
      </c>
      <c r="G17" s="352">
        <v>4.2564382999999997E-2</v>
      </c>
      <c r="H17" s="299">
        <v>3.2823195022754499E-2</v>
      </c>
      <c r="I17" s="352">
        <v>0.14654</v>
      </c>
      <c r="J17" s="353">
        <v>5.4289849048297931E-3</v>
      </c>
      <c r="K17" s="352">
        <v>7.0789999999999992E-2</v>
      </c>
      <c r="L17" s="353">
        <v>1.9431515293430669E-2</v>
      </c>
      <c r="M17" s="354">
        <v>1.8169817880000005</v>
      </c>
      <c r="N17" s="247" t="s">
        <v>6</v>
      </c>
      <c r="O17" s="248">
        <v>12</v>
      </c>
      <c r="P17" s="52"/>
      <c r="Q17" s="52"/>
      <c r="R17" s="53"/>
      <c r="S17" s="53"/>
      <c r="T17" s="53"/>
      <c r="U17" s="206"/>
      <c r="V17" s="53"/>
      <c r="W17" s="206"/>
      <c r="X17" s="53"/>
      <c r="Y17" s="206"/>
      <c r="AA17" s="206"/>
      <c r="AB17" s="49"/>
      <c r="AC17" s="49"/>
      <c r="AD17" s="49"/>
      <c r="AE17" s="49"/>
      <c r="AF17" s="49"/>
      <c r="AG17" s="49"/>
      <c r="AH17" s="49"/>
      <c r="AI17" s="49"/>
      <c r="AJ17" s="49"/>
      <c r="AK17" s="49"/>
      <c r="AL17" s="49"/>
      <c r="AM17" s="49"/>
      <c r="AN17" s="49"/>
      <c r="AO17" s="49"/>
    </row>
    <row r="18" spans="1:41" ht="41.25" customHeight="1" x14ac:dyDescent="0.25">
      <c r="A18" s="51"/>
      <c r="B18" s="243">
        <v>13</v>
      </c>
      <c r="C18" s="244" t="s">
        <v>18</v>
      </c>
      <c r="D18" s="346">
        <v>4.6035097403432697E-3</v>
      </c>
      <c r="E18" s="347">
        <v>0.55878840899999993</v>
      </c>
      <c r="F18" s="296">
        <v>0</v>
      </c>
      <c r="G18" s="348">
        <v>0</v>
      </c>
      <c r="H18" s="297">
        <v>2.8252496799509459E-5</v>
      </c>
      <c r="I18" s="348">
        <v>1.26134E-4</v>
      </c>
      <c r="J18" s="349">
        <v>0</v>
      </c>
      <c r="K18" s="348">
        <v>0</v>
      </c>
      <c r="L18" s="349">
        <v>5.9745533016455675E-3</v>
      </c>
      <c r="M18" s="258">
        <v>0.55866227499999999</v>
      </c>
      <c r="N18" s="243" t="s">
        <v>19</v>
      </c>
      <c r="O18" s="244">
        <v>13</v>
      </c>
      <c r="P18" s="52"/>
      <c r="Q18" s="52"/>
      <c r="R18" s="53"/>
      <c r="S18" s="53"/>
      <c r="T18" s="53"/>
      <c r="U18" s="206"/>
      <c r="V18" s="53"/>
      <c r="W18" s="206"/>
      <c r="X18" s="53"/>
      <c r="Y18" s="206"/>
      <c r="AA18" s="206"/>
      <c r="AD18" s="49"/>
      <c r="AE18" s="49"/>
      <c r="AF18" s="49"/>
      <c r="AG18" s="49"/>
      <c r="AH18" s="49"/>
      <c r="AI18" s="49"/>
      <c r="AJ18" s="49"/>
      <c r="AK18" s="49"/>
      <c r="AL18" s="49"/>
      <c r="AM18" s="49"/>
      <c r="AN18" s="54"/>
    </row>
    <row r="19" spans="1:41" ht="41.25" customHeight="1" x14ac:dyDescent="0.25">
      <c r="A19" s="51"/>
      <c r="B19" s="247">
        <v>14</v>
      </c>
      <c r="C19" s="248" t="s">
        <v>22</v>
      </c>
      <c r="D19" s="350">
        <v>2.8438011573661852E-3</v>
      </c>
      <c r="E19" s="351">
        <v>0.34518947799999999</v>
      </c>
      <c r="F19" s="298">
        <v>0</v>
      </c>
      <c r="G19" s="352">
        <v>0</v>
      </c>
      <c r="H19" s="299">
        <v>0</v>
      </c>
      <c r="I19" s="352">
        <v>0</v>
      </c>
      <c r="J19" s="353">
        <v>2.4909369926383912E-3</v>
      </c>
      <c r="K19" s="352">
        <v>3.2480000000000002E-2</v>
      </c>
      <c r="L19" s="353">
        <v>3.3442377046861843E-3</v>
      </c>
      <c r="M19" s="354">
        <v>0.31270947799999999</v>
      </c>
      <c r="N19" s="247" t="s">
        <v>23</v>
      </c>
      <c r="O19" s="248">
        <v>14</v>
      </c>
      <c r="P19" s="52"/>
      <c r="Q19" s="52"/>
      <c r="R19" s="53"/>
      <c r="S19" s="53"/>
      <c r="T19" s="53"/>
      <c r="U19" s="206"/>
      <c r="V19" s="53"/>
      <c r="W19" s="206"/>
      <c r="X19" s="53"/>
      <c r="Y19" s="206"/>
      <c r="AA19" s="206"/>
      <c r="AB19" s="49"/>
      <c r="AC19" s="49"/>
      <c r="AD19" s="49"/>
      <c r="AE19" s="49"/>
      <c r="AF19" s="49"/>
      <c r="AG19" s="49"/>
      <c r="AH19" s="49"/>
      <c r="AI19" s="49"/>
      <c r="AJ19" s="49"/>
      <c r="AK19" s="49"/>
      <c r="AL19" s="49"/>
      <c r="AM19" s="49"/>
      <c r="AN19" s="49"/>
      <c r="AO19" s="49"/>
    </row>
    <row r="20" spans="1:41" ht="41.25" customHeight="1" x14ac:dyDescent="0.25">
      <c r="A20" s="51"/>
      <c r="B20" s="243">
        <v>15</v>
      </c>
      <c r="C20" s="244" t="s">
        <v>38</v>
      </c>
      <c r="D20" s="346">
        <v>2.1488640202862014E-3</v>
      </c>
      <c r="E20" s="347">
        <v>0.26083583500000002</v>
      </c>
      <c r="F20" s="296">
        <v>0</v>
      </c>
      <c r="G20" s="348">
        <v>0</v>
      </c>
      <c r="H20" s="297">
        <v>0</v>
      </c>
      <c r="I20" s="348">
        <v>0</v>
      </c>
      <c r="J20" s="349">
        <v>1.9636835497692736E-2</v>
      </c>
      <c r="K20" s="348">
        <v>0.25605</v>
      </c>
      <c r="L20" s="349">
        <v>5.1181594999198603E-5</v>
      </c>
      <c r="M20" s="258">
        <v>4.7858349999999996E-3</v>
      </c>
      <c r="N20" s="243" t="s">
        <v>39</v>
      </c>
      <c r="O20" s="244">
        <v>15</v>
      </c>
      <c r="P20" s="52"/>
      <c r="Q20" s="52"/>
      <c r="R20" s="53"/>
      <c r="S20" s="53"/>
      <c r="T20" s="53"/>
      <c r="U20" s="206"/>
      <c r="V20" s="53"/>
      <c r="W20" s="206"/>
      <c r="X20" s="53"/>
      <c r="Y20" s="206"/>
      <c r="AA20" s="206"/>
      <c r="AD20" s="49"/>
      <c r="AE20" s="49"/>
      <c r="AF20" s="49"/>
      <c r="AG20" s="49"/>
      <c r="AH20" s="49"/>
      <c r="AI20" s="49"/>
      <c r="AJ20" s="49"/>
      <c r="AK20" s="49"/>
      <c r="AL20" s="49"/>
      <c r="AM20" s="49"/>
      <c r="AN20" s="54"/>
    </row>
    <row r="21" spans="1:41" ht="41.25" customHeight="1" x14ac:dyDescent="0.25">
      <c r="A21" s="51"/>
      <c r="B21" s="247">
        <v>16</v>
      </c>
      <c r="C21" s="248" t="s">
        <v>20</v>
      </c>
      <c r="D21" s="350">
        <v>2.0475975488261629E-3</v>
      </c>
      <c r="E21" s="351">
        <v>0.24854379400000001</v>
      </c>
      <c r="F21" s="298">
        <v>0</v>
      </c>
      <c r="G21" s="352">
        <v>0</v>
      </c>
      <c r="H21" s="299">
        <v>0</v>
      </c>
      <c r="I21" s="352">
        <v>0</v>
      </c>
      <c r="J21" s="353">
        <v>0</v>
      </c>
      <c r="K21" s="352">
        <v>0</v>
      </c>
      <c r="L21" s="353">
        <v>2.6580247342568746E-3</v>
      </c>
      <c r="M21" s="354">
        <v>0.24854379400000001</v>
      </c>
      <c r="N21" s="247" t="s">
        <v>21</v>
      </c>
      <c r="O21" s="248">
        <v>16</v>
      </c>
      <c r="P21" s="52"/>
      <c r="Q21" s="52"/>
      <c r="R21" s="53"/>
      <c r="S21" s="53"/>
      <c r="T21" s="53"/>
      <c r="U21" s="206"/>
      <c r="V21" s="53"/>
      <c r="W21" s="206"/>
      <c r="X21" s="53"/>
      <c r="Y21" s="206"/>
      <c r="AA21" s="206"/>
      <c r="AB21" s="49"/>
      <c r="AC21" s="49"/>
      <c r="AD21" s="49"/>
      <c r="AE21" s="49"/>
      <c r="AF21" s="49"/>
      <c r="AG21" s="49"/>
      <c r="AH21" s="49"/>
      <c r="AI21" s="49"/>
      <c r="AJ21" s="49"/>
      <c r="AK21" s="49"/>
      <c r="AL21" s="49"/>
      <c r="AM21" s="49"/>
      <c r="AN21" s="49"/>
      <c r="AO21" s="49"/>
    </row>
    <row r="22" spans="1:41" ht="41.25" customHeight="1" x14ac:dyDescent="0.25">
      <c r="A22" s="51"/>
      <c r="B22" s="243">
        <v>17</v>
      </c>
      <c r="C22" s="244" t="s">
        <v>8</v>
      </c>
      <c r="D22" s="346">
        <v>1.8207917430734404E-3</v>
      </c>
      <c r="E22" s="347">
        <v>0.22101339600000003</v>
      </c>
      <c r="F22" s="296">
        <v>2.2174277517844176E-4</v>
      </c>
      <c r="G22" s="348">
        <v>2.3E-3</v>
      </c>
      <c r="H22" s="297">
        <v>0</v>
      </c>
      <c r="I22" s="348">
        <v>0</v>
      </c>
      <c r="J22" s="349">
        <v>9.24438254595541E-3</v>
      </c>
      <c r="K22" s="348">
        <v>0.12054000000000001</v>
      </c>
      <c r="L22" s="349">
        <v>1.0499047697565722E-3</v>
      </c>
      <c r="M22" s="258">
        <v>9.817339600000001E-2</v>
      </c>
      <c r="N22" s="243" t="s">
        <v>9</v>
      </c>
      <c r="O22" s="244">
        <v>17</v>
      </c>
      <c r="P22" s="52"/>
      <c r="Q22" s="52"/>
      <c r="R22" s="53"/>
      <c r="S22" s="53"/>
      <c r="T22" s="53"/>
      <c r="U22" s="206"/>
      <c r="V22" s="53"/>
      <c r="W22" s="206"/>
      <c r="X22" s="53"/>
      <c r="Y22" s="206"/>
      <c r="AA22" s="206"/>
      <c r="AD22" s="49"/>
      <c r="AE22" s="49"/>
      <c r="AF22" s="49"/>
      <c r="AG22" s="49"/>
      <c r="AH22" s="49"/>
      <c r="AI22" s="49"/>
      <c r="AJ22" s="49"/>
      <c r="AK22" s="49"/>
      <c r="AL22" s="49"/>
      <c r="AM22" s="49"/>
      <c r="AN22" s="54"/>
    </row>
    <row r="23" spans="1:41" ht="41.25" customHeight="1" x14ac:dyDescent="0.25">
      <c r="A23" s="51"/>
      <c r="B23" s="247">
        <v>18</v>
      </c>
      <c r="C23" s="248" t="s">
        <v>28</v>
      </c>
      <c r="D23" s="350">
        <v>1.6155897224395727E-3</v>
      </c>
      <c r="E23" s="351">
        <v>0.19610533299999997</v>
      </c>
      <c r="F23" s="298">
        <v>0</v>
      </c>
      <c r="G23" s="352">
        <v>0</v>
      </c>
      <c r="H23" s="299">
        <v>0</v>
      </c>
      <c r="I23" s="352">
        <v>0</v>
      </c>
      <c r="J23" s="353">
        <v>0</v>
      </c>
      <c r="K23" s="352">
        <v>0</v>
      </c>
      <c r="L23" s="353">
        <v>2.0972272823423658E-3</v>
      </c>
      <c r="M23" s="354">
        <v>0.19610533299999997</v>
      </c>
      <c r="N23" s="247" t="s">
        <v>29</v>
      </c>
      <c r="O23" s="248">
        <v>18</v>
      </c>
      <c r="P23" s="52"/>
      <c r="Q23" s="52"/>
      <c r="R23" s="53"/>
      <c r="S23" s="53"/>
      <c r="T23" s="53"/>
      <c r="U23" s="206"/>
      <c r="V23" s="53"/>
      <c r="W23" s="206"/>
      <c r="X23" s="53"/>
      <c r="Y23" s="206"/>
      <c r="AA23" s="206"/>
      <c r="AB23" s="49"/>
      <c r="AC23" s="49"/>
      <c r="AD23" s="49"/>
      <c r="AE23" s="49"/>
      <c r="AF23" s="49"/>
      <c r="AG23" s="49"/>
      <c r="AH23" s="49"/>
      <c r="AI23" s="49"/>
      <c r="AJ23" s="49"/>
      <c r="AK23" s="49"/>
      <c r="AL23" s="49"/>
      <c r="AM23" s="49"/>
      <c r="AN23" s="49"/>
      <c r="AO23" s="49"/>
    </row>
    <row r="24" spans="1:41" ht="41.25" customHeight="1" x14ac:dyDescent="0.25">
      <c r="A24" s="51"/>
      <c r="B24" s="243">
        <v>19</v>
      </c>
      <c r="C24" s="244" t="s">
        <v>7</v>
      </c>
      <c r="D24" s="346">
        <v>7.8616199874827523E-4</v>
      </c>
      <c r="E24" s="347">
        <v>9.5426802000000005E-2</v>
      </c>
      <c r="F24" s="296">
        <v>4.5312654058203317E-4</v>
      </c>
      <c r="G24" s="348">
        <v>4.7000000000000002E-3</v>
      </c>
      <c r="H24" s="297">
        <v>0</v>
      </c>
      <c r="I24" s="348">
        <v>0</v>
      </c>
      <c r="J24" s="349">
        <v>1.5338281974374332E-5</v>
      </c>
      <c r="K24" s="348">
        <v>2.0000000000000001E-4</v>
      </c>
      <c r="L24" s="349">
        <v>9.6812909691551053E-4</v>
      </c>
      <c r="M24" s="258">
        <v>9.0526802000000003E-2</v>
      </c>
      <c r="N24" s="243" t="s">
        <v>105</v>
      </c>
      <c r="O24" s="244">
        <v>19</v>
      </c>
      <c r="P24" s="52"/>
      <c r="Q24" s="52"/>
      <c r="R24" s="53"/>
      <c r="S24" s="53"/>
      <c r="T24" s="53"/>
      <c r="U24" s="206"/>
      <c r="V24" s="53"/>
      <c r="W24" s="206"/>
      <c r="X24" s="53"/>
      <c r="Y24" s="206"/>
      <c r="AA24" s="206"/>
      <c r="AD24" s="49"/>
      <c r="AE24" s="49"/>
      <c r="AF24" s="49"/>
      <c r="AG24" s="49"/>
      <c r="AH24" s="49"/>
      <c r="AI24" s="49"/>
      <c r="AJ24" s="49"/>
      <c r="AK24" s="49"/>
      <c r="AL24" s="49"/>
      <c r="AM24" s="49"/>
      <c r="AN24" s="54"/>
    </row>
    <row r="25" spans="1:41" ht="41.25" customHeight="1" x14ac:dyDescent="0.25">
      <c r="A25" s="51"/>
      <c r="B25" s="247">
        <v>20</v>
      </c>
      <c r="C25" s="248" t="s">
        <v>36</v>
      </c>
      <c r="D25" s="350">
        <v>6.6105222168602986E-4</v>
      </c>
      <c r="E25" s="351">
        <v>8.0240586000000003E-2</v>
      </c>
      <c r="F25" s="298">
        <v>0</v>
      </c>
      <c r="G25" s="352">
        <v>0</v>
      </c>
      <c r="H25" s="299">
        <v>2.8252496799509459E-5</v>
      </c>
      <c r="I25" s="352">
        <v>1.26134E-4</v>
      </c>
      <c r="J25" s="353">
        <v>4.4158913804223697E-3</v>
      </c>
      <c r="K25" s="352">
        <v>5.7579999999999999E-2</v>
      </c>
      <c r="L25" s="353">
        <v>2.4099226065940038E-4</v>
      </c>
      <c r="M25" s="354">
        <v>2.2534452000000007E-2</v>
      </c>
      <c r="N25" s="247" t="s">
        <v>37</v>
      </c>
      <c r="O25" s="248">
        <v>20</v>
      </c>
      <c r="P25" s="52"/>
      <c r="Q25" s="52"/>
      <c r="R25" s="53"/>
      <c r="S25" s="53"/>
      <c r="T25" s="53"/>
      <c r="U25" s="206"/>
      <c r="V25" s="53"/>
      <c r="W25" s="206"/>
      <c r="X25" s="53"/>
      <c r="Y25" s="206"/>
      <c r="AA25" s="206"/>
      <c r="AB25" s="49"/>
      <c r="AC25" s="49"/>
      <c r="AD25" s="49"/>
      <c r="AE25" s="49"/>
      <c r="AF25" s="49"/>
      <c r="AG25" s="49"/>
      <c r="AH25" s="49"/>
      <c r="AI25" s="49"/>
      <c r="AJ25" s="49"/>
      <c r="AK25" s="49"/>
      <c r="AL25" s="49"/>
      <c r="AM25" s="49"/>
      <c r="AN25" s="49"/>
      <c r="AO25" s="49"/>
    </row>
    <row r="26" spans="1:41" ht="41.25" customHeight="1" x14ac:dyDescent="0.25">
      <c r="A26" s="51"/>
      <c r="B26" s="243">
        <v>21</v>
      </c>
      <c r="C26" s="244" t="s">
        <v>44</v>
      </c>
      <c r="D26" s="346">
        <v>3.7595674128624559E-4</v>
      </c>
      <c r="E26" s="347">
        <v>4.5634805000000001E-2</v>
      </c>
      <c r="F26" s="296">
        <v>0</v>
      </c>
      <c r="G26" s="348">
        <v>0</v>
      </c>
      <c r="H26" s="297">
        <v>2.8252496799509459E-5</v>
      </c>
      <c r="I26" s="348">
        <v>1.26134E-4</v>
      </c>
      <c r="J26" s="349">
        <v>0</v>
      </c>
      <c r="K26" s="348">
        <v>0</v>
      </c>
      <c r="L26" s="349">
        <v>4.8668756195601701E-4</v>
      </c>
      <c r="M26" s="258">
        <v>4.5508671000000001E-2</v>
      </c>
      <c r="N26" s="243" t="s">
        <v>45</v>
      </c>
      <c r="O26" s="244">
        <v>21</v>
      </c>
      <c r="P26" s="52"/>
      <c r="Q26" s="52"/>
      <c r="R26" s="53"/>
      <c r="S26" s="53"/>
      <c r="T26" s="53"/>
      <c r="U26" s="206"/>
      <c r="V26" s="53"/>
      <c r="W26" s="206"/>
      <c r="X26" s="53"/>
      <c r="Y26" s="206"/>
      <c r="AA26" s="206"/>
      <c r="AD26" s="49"/>
      <c r="AE26" s="49"/>
      <c r="AF26" s="49"/>
      <c r="AG26" s="49"/>
      <c r="AH26" s="49"/>
      <c r="AI26" s="49"/>
      <c r="AJ26" s="49"/>
      <c r="AK26" s="49"/>
      <c r="AL26" s="49"/>
      <c r="AM26" s="49"/>
      <c r="AN26" s="54"/>
    </row>
    <row r="27" spans="1:41" ht="41.25" customHeight="1" x14ac:dyDescent="0.25">
      <c r="A27" s="51"/>
      <c r="B27" s="247">
        <v>22</v>
      </c>
      <c r="C27" s="248" t="s">
        <v>34</v>
      </c>
      <c r="D27" s="350">
        <v>3.1220442109232795E-4</v>
      </c>
      <c r="E27" s="351">
        <v>3.7896349000000003E-2</v>
      </c>
      <c r="F27" s="298">
        <v>0</v>
      </c>
      <c r="G27" s="352">
        <v>0</v>
      </c>
      <c r="H27" s="299">
        <v>6.7859691191313187E-3</v>
      </c>
      <c r="I27" s="352">
        <v>3.0296134000000002E-2</v>
      </c>
      <c r="J27" s="353">
        <v>0</v>
      </c>
      <c r="K27" s="352">
        <v>0</v>
      </c>
      <c r="L27" s="353">
        <v>8.1279677639708485E-5</v>
      </c>
      <c r="M27" s="354">
        <v>7.6002150000000004E-3</v>
      </c>
      <c r="N27" s="247" t="s">
        <v>35</v>
      </c>
      <c r="O27" s="248">
        <v>22</v>
      </c>
      <c r="P27" s="52"/>
      <c r="Q27" s="52"/>
      <c r="R27" s="53"/>
      <c r="S27" s="53"/>
      <c r="T27" s="53"/>
      <c r="U27" s="206"/>
      <c r="V27" s="53"/>
      <c r="W27" s="206"/>
      <c r="X27" s="53"/>
      <c r="Y27" s="206"/>
      <c r="AA27" s="206"/>
      <c r="AB27" s="49"/>
      <c r="AC27" s="49"/>
      <c r="AD27" s="49"/>
      <c r="AE27" s="49"/>
      <c r="AF27" s="49"/>
      <c r="AG27" s="49"/>
      <c r="AH27" s="49"/>
      <c r="AI27" s="49"/>
      <c r="AJ27" s="49"/>
      <c r="AK27" s="49"/>
      <c r="AL27" s="49"/>
      <c r="AM27" s="49"/>
      <c r="AN27" s="49"/>
      <c r="AO27" s="49"/>
    </row>
    <row r="28" spans="1:41" ht="36" customHeight="1" x14ac:dyDescent="0.25">
      <c r="B28" s="499" t="s">
        <v>159</v>
      </c>
      <c r="C28" s="497"/>
      <c r="D28" s="495">
        <v>121.383127335</v>
      </c>
      <c r="E28" s="496"/>
      <c r="F28" s="495">
        <v>10.372378527999997</v>
      </c>
      <c r="G28" s="496"/>
      <c r="H28" s="495">
        <v>4.4645257689999998</v>
      </c>
      <c r="I28" s="496"/>
      <c r="J28" s="495">
        <v>13.039270000000002</v>
      </c>
      <c r="K28" s="496"/>
      <c r="L28" s="495">
        <v>93.506953038000006</v>
      </c>
      <c r="M28" s="496"/>
      <c r="N28" s="497" t="s">
        <v>47</v>
      </c>
      <c r="O28" s="498"/>
      <c r="P28" s="52"/>
      <c r="Q28" s="52"/>
      <c r="R28" s="53"/>
      <c r="S28" s="493"/>
      <c r="T28" s="493"/>
      <c r="U28" s="493"/>
      <c r="V28" s="493"/>
      <c r="W28" s="493"/>
      <c r="X28" s="493"/>
      <c r="Y28" s="493"/>
      <c r="Z28" s="493"/>
      <c r="AA28" s="493"/>
      <c r="AB28" s="493"/>
      <c r="AC28" s="49"/>
      <c r="AD28" s="49"/>
      <c r="AE28" s="49"/>
      <c r="AF28" s="49"/>
      <c r="AG28" s="49"/>
      <c r="AH28" s="49"/>
      <c r="AI28" s="49"/>
      <c r="AJ28" s="49"/>
      <c r="AK28" s="49"/>
      <c r="AL28" s="49"/>
      <c r="AM28" s="49"/>
      <c r="AN28" s="49"/>
      <c r="AO28" s="49"/>
    </row>
    <row r="29" spans="1:41" ht="37.5" customHeight="1" x14ac:dyDescent="0.25">
      <c r="B29" s="491" t="s">
        <v>160</v>
      </c>
      <c r="C29" s="492"/>
      <c r="D29" s="489">
        <v>1</v>
      </c>
      <c r="E29" s="490"/>
      <c r="F29" s="489">
        <v>8.5451567740331177E-2</v>
      </c>
      <c r="G29" s="490"/>
      <c r="H29" s="489">
        <v>3.6780447719711076E-2</v>
      </c>
      <c r="I29" s="490"/>
      <c r="J29" s="489">
        <v>0.10742242588637126</v>
      </c>
      <c r="K29" s="490"/>
      <c r="L29" s="489">
        <v>0.77034555865358656</v>
      </c>
      <c r="M29" s="490"/>
      <c r="N29" s="492" t="s">
        <v>161</v>
      </c>
      <c r="O29" s="494"/>
      <c r="P29" s="52"/>
      <c r="Q29" s="52"/>
      <c r="R29" s="53"/>
      <c r="S29" s="49"/>
      <c r="T29" s="214"/>
      <c r="U29" s="49"/>
      <c r="V29" s="52"/>
      <c r="W29" s="49"/>
      <c r="X29" s="52"/>
      <c r="Y29" s="49"/>
      <c r="Z29" s="52"/>
      <c r="AA29" s="49"/>
      <c r="AB29" s="206"/>
      <c r="AC29" s="49"/>
      <c r="AD29" s="49"/>
      <c r="AE29" s="49"/>
      <c r="AF29" s="49"/>
      <c r="AG29" s="49"/>
      <c r="AH29" s="49"/>
      <c r="AI29" s="49"/>
      <c r="AJ29" s="49"/>
      <c r="AK29" s="49"/>
      <c r="AL29" s="49"/>
      <c r="AM29" s="49"/>
      <c r="AN29" s="49"/>
      <c r="AO29" s="49"/>
    </row>
    <row r="30" spans="1:41" x14ac:dyDescent="0.25">
      <c r="B30" s="132" t="s">
        <v>77</v>
      </c>
      <c r="C30"/>
      <c r="D30"/>
      <c r="E30"/>
      <c r="L30" s="48"/>
      <c r="M30" s="48"/>
      <c r="N30" s="48"/>
      <c r="O30" s="134" t="s">
        <v>76</v>
      </c>
    </row>
    <row r="31" spans="1:41" x14ac:dyDescent="0.25">
      <c r="B31" s="48"/>
      <c r="E31" s="48"/>
      <c r="F31" s="48"/>
      <c r="G31" s="48"/>
      <c r="H31" s="48"/>
      <c r="I31" s="48"/>
      <c r="J31" s="48"/>
      <c r="L31" s="48"/>
      <c r="M31" s="48"/>
      <c r="N31" s="48"/>
    </row>
    <row r="32" spans="1:41" ht="36" customHeight="1" x14ac:dyDescent="0.25">
      <c r="B32" s="48"/>
      <c r="E32" s="48"/>
      <c r="F32" s="48"/>
      <c r="G32" s="48"/>
      <c r="H32" s="48"/>
      <c r="I32" s="48"/>
      <c r="J32" s="48"/>
      <c r="L32" s="48"/>
      <c r="M32" s="48"/>
      <c r="N32" s="48"/>
      <c r="O32" s="39"/>
      <c r="P32" s="39"/>
      <c r="Q32" s="39"/>
      <c r="AA32" s="208"/>
      <c r="AB32" s="208"/>
      <c r="AC32" s="208"/>
      <c r="AD32" s="208"/>
      <c r="AE32" s="208"/>
      <c r="AF32" s="208"/>
      <c r="AG32" s="208"/>
      <c r="AH32" s="208"/>
      <c r="AI32" s="208"/>
      <c r="AJ32" s="208"/>
      <c r="AK32" s="208"/>
      <c r="AL32" s="208"/>
      <c r="AM32" s="208"/>
      <c r="AN32" s="208"/>
      <c r="AO32" s="208"/>
    </row>
    <row r="33" spans="2:40" ht="36" customHeight="1" x14ac:dyDescent="0.25">
      <c r="B33" s="48"/>
      <c r="E33" s="48"/>
      <c r="F33" s="48"/>
      <c r="G33" s="48"/>
      <c r="H33" s="48"/>
      <c r="I33" s="48"/>
      <c r="J33" s="48"/>
      <c r="L33" s="48"/>
      <c r="M33" s="48"/>
      <c r="N33" s="48"/>
    </row>
    <row r="34" spans="2:40" ht="36" customHeight="1" x14ac:dyDescent="0.25">
      <c r="B34" s="48"/>
      <c r="E34" s="48"/>
      <c r="F34" s="48"/>
      <c r="G34" s="48"/>
      <c r="H34" s="48"/>
      <c r="I34" s="48"/>
      <c r="J34" s="48"/>
      <c r="L34" s="48"/>
      <c r="M34" s="48"/>
      <c r="N34" s="48"/>
      <c r="AN34" s="55"/>
    </row>
    <row r="35" spans="2:40" ht="36" customHeight="1" x14ac:dyDescent="0.25">
      <c r="B35" s="48"/>
      <c r="E35" s="48"/>
      <c r="F35" s="48"/>
      <c r="G35" s="48"/>
      <c r="H35" s="48"/>
      <c r="I35" s="48"/>
      <c r="J35" s="48"/>
      <c r="L35" s="48"/>
      <c r="M35" s="48"/>
      <c r="N35" s="48"/>
    </row>
    <row r="36" spans="2:40" ht="36" customHeight="1" x14ac:dyDescent="0.25">
      <c r="B36" s="48"/>
      <c r="E36" s="48"/>
      <c r="F36" s="48"/>
      <c r="G36" s="48"/>
      <c r="H36" s="48"/>
      <c r="I36" s="48"/>
      <c r="J36" s="48"/>
      <c r="L36" s="48"/>
      <c r="M36" s="48"/>
      <c r="N36" s="48"/>
    </row>
    <row r="37" spans="2:40" ht="36" customHeight="1" x14ac:dyDescent="0.25">
      <c r="B37" s="48"/>
      <c r="E37" s="48"/>
      <c r="F37" s="48"/>
      <c r="G37" s="48"/>
      <c r="H37" s="48"/>
      <c r="I37" s="48"/>
      <c r="J37" s="48"/>
      <c r="L37" s="48"/>
      <c r="M37" s="48"/>
      <c r="N37" s="48"/>
    </row>
    <row r="38" spans="2:40" ht="36" customHeight="1" x14ac:dyDescent="0.25">
      <c r="B38" s="48"/>
      <c r="E38" s="48"/>
      <c r="F38" s="48"/>
      <c r="G38" s="48"/>
      <c r="H38" s="48"/>
      <c r="I38" s="48"/>
      <c r="J38" s="48"/>
      <c r="L38" s="48"/>
      <c r="M38" s="48"/>
      <c r="N38" s="48"/>
    </row>
    <row r="39" spans="2:40" ht="36" customHeight="1" x14ac:dyDescent="0.25">
      <c r="B39" s="48"/>
      <c r="E39" s="48"/>
      <c r="F39" s="48"/>
      <c r="G39" s="48"/>
      <c r="H39" s="48"/>
      <c r="I39" s="48"/>
      <c r="J39" s="48"/>
      <c r="L39" s="48"/>
      <c r="M39" s="48"/>
      <c r="N39" s="48"/>
    </row>
    <row r="40" spans="2:40" x14ac:dyDescent="0.25">
      <c r="B40" s="48"/>
      <c r="E40" s="48"/>
      <c r="F40" s="48"/>
      <c r="G40" s="48"/>
      <c r="H40" s="48"/>
      <c r="I40" s="48"/>
      <c r="J40" s="48"/>
      <c r="L40" s="48"/>
      <c r="M40" s="48"/>
      <c r="N40" s="48"/>
    </row>
    <row r="41" spans="2:40" x14ac:dyDescent="0.25">
      <c r="C41"/>
      <c r="D41"/>
      <c r="E41"/>
      <c r="F41" s="61"/>
      <c r="L41" s="48"/>
      <c r="M41" s="48"/>
      <c r="N41" s="48"/>
    </row>
    <row r="42" spans="2:40" x14ac:dyDescent="0.25">
      <c r="C42"/>
      <c r="D42"/>
      <c r="E42"/>
      <c r="F42" s="36"/>
      <c r="L42" s="48"/>
      <c r="M42" s="48"/>
      <c r="N42" s="48"/>
    </row>
    <row r="43" spans="2:40" x14ac:dyDescent="0.25">
      <c r="C43"/>
      <c r="D43"/>
      <c r="E43"/>
      <c r="F43" s="36"/>
      <c r="L43" s="48"/>
      <c r="M43" s="48"/>
      <c r="N43" s="48"/>
    </row>
    <row r="44" spans="2:40" x14ac:dyDescent="0.25">
      <c r="C44"/>
      <c r="D44"/>
      <c r="E44"/>
      <c r="F44" s="36"/>
      <c r="L44" s="48"/>
      <c r="M44" s="48"/>
      <c r="N44" s="48"/>
    </row>
    <row r="45" spans="2:40" x14ac:dyDescent="0.25">
      <c r="C45"/>
      <c r="D45"/>
      <c r="E45"/>
      <c r="F45" s="36"/>
      <c r="L45" s="48"/>
      <c r="M45" s="48"/>
      <c r="N45" s="48"/>
    </row>
    <row r="46" spans="2:40" x14ac:dyDescent="0.25">
      <c r="C46"/>
      <c r="D46"/>
      <c r="E46"/>
      <c r="F46" s="36"/>
      <c r="L46" s="48"/>
      <c r="M46" s="48"/>
      <c r="N46" s="48"/>
    </row>
    <row r="47" spans="2:40" x14ac:dyDescent="0.25">
      <c r="C47"/>
      <c r="D47"/>
      <c r="E47"/>
      <c r="F47" s="36"/>
      <c r="L47" s="48"/>
      <c r="M47" s="48"/>
      <c r="N47" s="48"/>
    </row>
    <row r="48" spans="2:40" x14ac:dyDescent="0.25">
      <c r="C48"/>
      <c r="D48"/>
      <c r="E48"/>
      <c r="F48" s="36"/>
      <c r="L48" s="48"/>
      <c r="M48" s="48"/>
      <c r="N48" s="48"/>
    </row>
    <row r="57" spans="26:39" ht="18.75" customHeight="1" x14ac:dyDescent="0.25"/>
    <row r="58" spans="26:39" ht="18.75" customHeight="1" x14ac:dyDescent="0.25">
      <c r="Z58" s="209"/>
      <c r="AA58" s="210"/>
      <c r="AB58" s="210"/>
      <c r="AC58" s="210"/>
      <c r="AD58" s="210"/>
      <c r="AE58" s="210"/>
      <c r="AF58" s="210"/>
      <c r="AG58" s="210"/>
      <c r="AH58" s="210"/>
      <c r="AI58" s="210"/>
      <c r="AJ58" s="210"/>
      <c r="AK58" s="210"/>
      <c r="AL58" s="210"/>
      <c r="AM58" s="210"/>
    </row>
    <row r="59" spans="26:39" ht="15" customHeight="1" x14ac:dyDescent="0.25"/>
  </sheetData>
  <mergeCells count="31">
    <mergeCell ref="B2:O2"/>
    <mergeCell ref="B3:O3"/>
    <mergeCell ref="B4:B5"/>
    <mergeCell ref="C4:C5"/>
    <mergeCell ref="D4:D5"/>
    <mergeCell ref="E4:E5"/>
    <mergeCell ref="F4:G4"/>
    <mergeCell ref="H4:I4"/>
    <mergeCell ref="J4:K4"/>
    <mergeCell ref="L4:M4"/>
    <mergeCell ref="N4:N5"/>
    <mergeCell ref="O4:O5"/>
    <mergeCell ref="AA28:AB28"/>
    <mergeCell ref="N29:O29"/>
    <mergeCell ref="H29:I29"/>
    <mergeCell ref="J29:K29"/>
    <mergeCell ref="L28:M28"/>
    <mergeCell ref="N28:O28"/>
    <mergeCell ref="S28:T28"/>
    <mergeCell ref="U28:V28"/>
    <mergeCell ref="W28:X28"/>
    <mergeCell ref="H28:I28"/>
    <mergeCell ref="J28:K28"/>
    <mergeCell ref="L29:M29"/>
    <mergeCell ref="B29:C29"/>
    <mergeCell ref="D29:E29"/>
    <mergeCell ref="F29:G29"/>
    <mergeCell ref="Y28:Z28"/>
    <mergeCell ref="B28:C28"/>
    <mergeCell ref="D28:E28"/>
    <mergeCell ref="F28:G28"/>
  </mergeCells>
  <printOptions horizontalCentered="1" verticalCentered="1"/>
  <pageMargins left="0" right="0" top="0" bottom="0" header="0" footer="0"/>
  <pageSetup paperSize="9" scale="7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98063-F7C3-4BF2-BE46-5EB32B78ECE4}">
  <sheetPr>
    <tabColor rgb="FF00B0F0"/>
  </sheetPr>
  <dimension ref="A1:AM96"/>
  <sheetViews>
    <sheetView topLeftCell="A6" zoomScaleNormal="100" zoomScaleSheetLayoutView="100" workbookViewId="0">
      <selection activeCell="L48" sqref="L48"/>
    </sheetView>
  </sheetViews>
  <sheetFormatPr defaultColWidth="9.140625" defaultRowHeight="15" x14ac:dyDescent="0.25"/>
  <cols>
    <col min="1" max="1" width="5" style="73" customWidth="1"/>
    <col min="2" max="2" width="8" customWidth="1"/>
    <col min="3" max="3" width="16.85546875" style="74" customWidth="1"/>
    <col min="4" max="4" width="11.5703125" style="74" customWidth="1"/>
    <col min="5" max="5" width="10.28515625" style="73" customWidth="1"/>
    <col min="6" max="6" width="13.85546875" style="73" customWidth="1"/>
    <col min="7" max="7" width="10.7109375" style="73" customWidth="1"/>
    <col min="8" max="8" width="13.28515625" style="73" customWidth="1"/>
    <col min="9" max="9" width="12.140625" style="73" customWidth="1"/>
    <col min="10" max="10" width="13.5703125" style="73" customWidth="1"/>
    <col min="11" max="11" width="8.28515625" customWidth="1"/>
    <col min="12" max="19" width="5" style="73" customWidth="1"/>
    <col min="20" max="20" width="19.28515625" style="73" customWidth="1"/>
    <col min="21" max="31" width="5" style="73" customWidth="1"/>
    <col min="32" max="33" width="11.28515625" style="74" customWidth="1"/>
    <col min="34" max="35" width="9.140625" style="73"/>
    <col min="36" max="39" width="11.28515625" style="74" customWidth="1"/>
    <col min="40" max="46" width="12.42578125" style="73" customWidth="1"/>
    <col min="47" max="16384" width="9.140625" style="73"/>
  </cols>
  <sheetData>
    <row r="1" spans="1:33" ht="15.75" x14ac:dyDescent="0.25">
      <c r="S1"/>
      <c r="T1" s="38" t="s">
        <v>114</v>
      </c>
    </row>
    <row r="2" spans="1:33" ht="36.75" customHeight="1" x14ac:dyDescent="0.25">
      <c r="B2" s="516" t="s">
        <v>241</v>
      </c>
      <c r="C2" s="517"/>
      <c r="D2" s="517"/>
      <c r="E2" s="517"/>
      <c r="F2" s="517"/>
      <c r="G2" s="517"/>
      <c r="H2" s="517"/>
      <c r="I2" s="517"/>
      <c r="J2" s="517"/>
      <c r="K2" s="518"/>
      <c r="S2"/>
      <c r="T2" s="38" t="s">
        <v>115</v>
      </c>
    </row>
    <row r="3" spans="1:33" ht="43.5" customHeight="1" x14ac:dyDescent="0.25">
      <c r="B3" s="436" t="s">
        <v>242</v>
      </c>
      <c r="C3" s="417"/>
      <c r="D3" s="417"/>
      <c r="E3" s="417"/>
      <c r="F3" s="417"/>
      <c r="G3" s="417"/>
      <c r="H3" s="417"/>
      <c r="I3" s="417"/>
      <c r="J3" s="417"/>
      <c r="K3" s="437"/>
    </row>
    <row r="4" spans="1:33" ht="44.25" customHeight="1" x14ac:dyDescent="0.25">
      <c r="B4" s="462" t="s">
        <v>167</v>
      </c>
      <c r="C4" s="463" t="s">
        <v>148</v>
      </c>
      <c r="D4" s="466" t="s">
        <v>243</v>
      </c>
      <c r="E4" s="465" t="s">
        <v>150</v>
      </c>
      <c r="F4" s="466" t="s">
        <v>217</v>
      </c>
      <c r="G4" s="465"/>
      <c r="H4" s="466" t="s">
        <v>218</v>
      </c>
      <c r="I4" s="465"/>
      <c r="J4" s="467" t="s">
        <v>155</v>
      </c>
      <c r="K4" s="462" t="s">
        <v>156</v>
      </c>
    </row>
    <row r="5" spans="1:33" ht="61.5" customHeight="1" x14ac:dyDescent="0.25">
      <c r="B5" s="462"/>
      <c r="C5" s="463"/>
      <c r="D5" s="466"/>
      <c r="E5" s="465"/>
      <c r="F5" s="187" t="s">
        <v>171</v>
      </c>
      <c r="G5" s="188" t="s">
        <v>158</v>
      </c>
      <c r="H5" s="187" t="s">
        <v>171</v>
      </c>
      <c r="I5" s="188" t="s">
        <v>158</v>
      </c>
      <c r="J5" s="467"/>
      <c r="K5" s="462"/>
    </row>
    <row r="6" spans="1:33" ht="30" customHeight="1" x14ac:dyDescent="0.25">
      <c r="A6" s="76"/>
      <c r="B6" s="259">
        <v>1</v>
      </c>
      <c r="C6" s="260" t="s">
        <v>32</v>
      </c>
      <c r="D6" s="268">
        <v>0.27671748154508496</v>
      </c>
      <c r="E6" s="261">
        <v>33.588196847999995</v>
      </c>
      <c r="F6" s="269">
        <v>0.23326977557213646</v>
      </c>
      <c r="G6" s="262">
        <v>10.643771216999999</v>
      </c>
      <c r="H6" s="269">
        <v>0.30288776656919908</v>
      </c>
      <c r="I6" s="262">
        <v>22.944425630999998</v>
      </c>
      <c r="J6" s="260" t="s">
        <v>104</v>
      </c>
      <c r="K6" s="263">
        <v>1</v>
      </c>
      <c r="L6" s="76"/>
      <c r="M6" s="76"/>
      <c r="N6" s="76"/>
      <c r="O6" s="76"/>
      <c r="P6" s="76"/>
      <c r="Q6" s="76"/>
      <c r="R6" s="76"/>
      <c r="S6" s="76"/>
      <c r="T6" s="76"/>
      <c r="U6" s="76"/>
      <c r="V6" s="76"/>
      <c r="W6" s="76"/>
      <c r="X6" s="76"/>
      <c r="Y6" s="76"/>
      <c r="Z6" s="76"/>
      <c r="AA6" s="76"/>
      <c r="AB6" s="76"/>
      <c r="AC6" s="76"/>
      <c r="AD6" s="76"/>
      <c r="AE6" s="76"/>
      <c r="AF6" s="77"/>
    </row>
    <row r="7" spans="1:33" ht="30" customHeight="1" x14ac:dyDescent="0.25">
      <c r="A7" s="76"/>
      <c r="B7" s="229">
        <v>2</v>
      </c>
      <c r="C7" s="264" t="s">
        <v>74</v>
      </c>
      <c r="D7" s="270">
        <v>0.23184720087902508</v>
      </c>
      <c r="E7" s="265">
        <v>28.141805057999996</v>
      </c>
      <c r="F7" s="271">
        <v>0.26351323490871176</v>
      </c>
      <c r="G7" s="266">
        <v>12.023737658</v>
      </c>
      <c r="H7" s="271">
        <v>0.2127734864542366</v>
      </c>
      <c r="I7" s="266">
        <v>16.118067399999997</v>
      </c>
      <c r="J7" s="264" t="s">
        <v>102</v>
      </c>
      <c r="K7" s="233">
        <v>2</v>
      </c>
      <c r="L7" s="76"/>
      <c r="M7" s="76"/>
      <c r="N7" s="76"/>
      <c r="O7" s="76"/>
      <c r="P7" s="76"/>
      <c r="Q7" s="76"/>
      <c r="R7" s="76"/>
      <c r="S7" s="76"/>
      <c r="T7" s="76"/>
      <c r="U7" s="76"/>
      <c r="V7" s="76"/>
      <c r="W7" s="76"/>
      <c r="X7" s="76"/>
      <c r="Y7" s="76"/>
      <c r="Z7" s="76"/>
      <c r="AA7" s="76"/>
      <c r="AB7" s="76"/>
      <c r="AC7" s="76"/>
      <c r="AD7" s="76"/>
      <c r="AE7" s="76"/>
      <c r="AF7" s="75"/>
      <c r="AG7" s="75"/>
    </row>
    <row r="8" spans="1:33" ht="30" customHeight="1" x14ac:dyDescent="0.25">
      <c r="A8" s="76"/>
      <c r="B8" s="259">
        <v>3</v>
      </c>
      <c r="C8" s="260" t="s">
        <v>10</v>
      </c>
      <c r="D8" s="268">
        <v>0.13318184394462965</v>
      </c>
      <c r="E8" s="261">
        <v>16.165722404</v>
      </c>
      <c r="F8" s="269">
        <v>5.6416508228227809E-2</v>
      </c>
      <c r="G8" s="262">
        <v>2.5742057880000004</v>
      </c>
      <c r="H8" s="269">
        <v>0.17942066532039741</v>
      </c>
      <c r="I8" s="262">
        <v>13.591516616</v>
      </c>
      <c r="J8" s="260" t="s">
        <v>11</v>
      </c>
      <c r="K8" s="263">
        <v>3</v>
      </c>
      <c r="L8" s="76"/>
      <c r="M8" s="76"/>
      <c r="N8" s="76"/>
      <c r="O8" s="76"/>
      <c r="P8" s="76"/>
      <c r="Q8" s="76"/>
      <c r="R8" s="76"/>
      <c r="S8" s="76"/>
      <c r="T8" s="76"/>
      <c r="U8" s="76"/>
      <c r="V8" s="76"/>
      <c r="W8" s="76"/>
      <c r="X8" s="76"/>
      <c r="Y8" s="76"/>
      <c r="Z8" s="76"/>
      <c r="AA8" s="76"/>
      <c r="AB8" s="76"/>
      <c r="AC8" s="76"/>
      <c r="AD8" s="76"/>
      <c r="AE8" s="76"/>
      <c r="AF8" s="77"/>
    </row>
    <row r="9" spans="1:33" ht="30" customHeight="1" x14ac:dyDescent="0.25">
      <c r="A9" s="76"/>
      <c r="B9" s="229">
        <v>4</v>
      </c>
      <c r="C9" s="264" t="s">
        <v>24</v>
      </c>
      <c r="D9" s="270">
        <v>8.6911095678107272E-2</v>
      </c>
      <c r="E9" s="265">
        <v>10.549340698</v>
      </c>
      <c r="F9" s="271">
        <v>0.1443426307310903</v>
      </c>
      <c r="G9" s="266">
        <v>6.5861508830000002</v>
      </c>
      <c r="H9" s="271">
        <v>5.2317793038728147E-2</v>
      </c>
      <c r="I9" s="266">
        <v>3.9631898150000002</v>
      </c>
      <c r="J9" s="264" t="s">
        <v>25</v>
      </c>
      <c r="K9" s="233">
        <v>4</v>
      </c>
      <c r="L9" s="76"/>
      <c r="M9" s="76"/>
      <c r="N9" s="76"/>
      <c r="O9" s="76"/>
      <c r="P9" s="76"/>
      <c r="Q9" s="76"/>
      <c r="R9" s="76"/>
      <c r="S9" s="76"/>
      <c r="T9" s="76"/>
      <c r="U9" s="76"/>
      <c r="V9" s="76"/>
      <c r="W9" s="76"/>
      <c r="X9" s="76"/>
      <c r="Y9" s="76"/>
      <c r="Z9" s="76"/>
      <c r="AA9" s="76"/>
      <c r="AB9" s="76"/>
      <c r="AC9" s="76"/>
      <c r="AD9" s="76"/>
      <c r="AE9" s="76"/>
      <c r="AF9" s="75"/>
      <c r="AG9" s="75"/>
    </row>
    <row r="10" spans="1:33" ht="30" customHeight="1" x14ac:dyDescent="0.25">
      <c r="A10" s="76"/>
      <c r="B10" s="259">
        <v>5</v>
      </c>
      <c r="C10" s="260" t="s">
        <v>3</v>
      </c>
      <c r="D10" s="268">
        <v>4.8542005491019016E-2</v>
      </c>
      <c r="E10" s="261">
        <v>5.8920687869999995</v>
      </c>
      <c r="F10" s="269">
        <v>4.5695340322724293E-2</v>
      </c>
      <c r="G10" s="262">
        <v>2.0850140009999998</v>
      </c>
      <c r="H10" s="269">
        <v>5.0256665382818026E-2</v>
      </c>
      <c r="I10" s="262">
        <v>3.8070547860000001</v>
      </c>
      <c r="J10" s="260" t="s">
        <v>4</v>
      </c>
      <c r="K10" s="263">
        <v>5</v>
      </c>
      <c r="L10" s="76"/>
      <c r="M10" s="76"/>
      <c r="N10" s="76"/>
      <c r="O10" s="76"/>
      <c r="P10" s="76"/>
      <c r="Q10" s="76"/>
      <c r="R10" s="76"/>
      <c r="S10" s="76"/>
      <c r="T10" s="76"/>
      <c r="U10" s="76"/>
      <c r="V10" s="76"/>
      <c r="W10" s="76"/>
      <c r="X10" s="76"/>
      <c r="Y10" s="76"/>
      <c r="Z10" s="76"/>
      <c r="AA10" s="76"/>
      <c r="AB10" s="76"/>
      <c r="AC10" s="76"/>
      <c r="AD10" s="76"/>
      <c r="AE10" s="76"/>
      <c r="AF10" s="77"/>
    </row>
    <row r="11" spans="1:33" ht="30" customHeight="1" x14ac:dyDescent="0.25">
      <c r="A11" s="76"/>
      <c r="B11" s="229">
        <v>6</v>
      </c>
      <c r="C11" s="264" t="s">
        <v>30</v>
      </c>
      <c r="D11" s="270">
        <v>4.5648902867564241E-2</v>
      </c>
      <c r="E11" s="265">
        <v>5.5409015969999995</v>
      </c>
      <c r="F11" s="271">
        <v>7.0698058733963329E-2</v>
      </c>
      <c r="G11" s="266">
        <v>3.2258528170000003</v>
      </c>
      <c r="H11" s="271">
        <v>3.056079789269444E-2</v>
      </c>
      <c r="I11" s="266">
        <v>2.3150487799999997</v>
      </c>
      <c r="J11" s="264" t="s">
        <v>103</v>
      </c>
      <c r="K11" s="233">
        <v>6</v>
      </c>
      <c r="L11" s="76"/>
      <c r="M11" s="76"/>
      <c r="N11" s="76"/>
      <c r="O11" s="76"/>
      <c r="P11" s="76"/>
      <c r="Q11" s="76"/>
      <c r="R11" s="76"/>
      <c r="S11" s="76"/>
      <c r="T11" s="76"/>
      <c r="U11" s="76"/>
      <c r="V11" s="76"/>
      <c r="W11" s="76"/>
      <c r="X11" s="76"/>
      <c r="Y11" s="76"/>
      <c r="Z11" s="76"/>
      <c r="AA11" s="76"/>
      <c r="AB11" s="76"/>
      <c r="AC11" s="76"/>
      <c r="AD11" s="76"/>
      <c r="AE11" s="76"/>
      <c r="AF11" s="75"/>
      <c r="AG11" s="75"/>
    </row>
    <row r="12" spans="1:33" ht="30" customHeight="1" x14ac:dyDescent="0.25">
      <c r="A12" s="76"/>
      <c r="B12" s="259">
        <v>7</v>
      </c>
      <c r="C12" s="260" t="s">
        <v>16</v>
      </c>
      <c r="D12" s="268">
        <v>3.6383593240895434E-2</v>
      </c>
      <c r="E12" s="261">
        <v>4.4162706490000003</v>
      </c>
      <c r="F12" s="269">
        <v>5.6007232869735628E-2</v>
      </c>
      <c r="G12" s="262">
        <v>2.5555311300000003</v>
      </c>
      <c r="H12" s="269">
        <v>2.4563492943379131E-2</v>
      </c>
      <c r="I12" s="262">
        <v>1.8607395189999998</v>
      </c>
      <c r="J12" s="260" t="s">
        <v>17</v>
      </c>
      <c r="K12" s="263">
        <v>7</v>
      </c>
      <c r="L12" s="76"/>
      <c r="M12" s="76"/>
      <c r="N12" s="76"/>
      <c r="O12" s="76"/>
      <c r="P12" s="76"/>
      <c r="Q12" s="76"/>
      <c r="R12" s="76"/>
      <c r="S12" s="76"/>
      <c r="T12" s="76"/>
      <c r="U12" s="76"/>
      <c r="V12" s="76"/>
      <c r="W12" s="76"/>
      <c r="X12" s="76"/>
      <c r="Y12" s="76"/>
      <c r="Z12" s="76"/>
      <c r="AA12" s="76"/>
      <c r="AB12" s="76"/>
      <c r="AC12" s="76"/>
      <c r="AD12" s="76"/>
      <c r="AE12" s="76"/>
      <c r="AF12" s="77"/>
    </row>
    <row r="13" spans="1:33" ht="30" customHeight="1" x14ac:dyDescent="0.25">
      <c r="A13" s="76"/>
      <c r="B13" s="229">
        <v>8</v>
      </c>
      <c r="C13" s="264" t="s">
        <v>26</v>
      </c>
      <c r="D13" s="270">
        <v>3.0218618191460864E-2</v>
      </c>
      <c r="E13" s="265">
        <v>3.6679608770000001</v>
      </c>
      <c r="F13" s="271">
        <v>3.593116692221017E-2</v>
      </c>
      <c r="G13" s="266">
        <v>1.639488525</v>
      </c>
      <c r="H13" s="271">
        <v>2.6777722403063382E-2</v>
      </c>
      <c r="I13" s="266">
        <v>2.0284723520000001</v>
      </c>
      <c r="J13" s="264" t="s">
        <v>27</v>
      </c>
      <c r="K13" s="233">
        <v>8</v>
      </c>
      <c r="L13" s="76"/>
      <c r="M13" s="76"/>
      <c r="N13" s="76"/>
      <c r="O13" s="76"/>
      <c r="P13" s="76"/>
      <c r="Q13" s="76"/>
      <c r="R13" s="76"/>
      <c r="S13" s="76"/>
      <c r="T13" s="76"/>
      <c r="U13" s="76"/>
      <c r="V13" s="76"/>
      <c r="W13" s="76"/>
      <c r="X13" s="76"/>
      <c r="Y13" s="76"/>
      <c r="Z13" s="76"/>
      <c r="AA13" s="76"/>
      <c r="AB13" s="76"/>
      <c r="AC13" s="76"/>
      <c r="AD13" s="76"/>
      <c r="AE13" s="76"/>
      <c r="AF13" s="75"/>
      <c r="AG13" s="75"/>
    </row>
    <row r="14" spans="1:33" ht="30" customHeight="1" x14ac:dyDescent="0.25">
      <c r="A14" s="76"/>
      <c r="B14" s="259">
        <v>9</v>
      </c>
      <c r="C14" s="260" t="s">
        <v>14</v>
      </c>
      <c r="D14" s="268">
        <v>2.7496825876697682E-2</v>
      </c>
      <c r="E14" s="261">
        <v>3.3375874740000002</v>
      </c>
      <c r="F14" s="269">
        <v>2.4973827994796072E-2</v>
      </c>
      <c r="G14" s="262">
        <v>1.1395205870000003</v>
      </c>
      <c r="H14" s="269">
        <v>2.9016528061335728E-2</v>
      </c>
      <c r="I14" s="262">
        <v>2.198066887</v>
      </c>
      <c r="J14" s="260" t="s">
        <v>15</v>
      </c>
      <c r="K14" s="263">
        <v>9</v>
      </c>
      <c r="L14" s="76"/>
      <c r="M14" s="76"/>
      <c r="N14" s="76"/>
      <c r="O14" s="76"/>
      <c r="P14" s="76"/>
      <c r="Q14" s="76"/>
      <c r="R14" s="76"/>
      <c r="S14" s="76"/>
      <c r="T14" s="76"/>
      <c r="U14" s="76"/>
      <c r="V14" s="76"/>
      <c r="W14" s="76"/>
      <c r="X14" s="76"/>
      <c r="Y14" s="76"/>
      <c r="Z14" s="76"/>
      <c r="AA14" s="76"/>
      <c r="AB14" s="76"/>
      <c r="AC14" s="76"/>
      <c r="AD14" s="76"/>
      <c r="AE14" s="76"/>
      <c r="AF14" s="77"/>
    </row>
    <row r="15" spans="1:33" ht="30" customHeight="1" x14ac:dyDescent="0.25">
      <c r="A15" s="76"/>
      <c r="B15" s="229">
        <v>10</v>
      </c>
      <c r="C15" s="264" t="s">
        <v>40</v>
      </c>
      <c r="D15" s="270">
        <v>2.4687256116073173E-2</v>
      </c>
      <c r="E15" s="265">
        <v>2.9965595719999998</v>
      </c>
      <c r="F15" s="271">
        <v>3.1183536466283895E-2</v>
      </c>
      <c r="G15" s="266">
        <v>1.4228608359999997</v>
      </c>
      <c r="H15" s="271">
        <v>2.0774287535697072E-2</v>
      </c>
      <c r="I15" s="266">
        <v>1.5736987360000001</v>
      </c>
      <c r="J15" s="264" t="s">
        <v>41</v>
      </c>
      <c r="K15" s="233">
        <v>10</v>
      </c>
      <c r="L15" s="76"/>
      <c r="M15" s="76"/>
      <c r="N15" s="76"/>
      <c r="O15" s="76"/>
      <c r="P15" s="76"/>
      <c r="Q15" s="76"/>
      <c r="R15" s="76"/>
      <c r="S15" s="76"/>
      <c r="T15" s="76"/>
      <c r="U15" s="76"/>
      <c r="V15" s="76"/>
      <c r="W15" s="76"/>
      <c r="X15" s="76"/>
      <c r="Y15" s="76"/>
      <c r="Z15" s="76"/>
      <c r="AA15" s="76"/>
      <c r="AB15" s="76"/>
      <c r="AC15" s="76"/>
      <c r="AD15" s="76"/>
      <c r="AE15" s="76"/>
      <c r="AF15" s="75"/>
      <c r="AG15" s="75"/>
    </row>
    <row r="16" spans="1:33" ht="30" customHeight="1" x14ac:dyDescent="0.25">
      <c r="A16" s="76"/>
      <c r="B16" s="259">
        <v>11</v>
      </c>
      <c r="C16" s="260" t="s">
        <v>12</v>
      </c>
      <c r="D16" s="268">
        <v>2.405785557006148E-2</v>
      </c>
      <c r="E16" s="261">
        <v>2.9201624129999995</v>
      </c>
      <c r="F16" s="269">
        <v>2.8490141099359593E-4</v>
      </c>
      <c r="G16" s="262">
        <v>1.299965E-2</v>
      </c>
      <c r="H16" s="269">
        <v>3.8377253390405944E-2</v>
      </c>
      <c r="I16" s="262">
        <v>2.9071627629999997</v>
      </c>
      <c r="J16" s="260" t="s">
        <v>13</v>
      </c>
      <c r="K16" s="263">
        <v>11</v>
      </c>
      <c r="L16" s="76"/>
      <c r="M16" s="76"/>
      <c r="N16" s="76"/>
      <c r="O16" s="76"/>
      <c r="P16" s="76"/>
      <c r="Q16" s="76"/>
      <c r="R16" s="76"/>
      <c r="S16" s="76"/>
      <c r="T16" s="76"/>
      <c r="U16" s="76"/>
      <c r="V16" s="76"/>
      <c r="W16" s="76"/>
      <c r="X16" s="76"/>
      <c r="Y16" s="76"/>
      <c r="Z16" s="76"/>
      <c r="AA16" s="76"/>
      <c r="AB16" s="76"/>
      <c r="AC16" s="76"/>
      <c r="AD16" s="76"/>
      <c r="AE16" s="76"/>
      <c r="AF16" s="77"/>
    </row>
    <row r="17" spans="1:33" ht="30" customHeight="1" x14ac:dyDescent="0.25">
      <c r="A17" s="76"/>
      <c r="B17" s="229">
        <v>12</v>
      </c>
      <c r="C17" s="264" t="s">
        <v>5</v>
      </c>
      <c r="D17" s="270">
        <v>1.7110413700410956E-2</v>
      </c>
      <c r="E17" s="265">
        <v>2.0768761709999999</v>
      </c>
      <c r="F17" s="271">
        <v>2.7720584509603487E-2</v>
      </c>
      <c r="G17" s="266">
        <v>1.2648512169999999</v>
      </c>
      <c r="H17" s="271">
        <v>1.0719484927232724E-2</v>
      </c>
      <c r="I17" s="266">
        <v>0.81202495400000008</v>
      </c>
      <c r="J17" s="264" t="s">
        <v>6</v>
      </c>
      <c r="K17" s="233">
        <v>12</v>
      </c>
      <c r="L17" s="76"/>
      <c r="M17" s="76"/>
      <c r="N17" s="76"/>
      <c r="O17" s="76"/>
      <c r="P17" s="76"/>
      <c r="Q17" s="76"/>
      <c r="R17" s="76"/>
      <c r="S17" s="76"/>
      <c r="T17" s="76"/>
      <c r="U17" s="76"/>
      <c r="V17" s="76"/>
      <c r="W17" s="76"/>
      <c r="X17" s="76"/>
      <c r="Y17" s="76"/>
      <c r="Z17" s="76"/>
      <c r="AA17" s="76"/>
      <c r="AB17" s="76"/>
      <c r="AC17" s="76"/>
      <c r="AD17" s="76"/>
      <c r="AE17" s="76"/>
      <c r="AF17" s="75"/>
      <c r="AG17" s="75"/>
    </row>
    <row r="18" spans="1:33" ht="30" customHeight="1" x14ac:dyDescent="0.25">
      <c r="A18" s="76"/>
      <c r="B18" s="259">
        <v>13</v>
      </c>
      <c r="C18" s="260" t="s">
        <v>18</v>
      </c>
      <c r="D18" s="268">
        <v>4.6035969705313937E-3</v>
      </c>
      <c r="E18" s="261">
        <v>0.55878840900000004</v>
      </c>
      <c r="F18" s="269">
        <v>1.7686758667710626E-3</v>
      </c>
      <c r="G18" s="262">
        <v>8.0702187999999994E-2</v>
      </c>
      <c r="H18" s="269">
        <v>6.3111829441723699E-3</v>
      </c>
      <c r="I18" s="262">
        <v>0.47808622100000003</v>
      </c>
      <c r="J18" s="260" t="s">
        <v>19</v>
      </c>
      <c r="K18" s="263">
        <v>13</v>
      </c>
      <c r="L18" s="76"/>
      <c r="M18" s="76"/>
      <c r="N18" s="76"/>
      <c r="O18" s="76"/>
      <c r="P18" s="76"/>
      <c r="Q18" s="76"/>
      <c r="R18" s="76"/>
      <c r="S18" s="76"/>
      <c r="T18" s="76"/>
      <c r="U18" s="76"/>
      <c r="V18" s="76"/>
      <c r="W18" s="76"/>
      <c r="X18" s="76"/>
      <c r="Y18" s="76"/>
      <c r="Z18" s="76"/>
      <c r="AA18" s="76"/>
      <c r="AB18" s="76"/>
      <c r="AC18" s="76"/>
      <c r="AD18" s="76"/>
      <c r="AE18" s="76"/>
      <c r="AF18" s="77"/>
    </row>
    <row r="19" spans="1:33" ht="30" customHeight="1" x14ac:dyDescent="0.25">
      <c r="A19" s="76"/>
      <c r="B19" s="229">
        <v>14</v>
      </c>
      <c r="C19" s="264" t="s">
        <v>22</v>
      </c>
      <c r="D19" s="270">
        <v>2.8438550434930613E-3</v>
      </c>
      <c r="E19" s="265">
        <v>0.34518947800000011</v>
      </c>
      <c r="F19" s="271">
        <v>3.1601040568871512E-3</v>
      </c>
      <c r="G19" s="266">
        <v>0.14419109600000002</v>
      </c>
      <c r="H19" s="271">
        <v>2.6533656578331777E-3</v>
      </c>
      <c r="I19" s="266">
        <v>0.20099838200000006</v>
      </c>
      <c r="J19" s="264" t="s">
        <v>23</v>
      </c>
      <c r="K19" s="233">
        <v>14</v>
      </c>
      <c r="L19" s="76"/>
      <c r="M19" s="76"/>
      <c r="N19" s="76"/>
      <c r="O19" s="76"/>
      <c r="P19" s="76"/>
      <c r="Q19" s="76"/>
      <c r="R19" s="76"/>
      <c r="S19" s="76"/>
      <c r="T19" s="76"/>
      <c r="U19" s="76"/>
      <c r="V19" s="76"/>
      <c r="W19" s="76"/>
      <c r="X19" s="76"/>
      <c r="Y19" s="76"/>
      <c r="Z19" s="76"/>
      <c r="AA19" s="76"/>
      <c r="AB19" s="76"/>
      <c r="AC19" s="76"/>
      <c r="AD19" s="76"/>
      <c r="AE19" s="76"/>
      <c r="AF19" s="75"/>
      <c r="AG19" s="75"/>
    </row>
    <row r="20" spans="1:33" ht="30" customHeight="1" x14ac:dyDescent="0.25">
      <c r="A20" s="76"/>
      <c r="B20" s="259">
        <v>15</v>
      </c>
      <c r="C20" s="260" t="s">
        <v>38</v>
      </c>
      <c r="D20" s="268">
        <v>2.1489047383086044E-3</v>
      </c>
      <c r="E20" s="261">
        <v>0.26083583500000002</v>
      </c>
      <c r="F20" s="269">
        <v>0</v>
      </c>
      <c r="G20" s="262">
        <v>0</v>
      </c>
      <c r="H20" s="269">
        <v>3.4432757121459863E-3</v>
      </c>
      <c r="I20" s="262">
        <v>0.26083583500000002</v>
      </c>
      <c r="J20" s="260" t="s">
        <v>39</v>
      </c>
      <c r="K20" s="263">
        <v>15</v>
      </c>
      <c r="L20" s="76"/>
      <c r="M20" s="76"/>
      <c r="N20" s="76"/>
      <c r="O20" s="76"/>
      <c r="P20" s="76"/>
      <c r="Q20" s="76"/>
      <c r="R20" s="76"/>
      <c r="S20" s="76"/>
      <c r="T20" s="76"/>
      <c r="U20" s="76"/>
      <c r="V20" s="76"/>
      <c r="W20" s="76"/>
      <c r="X20" s="76"/>
      <c r="Y20" s="76"/>
      <c r="Z20" s="76"/>
      <c r="AA20" s="76"/>
      <c r="AB20" s="76"/>
      <c r="AC20" s="76"/>
      <c r="AD20" s="76"/>
      <c r="AE20" s="76"/>
      <c r="AF20" s="77"/>
    </row>
    <row r="21" spans="1:33" ht="30" customHeight="1" x14ac:dyDescent="0.25">
      <c r="A21" s="76"/>
      <c r="B21" s="229">
        <v>16</v>
      </c>
      <c r="C21" s="264" t="s">
        <v>20</v>
      </c>
      <c r="D21" s="270">
        <v>2.0476363479879894E-3</v>
      </c>
      <c r="E21" s="265">
        <v>0.24854379400000001</v>
      </c>
      <c r="F21" s="271">
        <v>3.0781040234479853E-4</v>
      </c>
      <c r="G21" s="266">
        <v>1.4044955E-2</v>
      </c>
      <c r="H21" s="271">
        <v>3.0956028601481539E-3</v>
      </c>
      <c r="I21" s="266">
        <v>0.23449883900000001</v>
      </c>
      <c r="J21" s="264" t="s">
        <v>21</v>
      </c>
      <c r="K21" s="233">
        <v>16</v>
      </c>
      <c r="L21" s="76"/>
      <c r="M21" s="76"/>
      <c r="N21" s="76"/>
      <c r="O21" s="76"/>
      <c r="P21" s="76"/>
      <c r="Q21" s="76"/>
      <c r="R21" s="76"/>
      <c r="S21" s="76"/>
      <c r="T21" s="76"/>
      <c r="U21" s="76"/>
      <c r="V21" s="76"/>
      <c r="W21" s="76"/>
      <c r="X21" s="76"/>
      <c r="Y21" s="76"/>
      <c r="Z21" s="76"/>
      <c r="AA21" s="76"/>
      <c r="AB21" s="76"/>
      <c r="AC21" s="76"/>
      <c r="AD21" s="76"/>
      <c r="AE21" s="76"/>
      <c r="AF21" s="75"/>
      <c r="AG21" s="75"/>
    </row>
    <row r="22" spans="1:33" ht="30" customHeight="1" x14ac:dyDescent="0.25">
      <c r="A22" s="76"/>
      <c r="B22" s="259">
        <v>17</v>
      </c>
      <c r="C22" s="260" t="s">
        <v>8</v>
      </c>
      <c r="D22" s="268">
        <v>1.8018776177589485E-3</v>
      </c>
      <c r="E22" s="261">
        <v>0.218713396</v>
      </c>
      <c r="F22" s="269">
        <v>5.2434095372073193E-4</v>
      </c>
      <c r="G22" s="262">
        <v>2.3924939000000003E-2</v>
      </c>
      <c r="H22" s="269">
        <v>2.5713888699169453E-3</v>
      </c>
      <c r="I22" s="262">
        <v>0.194788457</v>
      </c>
      <c r="J22" s="260" t="s">
        <v>9</v>
      </c>
      <c r="K22" s="263">
        <v>17</v>
      </c>
      <c r="L22" s="76"/>
      <c r="M22" s="76"/>
      <c r="N22" s="76"/>
      <c r="O22" s="76"/>
      <c r="P22" s="76"/>
      <c r="Q22" s="76"/>
      <c r="R22" s="76"/>
      <c r="S22" s="76"/>
      <c r="T22" s="76"/>
      <c r="U22" s="76"/>
      <c r="V22" s="76"/>
      <c r="W22" s="76"/>
      <c r="X22" s="76"/>
      <c r="Y22" s="76"/>
      <c r="Z22" s="76"/>
      <c r="AA22" s="76"/>
      <c r="AB22" s="76"/>
      <c r="AC22" s="76"/>
      <c r="AD22" s="76"/>
      <c r="AE22" s="76"/>
      <c r="AF22" s="77"/>
    </row>
    <row r="23" spans="1:33" ht="30" customHeight="1" x14ac:dyDescent="0.25">
      <c r="A23" s="76"/>
      <c r="B23" s="229">
        <v>18</v>
      </c>
      <c r="C23" s="264" t="s">
        <v>28</v>
      </c>
      <c r="D23" s="270">
        <v>1.6156203356463145E-3</v>
      </c>
      <c r="E23" s="265">
        <v>0.19610533299999999</v>
      </c>
      <c r="F23" s="271">
        <v>8.9066019740323868E-5</v>
      </c>
      <c r="G23" s="266">
        <v>4.063957E-3</v>
      </c>
      <c r="H23" s="271">
        <v>2.535124844743419E-3</v>
      </c>
      <c r="I23" s="266">
        <v>0.19204137599999999</v>
      </c>
      <c r="J23" s="264" t="s">
        <v>29</v>
      </c>
      <c r="K23" s="233">
        <v>18</v>
      </c>
      <c r="L23" s="76"/>
      <c r="M23" s="76"/>
      <c r="N23" s="76"/>
      <c r="O23" s="76"/>
      <c r="P23" s="76"/>
      <c r="Q23" s="76"/>
      <c r="R23" s="76"/>
      <c r="S23" s="76"/>
      <c r="T23" s="76"/>
      <c r="U23" s="76"/>
      <c r="V23" s="76"/>
      <c r="W23" s="76"/>
      <c r="X23" s="76"/>
      <c r="Y23" s="76"/>
      <c r="Z23" s="76"/>
      <c r="AA23" s="76"/>
      <c r="AB23" s="76"/>
      <c r="AC23" s="76"/>
      <c r="AD23" s="76"/>
      <c r="AE23" s="76"/>
      <c r="AF23" s="75"/>
      <c r="AG23" s="75"/>
    </row>
    <row r="24" spans="1:33" ht="30" customHeight="1" x14ac:dyDescent="0.25">
      <c r="A24" s="76"/>
      <c r="B24" s="259">
        <v>19</v>
      </c>
      <c r="C24" s="260" t="s">
        <v>7</v>
      </c>
      <c r="D24" s="268">
        <v>7.86176895438608E-4</v>
      </c>
      <c r="E24" s="261">
        <v>9.5426802000000005E-2</v>
      </c>
      <c r="F24" s="269">
        <v>2.049139490077137E-3</v>
      </c>
      <c r="G24" s="262">
        <v>9.349934800000001E-2</v>
      </c>
      <c r="H24" s="269">
        <v>2.544418616590251E-5</v>
      </c>
      <c r="I24" s="262">
        <v>1.9274540000000001E-3</v>
      </c>
      <c r="J24" s="260" t="s">
        <v>105</v>
      </c>
      <c r="K24" s="263">
        <v>19</v>
      </c>
      <c r="L24" s="76"/>
      <c r="M24" s="76"/>
      <c r="N24" s="76"/>
      <c r="O24" s="76"/>
      <c r="P24" s="76"/>
      <c r="Q24" s="76"/>
      <c r="R24" s="76"/>
      <c r="S24" s="76"/>
      <c r="T24" s="76"/>
      <c r="U24" s="76"/>
      <c r="V24" s="76"/>
      <c r="W24" s="76"/>
      <c r="X24" s="76"/>
      <c r="Y24" s="76"/>
      <c r="Z24" s="76"/>
      <c r="AA24" s="76"/>
      <c r="AB24" s="76"/>
      <c r="AC24" s="76"/>
      <c r="AD24" s="76"/>
      <c r="AE24" s="76"/>
      <c r="AF24" s="77"/>
    </row>
    <row r="25" spans="1:33" ht="30" customHeight="1" x14ac:dyDescent="0.25">
      <c r="A25" s="76"/>
      <c r="B25" s="229">
        <v>20</v>
      </c>
      <c r="C25" s="264" t="s">
        <v>36</v>
      </c>
      <c r="D25" s="270">
        <v>6.6106474771788549E-4</v>
      </c>
      <c r="E25" s="265">
        <v>8.0240585999999975E-2</v>
      </c>
      <c r="F25" s="271">
        <v>1.5377245107322962E-3</v>
      </c>
      <c r="G25" s="266">
        <v>7.0164202999999981E-2</v>
      </c>
      <c r="H25" s="271">
        <v>1.3301763099453226E-4</v>
      </c>
      <c r="I25" s="266">
        <v>1.0076383E-2</v>
      </c>
      <c r="J25" s="264" t="s">
        <v>37</v>
      </c>
      <c r="K25" s="233">
        <v>20</v>
      </c>
      <c r="L25" s="76"/>
      <c r="M25" s="76"/>
      <c r="N25" s="76"/>
      <c r="O25" s="76"/>
      <c r="P25" s="76"/>
      <c r="Q25" s="76"/>
      <c r="R25" s="76"/>
      <c r="S25" s="76"/>
      <c r="T25" s="76"/>
      <c r="U25" s="76"/>
      <c r="V25" s="76"/>
      <c r="W25" s="76"/>
      <c r="X25" s="76"/>
      <c r="Y25" s="76"/>
      <c r="Z25" s="76"/>
      <c r="AA25" s="76"/>
      <c r="AB25" s="76"/>
      <c r="AC25" s="76"/>
      <c r="AD25" s="76"/>
      <c r="AE25" s="76"/>
      <c r="AF25" s="75"/>
      <c r="AG25" s="75"/>
    </row>
    <row r="26" spans="1:33" ht="30" customHeight="1" x14ac:dyDescent="0.25">
      <c r="A26" s="76"/>
      <c r="B26" s="259">
        <v>21</v>
      </c>
      <c r="C26" s="260" t="s">
        <v>44</v>
      </c>
      <c r="D26" s="268">
        <v>3.7596386515023595E-4</v>
      </c>
      <c r="E26" s="261">
        <v>4.5634805000000001E-2</v>
      </c>
      <c r="F26" s="269">
        <v>3.4172545343516986E-4</v>
      </c>
      <c r="G26" s="262">
        <v>1.5592451E-2</v>
      </c>
      <c r="H26" s="269">
        <v>3.9658702518345228E-4</v>
      </c>
      <c r="I26" s="262">
        <v>3.0042353999999997E-2</v>
      </c>
      <c r="J26" s="260" t="s">
        <v>45</v>
      </c>
      <c r="K26" s="263">
        <v>21</v>
      </c>
      <c r="L26" s="76"/>
      <c r="M26" s="76"/>
      <c r="N26" s="76"/>
      <c r="O26" s="76"/>
      <c r="P26" s="76"/>
      <c r="Q26" s="76"/>
      <c r="R26" s="76"/>
      <c r="S26" s="76"/>
      <c r="T26" s="76"/>
      <c r="U26" s="76"/>
      <c r="V26" s="76"/>
      <c r="W26" s="76"/>
      <c r="X26" s="76"/>
      <c r="Y26" s="76"/>
      <c r="Z26" s="76"/>
      <c r="AA26" s="76"/>
      <c r="AB26" s="76"/>
      <c r="AC26" s="76"/>
      <c r="AD26" s="76"/>
      <c r="AE26" s="76"/>
      <c r="AF26" s="77"/>
    </row>
    <row r="27" spans="1:33" ht="30" customHeight="1" x14ac:dyDescent="0.25">
      <c r="A27" s="76"/>
      <c r="B27" s="229">
        <v>22</v>
      </c>
      <c r="C27" s="264" t="s">
        <v>34</v>
      </c>
      <c r="D27" s="270">
        <v>3.1221033693739416E-4</v>
      </c>
      <c r="E27" s="265">
        <v>3.7896349000000003E-2</v>
      </c>
      <c r="F27" s="271">
        <v>1.846145758148094E-4</v>
      </c>
      <c r="G27" s="266">
        <v>8.4237029999999994E-3</v>
      </c>
      <c r="H27" s="271">
        <v>3.890663495085963E-4</v>
      </c>
      <c r="I27" s="266">
        <v>2.9472646000000002E-2</v>
      </c>
      <c r="J27" s="264" t="s">
        <v>35</v>
      </c>
      <c r="K27" s="233">
        <v>22</v>
      </c>
      <c r="L27" s="76"/>
      <c r="M27" s="76"/>
      <c r="N27" s="76"/>
      <c r="O27" s="76"/>
      <c r="P27" s="76"/>
      <c r="Q27" s="76"/>
      <c r="R27" s="76"/>
      <c r="S27" s="76"/>
      <c r="T27" s="76"/>
      <c r="U27" s="76"/>
      <c r="V27" s="76"/>
      <c r="W27" s="76"/>
      <c r="X27" s="76"/>
      <c r="Y27" s="76"/>
      <c r="Z27" s="76"/>
      <c r="AA27" s="76"/>
      <c r="AB27" s="76"/>
      <c r="AC27" s="76"/>
      <c r="AD27" s="76"/>
      <c r="AE27" s="76"/>
      <c r="AF27" s="75"/>
      <c r="AG27" s="75"/>
    </row>
    <row r="28" spans="1:33" ht="26.25" customHeight="1" x14ac:dyDescent="0.25">
      <c r="B28" s="445" t="s">
        <v>159</v>
      </c>
      <c r="C28" s="446"/>
      <c r="D28" s="447">
        <v>121.38082733499996</v>
      </c>
      <c r="E28" s="448"/>
      <c r="F28" s="447">
        <v>45.628591148999988</v>
      </c>
      <c r="G28" s="448"/>
      <c r="H28" s="447">
        <v>75.752236185999976</v>
      </c>
      <c r="I28" s="448"/>
      <c r="J28" s="446" t="s">
        <v>176</v>
      </c>
      <c r="K28" s="449"/>
      <c r="AF28" s="75"/>
      <c r="AG28" s="75"/>
    </row>
    <row r="29" spans="1:33" ht="26.25" customHeight="1" thickBot="1" x14ac:dyDescent="0.3">
      <c r="B29" s="509" t="s">
        <v>172</v>
      </c>
      <c r="C29" s="510"/>
      <c r="D29" s="511">
        <v>1</v>
      </c>
      <c r="E29" s="512" t="e">
        <v>#REF!</v>
      </c>
      <c r="F29" s="513">
        <v>0.3759126721312358</v>
      </c>
      <c r="G29" s="514"/>
      <c r="H29" s="513">
        <v>0.6240873278687642</v>
      </c>
      <c r="I29" s="514"/>
      <c r="J29" s="510" t="s">
        <v>173</v>
      </c>
      <c r="K29" s="515" t="s">
        <v>174</v>
      </c>
      <c r="AF29" s="75"/>
      <c r="AG29" s="75"/>
    </row>
    <row r="30" spans="1:33" x14ac:dyDescent="0.25">
      <c r="B30" s="132" t="s">
        <v>77</v>
      </c>
      <c r="C30"/>
      <c r="D30"/>
      <c r="E30"/>
      <c r="F30"/>
      <c r="G30"/>
      <c r="H30"/>
      <c r="I30"/>
      <c r="J30"/>
      <c r="K30" s="134" t="s">
        <v>76</v>
      </c>
      <c r="L30" s="48"/>
      <c r="M30" s="48"/>
      <c r="N30" s="48"/>
      <c r="AF30" s="75"/>
      <c r="AG30" s="75"/>
    </row>
    <row r="31" spans="1:33" x14ac:dyDescent="0.25">
      <c r="H31" s="74"/>
      <c r="I31" s="74"/>
      <c r="J31" s="74"/>
      <c r="K31" s="48"/>
    </row>
    <row r="49" spans="3:11" x14ac:dyDescent="0.25">
      <c r="C49" s="73"/>
      <c r="D49" s="73"/>
      <c r="H49" s="74"/>
      <c r="I49" s="74"/>
      <c r="J49" s="74"/>
      <c r="K49" s="48"/>
    </row>
    <row r="50" spans="3:11" x14ac:dyDescent="0.25">
      <c r="C50" s="73"/>
      <c r="D50" s="73"/>
      <c r="H50" s="74"/>
      <c r="I50" s="74"/>
      <c r="J50" s="74"/>
      <c r="K50" s="48"/>
    </row>
    <row r="51" spans="3:11" x14ac:dyDescent="0.25">
      <c r="C51" s="73"/>
      <c r="D51" s="73"/>
      <c r="H51" s="74"/>
      <c r="I51" s="74"/>
      <c r="J51" s="74"/>
      <c r="K51" s="48"/>
    </row>
    <row r="52" spans="3:11" x14ac:dyDescent="0.25">
      <c r="C52" s="73"/>
      <c r="D52" s="73"/>
      <c r="H52" s="74"/>
      <c r="I52" s="74"/>
      <c r="J52" s="74"/>
      <c r="K52" s="48"/>
    </row>
    <row r="53" spans="3:11" x14ac:dyDescent="0.25">
      <c r="C53" s="73"/>
      <c r="D53" s="73"/>
      <c r="H53" s="74"/>
      <c r="I53" s="74"/>
      <c r="J53" s="74"/>
      <c r="K53" s="48"/>
    </row>
    <row r="54" spans="3:11" x14ac:dyDescent="0.25">
      <c r="C54" s="73"/>
      <c r="D54" s="73"/>
      <c r="H54" s="74"/>
      <c r="I54" s="74"/>
      <c r="J54" s="74"/>
      <c r="K54" s="48"/>
    </row>
    <row r="55" spans="3:11" x14ac:dyDescent="0.25">
      <c r="C55" s="73"/>
      <c r="D55" s="73"/>
      <c r="H55" s="74"/>
      <c r="I55" s="74"/>
      <c r="J55" s="74"/>
      <c r="K55" s="48"/>
    </row>
    <row r="56" spans="3:11" x14ac:dyDescent="0.25">
      <c r="H56" s="74"/>
      <c r="I56" s="74"/>
      <c r="J56" s="74"/>
      <c r="K56" s="48"/>
    </row>
    <row r="57" spans="3:11" x14ac:dyDescent="0.25">
      <c r="H57" s="74"/>
      <c r="I57" s="74"/>
      <c r="J57" s="74"/>
      <c r="K57" s="48"/>
    </row>
    <row r="58" spans="3:11" x14ac:dyDescent="0.25">
      <c r="H58" s="74"/>
      <c r="I58" s="74"/>
      <c r="J58" s="74"/>
      <c r="K58" s="48"/>
    </row>
    <row r="59" spans="3:11" x14ac:dyDescent="0.25">
      <c r="H59" s="74"/>
      <c r="I59" s="74"/>
      <c r="J59" s="74"/>
      <c r="K59" s="48"/>
    </row>
    <row r="60" spans="3:11" ht="15" customHeight="1" x14ac:dyDescent="0.25">
      <c r="C60" s="74" t="s">
        <v>74</v>
      </c>
      <c r="E60" s="73">
        <v>30.729772112999996</v>
      </c>
      <c r="F60" s="73">
        <v>0.32461442181603462</v>
      </c>
      <c r="G60" s="73">
        <v>9.9753272069999976</v>
      </c>
      <c r="H60" s="74">
        <v>0.6737552374246597</v>
      </c>
      <c r="I60" s="74">
        <v>20.704344905999999</v>
      </c>
      <c r="J60" s="74" t="s">
        <v>102</v>
      </c>
      <c r="K60" s="48"/>
    </row>
    <row r="61" spans="3:11" x14ac:dyDescent="0.25">
      <c r="C61" s="74" t="s">
        <v>32</v>
      </c>
      <c r="E61" s="73">
        <v>20.503353638</v>
      </c>
      <c r="F61" s="73">
        <v>0.4568391130727078</v>
      </c>
      <c r="G61" s="73">
        <v>9.3667338909999973</v>
      </c>
      <c r="H61" s="74">
        <v>0.5400540781034936</v>
      </c>
      <c r="I61" s="74">
        <v>11.072919747000002</v>
      </c>
      <c r="J61" s="74" t="s">
        <v>104</v>
      </c>
      <c r="K61" s="48"/>
    </row>
    <row r="62" spans="3:11" x14ac:dyDescent="0.25">
      <c r="C62" s="74" t="s">
        <v>10</v>
      </c>
      <c r="E62" s="73">
        <v>12.269372443</v>
      </c>
      <c r="F62" s="73">
        <v>0.23738065263979041</v>
      </c>
      <c r="G62" s="73">
        <v>2.9125116379999998</v>
      </c>
      <c r="H62" s="74">
        <v>0.72629291965817289</v>
      </c>
      <c r="I62" s="74">
        <v>8.9111583339999996</v>
      </c>
      <c r="J62" s="74" t="s">
        <v>11</v>
      </c>
      <c r="K62" s="48"/>
    </row>
    <row r="63" spans="3:11" x14ac:dyDescent="0.25">
      <c r="C63" s="74" t="s">
        <v>24</v>
      </c>
      <c r="E63" s="73">
        <v>10.021409902</v>
      </c>
      <c r="F63" s="73">
        <v>0.6292896632979178</v>
      </c>
      <c r="G63" s="73">
        <v>6.3063696629999999</v>
      </c>
      <c r="H63" s="74">
        <v>0.31019036357145913</v>
      </c>
      <c r="I63" s="74">
        <v>3.1085447810000009</v>
      </c>
      <c r="J63" s="74" t="s">
        <v>25</v>
      </c>
      <c r="K63" s="48"/>
    </row>
    <row r="64" spans="3:11" x14ac:dyDescent="0.25">
      <c r="C64" s="74" t="s">
        <v>16</v>
      </c>
      <c r="E64" s="73">
        <v>5.7583697689999997</v>
      </c>
      <c r="F64" s="73">
        <v>0.5076309600221508</v>
      </c>
      <c r="G64" s="73">
        <v>2.9231267740000004</v>
      </c>
      <c r="H64" s="74">
        <v>0.49063243736267265</v>
      </c>
      <c r="I64" s="74">
        <v>2.825242995</v>
      </c>
      <c r="J64" s="74" t="s">
        <v>17</v>
      </c>
      <c r="K64" s="48"/>
    </row>
    <row r="65" spans="3:11" x14ac:dyDescent="0.25">
      <c r="C65" s="74" t="s">
        <v>30</v>
      </c>
      <c r="E65" s="73">
        <v>5.35397839</v>
      </c>
      <c r="F65" s="73">
        <v>0.63475949909465357</v>
      </c>
      <c r="G65" s="73">
        <v>3.3984886409999997</v>
      </c>
      <c r="H65" s="74">
        <v>0.35590165110845734</v>
      </c>
      <c r="I65" s="74">
        <v>1.905489749</v>
      </c>
      <c r="J65" s="74" t="s">
        <v>103</v>
      </c>
      <c r="K65" s="48"/>
    </row>
    <row r="66" spans="3:11" x14ac:dyDescent="0.25">
      <c r="C66" s="74" t="s">
        <v>3</v>
      </c>
      <c r="E66" s="73">
        <v>4.7460207839999997</v>
      </c>
      <c r="F66" s="73">
        <v>0.33445356336222909</v>
      </c>
      <c r="G66" s="73">
        <v>1.587323563</v>
      </c>
      <c r="H66" s="74">
        <v>0.65159790943722085</v>
      </c>
      <c r="I66" s="74">
        <v>3.0924972209999995</v>
      </c>
      <c r="J66" s="74" t="s">
        <v>4</v>
      </c>
      <c r="K66" s="48"/>
    </row>
    <row r="67" spans="3:11" x14ac:dyDescent="0.25">
      <c r="C67" s="74" t="s">
        <v>26</v>
      </c>
      <c r="E67" s="73">
        <v>3.6972530710000004</v>
      </c>
      <c r="F67" s="73">
        <v>0.49133466714753848</v>
      </c>
      <c r="G67" s="73">
        <v>1.8165886069999997</v>
      </c>
      <c r="H67" s="74">
        <v>0.50779982542341917</v>
      </c>
      <c r="I67" s="74">
        <v>1.8774644640000004</v>
      </c>
      <c r="J67" s="74" t="s">
        <v>27</v>
      </c>
      <c r="K67" s="48"/>
    </row>
    <row r="68" spans="3:11" x14ac:dyDescent="0.25">
      <c r="C68" s="74" t="s">
        <v>40</v>
      </c>
      <c r="E68" s="73">
        <v>3.0920221749999994</v>
      </c>
      <c r="F68" s="73">
        <v>0.51163361271818819</v>
      </c>
      <c r="G68" s="73">
        <v>1.5819824759999996</v>
      </c>
      <c r="H68" s="74">
        <v>0.48804297433604288</v>
      </c>
      <c r="I68" s="74">
        <v>1.5090396990000001</v>
      </c>
      <c r="J68" s="74" t="s">
        <v>41</v>
      </c>
      <c r="K68" s="48"/>
    </row>
    <row r="69" spans="3:11" x14ac:dyDescent="0.25">
      <c r="C69" s="74" t="s">
        <v>14</v>
      </c>
      <c r="E69" s="73">
        <v>2.907597633</v>
      </c>
      <c r="F69" s="73">
        <v>0.34502001157737217</v>
      </c>
      <c r="G69" s="73">
        <v>1.0031793689999999</v>
      </c>
      <c r="H69" s="74">
        <v>0.64204835043625175</v>
      </c>
      <c r="I69" s="74">
        <v>1.8668182640000002</v>
      </c>
      <c r="J69" s="74" t="s">
        <v>15</v>
      </c>
      <c r="K69" s="48"/>
    </row>
    <row r="70" spans="3:11" x14ac:dyDescent="0.25">
      <c r="C70" s="74" t="s">
        <v>5</v>
      </c>
      <c r="E70" s="73">
        <v>2.3330102019999996</v>
      </c>
      <c r="F70" s="73">
        <v>0.54057890227777072</v>
      </c>
      <c r="G70" s="73">
        <v>1.2611760939999999</v>
      </c>
      <c r="H70" s="74">
        <v>0.45449184366661421</v>
      </c>
      <c r="I70" s="74">
        <v>1.0603341079999999</v>
      </c>
      <c r="J70" s="74" t="s">
        <v>6</v>
      </c>
      <c r="K70" s="48"/>
    </row>
    <row r="71" spans="3:11" x14ac:dyDescent="0.25">
      <c r="C71" s="74" t="s">
        <v>12</v>
      </c>
      <c r="E71" s="73">
        <v>1.9460487180000001</v>
      </c>
      <c r="F71" s="73">
        <v>1.1535172163146225E-2</v>
      </c>
      <c r="G71" s="73">
        <v>2.2448006999999999E-2</v>
      </c>
      <c r="H71" s="74">
        <v>0.98810512461178779</v>
      </c>
      <c r="I71" s="74">
        <v>1.922900711</v>
      </c>
      <c r="J71" s="74" t="s">
        <v>13</v>
      </c>
      <c r="K71" s="48"/>
    </row>
    <row r="72" spans="3:11" x14ac:dyDescent="0.25">
      <c r="C72" s="74" t="s">
        <v>18</v>
      </c>
      <c r="E72" s="73">
        <v>0.60797012200000011</v>
      </c>
      <c r="F72" s="73">
        <v>0.23974565973819353</v>
      </c>
      <c r="G72" s="73">
        <v>0.14575819800000003</v>
      </c>
      <c r="H72" s="74">
        <v>0.76025434026180649</v>
      </c>
      <c r="I72" s="74">
        <v>0.46221192400000011</v>
      </c>
      <c r="J72" s="74" t="s">
        <v>19</v>
      </c>
      <c r="K72" s="48"/>
    </row>
    <row r="73" spans="3:11" x14ac:dyDescent="0.25">
      <c r="C73" s="74" t="s">
        <v>20</v>
      </c>
      <c r="E73" s="73">
        <v>0.35814253199999996</v>
      </c>
      <c r="F73" s="73">
        <v>4.9946860262885508E-2</v>
      </c>
      <c r="G73" s="73">
        <v>1.7888095E-2</v>
      </c>
      <c r="H73" s="74">
        <v>0.95005313973711447</v>
      </c>
      <c r="I73" s="74">
        <v>0.34025443699999997</v>
      </c>
      <c r="J73" s="74" t="s">
        <v>21</v>
      </c>
      <c r="K73" s="48"/>
    </row>
    <row r="74" spans="3:11" x14ac:dyDescent="0.25">
      <c r="C74" s="74" t="s">
        <v>22</v>
      </c>
      <c r="E74" s="73">
        <v>0.34557570800000004</v>
      </c>
      <c r="F74" s="73">
        <v>0.30845845507173203</v>
      </c>
      <c r="G74" s="73">
        <v>0.10659574899999999</v>
      </c>
      <c r="H74" s="74">
        <v>0.52949311761230622</v>
      </c>
      <c r="I74" s="74">
        <v>0.18297995900000003</v>
      </c>
      <c r="J74" s="74" t="s">
        <v>23</v>
      </c>
      <c r="K74" s="48"/>
    </row>
    <row r="75" spans="3:11" x14ac:dyDescent="0.25">
      <c r="C75" s="74" t="s">
        <v>28</v>
      </c>
      <c r="E75" s="73">
        <v>0.14791802600000004</v>
      </c>
      <c r="F75" s="73">
        <v>2.1053356945150141E-2</v>
      </c>
      <c r="G75" s="73">
        <v>3.1141709999999998E-3</v>
      </c>
      <c r="H75" s="74">
        <v>0.97894664305484991</v>
      </c>
      <c r="I75" s="74">
        <v>0.14480385500000004</v>
      </c>
      <c r="J75" s="74" t="s">
        <v>29</v>
      </c>
      <c r="K75" s="48"/>
    </row>
    <row r="76" spans="3:11" x14ac:dyDescent="0.25">
      <c r="C76" s="74" t="s">
        <v>36</v>
      </c>
      <c r="E76" s="73">
        <v>0.13423913400000001</v>
      </c>
      <c r="F76" s="73">
        <v>0.10913360034041936</v>
      </c>
      <c r="G76" s="73">
        <v>1.465E-2</v>
      </c>
      <c r="H76" s="74">
        <v>0.68973280176256202</v>
      </c>
      <c r="I76" s="74">
        <v>9.2589134000000003E-2</v>
      </c>
      <c r="J76" s="74" t="s">
        <v>37</v>
      </c>
      <c r="K76" s="48"/>
    </row>
    <row r="77" spans="3:11" x14ac:dyDescent="0.25">
      <c r="C77" s="74" t="s">
        <v>8</v>
      </c>
      <c r="E77" s="73">
        <v>0.105719803</v>
      </c>
      <c r="F77" s="73">
        <v>0.21690997664836742</v>
      </c>
      <c r="G77" s="73">
        <v>2.2931680000000003E-2</v>
      </c>
      <c r="H77" s="74">
        <v>0.78309002335163269</v>
      </c>
      <c r="I77" s="74">
        <v>8.2788123000000005E-2</v>
      </c>
      <c r="J77" s="74" t="s">
        <v>9</v>
      </c>
      <c r="K77" s="48"/>
    </row>
    <row r="78" spans="3:11" x14ac:dyDescent="0.25">
      <c r="C78" s="74" t="s">
        <v>7</v>
      </c>
      <c r="E78" s="73">
        <v>8.8764165999999992E-2</v>
      </c>
      <c r="F78" s="73">
        <v>0.9804308869414714</v>
      </c>
      <c r="G78" s="73">
        <v>8.7027129999999994E-2</v>
      </c>
      <c r="H78" s="74">
        <v>1.9569113058528598E-2</v>
      </c>
      <c r="I78" s="74">
        <v>1.737036E-3</v>
      </c>
      <c r="J78" s="74" t="s">
        <v>105</v>
      </c>
      <c r="K78" s="48"/>
    </row>
    <row r="79" spans="3:11" x14ac:dyDescent="0.25">
      <c r="C79" s="74" t="s">
        <v>44</v>
      </c>
      <c r="E79" s="73">
        <v>3.9808020999999999E-2</v>
      </c>
      <c r="F79" s="73">
        <v>0.22785608960566009</v>
      </c>
      <c r="G79" s="73">
        <v>9.0704999999999987E-3</v>
      </c>
      <c r="H79" s="74">
        <v>0.77214391039433994</v>
      </c>
      <c r="I79" s="74">
        <v>3.0737521E-2</v>
      </c>
      <c r="J79" s="74" t="s">
        <v>45</v>
      </c>
      <c r="K79" s="48"/>
    </row>
    <row r="80" spans="3:11" x14ac:dyDescent="0.25">
      <c r="C80" s="74" t="s">
        <v>34</v>
      </c>
      <c r="E80" s="73">
        <v>2.4409419999999998E-2</v>
      </c>
      <c r="F80" s="73">
        <v>0</v>
      </c>
      <c r="G80" s="73">
        <v>0</v>
      </c>
      <c r="H80" s="74">
        <v>1</v>
      </c>
      <c r="I80" s="74">
        <v>2.4409419999999998E-2</v>
      </c>
      <c r="J80" s="74" t="s">
        <v>35</v>
      </c>
      <c r="K80" s="48"/>
    </row>
    <row r="81" spans="3:11" x14ac:dyDescent="0.25">
      <c r="C81" s="74" t="s">
        <v>38</v>
      </c>
      <c r="E81" s="73">
        <v>4.8146820000000007E-3</v>
      </c>
      <c r="F81" s="73">
        <v>0</v>
      </c>
      <c r="G81" s="73">
        <v>0</v>
      </c>
      <c r="H81" s="74">
        <v>1</v>
      </c>
      <c r="I81" s="74">
        <v>4.8146820000000007E-3</v>
      </c>
      <c r="J81" s="74" t="s">
        <v>39</v>
      </c>
      <c r="K81" s="48"/>
    </row>
    <row r="82" spans="3:11" x14ac:dyDescent="0.25">
      <c r="H82" s="74"/>
      <c r="I82" s="74"/>
      <c r="J82" s="74"/>
      <c r="K82" s="48"/>
    </row>
    <row r="83" spans="3:11" x14ac:dyDescent="0.25">
      <c r="H83" s="74"/>
      <c r="I83" s="74"/>
      <c r="J83" s="74"/>
      <c r="K83" s="48"/>
    </row>
    <row r="84" spans="3:11" x14ac:dyDescent="0.25">
      <c r="H84" s="74"/>
      <c r="I84" s="74"/>
      <c r="J84" s="74"/>
      <c r="K84" s="48"/>
    </row>
    <row r="85" spans="3:11" x14ac:dyDescent="0.25">
      <c r="H85" s="74"/>
      <c r="I85" s="74"/>
      <c r="J85" s="74"/>
      <c r="K85" s="48"/>
    </row>
    <row r="86" spans="3:11" x14ac:dyDescent="0.25">
      <c r="H86" s="74"/>
      <c r="I86" s="74"/>
      <c r="J86" s="74"/>
      <c r="K86" s="48"/>
    </row>
    <row r="87" spans="3:11" x14ac:dyDescent="0.25">
      <c r="H87" s="74"/>
      <c r="I87" s="74"/>
      <c r="J87" s="74"/>
      <c r="K87" s="48"/>
    </row>
    <row r="88" spans="3:11" x14ac:dyDescent="0.25">
      <c r="H88" s="74"/>
      <c r="I88" s="74"/>
      <c r="J88" s="74"/>
      <c r="K88" s="48"/>
    </row>
    <row r="89" spans="3:11" x14ac:dyDescent="0.25">
      <c r="H89" s="74"/>
      <c r="I89" s="74"/>
      <c r="J89" s="74"/>
      <c r="K89" s="48"/>
    </row>
    <row r="90" spans="3:11" x14ac:dyDescent="0.25">
      <c r="H90" s="74"/>
      <c r="I90" s="74"/>
      <c r="J90" s="74"/>
      <c r="K90" s="48"/>
    </row>
    <row r="91" spans="3:11" x14ac:dyDescent="0.25">
      <c r="H91" s="74"/>
      <c r="I91" s="74"/>
      <c r="J91" s="74"/>
      <c r="K91" s="48"/>
    </row>
    <row r="92" spans="3:11" x14ac:dyDescent="0.25">
      <c r="H92" s="74"/>
      <c r="I92" s="74"/>
      <c r="J92" s="74"/>
      <c r="K92" s="48"/>
    </row>
    <row r="93" spans="3:11" x14ac:dyDescent="0.25">
      <c r="H93" s="74"/>
      <c r="I93" s="74"/>
      <c r="J93" s="74"/>
      <c r="K93" s="48"/>
    </row>
    <row r="94" spans="3:11" x14ac:dyDescent="0.25">
      <c r="H94" s="74"/>
      <c r="I94" s="74"/>
      <c r="J94" s="74"/>
      <c r="K94" s="48"/>
    </row>
    <row r="95" spans="3:11" x14ac:dyDescent="0.25">
      <c r="H95" s="74"/>
      <c r="I95" s="74"/>
      <c r="J95" s="74"/>
      <c r="K95" s="48"/>
    </row>
    <row r="96" spans="3:11" x14ac:dyDescent="0.25">
      <c r="H96" s="74"/>
      <c r="I96" s="74"/>
      <c r="J96" s="74"/>
      <c r="K96" s="48"/>
    </row>
  </sheetData>
  <mergeCells count="20">
    <mergeCell ref="B2:K2"/>
    <mergeCell ref="B3:K3"/>
    <mergeCell ref="B4:B5"/>
    <mergeCell ref="C4:C5"/>
    <mergeCell ref="D4:D5"/>
    <mergeCell ref="E4:E5"/>
    <mergeCell ref="F4:G4"/>
    <mergeCell ref="H4:I4"/>
    <mergeCell ref="J4:J5"/>
    <mergeCell ref="K4:K5"/>
    <mergeCell ref="B28:C28"/>
    <mergeCell ref="D28:E28"/>
    <mergeCell ref="F28:G28"/>
    <mergeCell ref="H28:I28"/>
    <mergeCell ref="J28:K28"/>
    <mergeCell ref="B29:C29"/>
    <mergeCell ref="D29:E29"/>
    <mergeCell ref="F29:G29"/>
    <mergeCell ref="H29:I29"/>
    <mergeCell ref="J29:K29"/>
  </mergeCells>
  <printOptions horizontalCentered="1" verticalCentered="1"/>
  <pageMargins left="0" right="0" top="0" bottom="0" header="0" footer="0"/>
  <pageSetup paperSize="9" scale="8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6CB46-F67C-4929-A6CA-7A44C713F7A5}">
  <sheetPr>
    <tabColor rgb="FF00B0F0"/>
  </sheetPr>
  <dimension ref="A1:AR363"/>
  <sheetViews>
    <sheetView showGridLines="0" zoomScaleNormal="100" zoomScaleSheetLayoutView="100" workbookViewId="0">
      <selection activeCell="N31" sqref="N31"/>
    </sheetView>
  </sheetViews>
  <sheetFormatPr defaultRowHeight="15" x14ac:dyDescent="0.25"/>
  <cols>
    <col min="1" max="1" width="5" customWidth="1"/>
    <col min="2" max="2" width="8" customWidth="1"/>
    <col min="3" max="3" width="16" style="48" customWidth="1"/>
    <col min="4" max="4" width="10.140625" style="48" customWidth="1"/>
    <col min="5" max="5" width="10.140625" style="60" customWidth="1"/>
    <col min="6" max="6" width="12.5703125" style="60" customWidth="1"/>
    <col min="7" max="7" width="13.28515625" style="60" customWidth="1"/>
    <col min="8" max="8" width="9.140625" customWidth="1"/>
    <col min="9" max="9" width="11.42578125" style="60" customWidth="1"/>
    <col min="10" max="10" width="10.42578125" customWidth="1"/>
    <col min="11" max="11" width="8.85546875" customWidth="1"/>
    <col min="12" max="12" width="13" customWidth="1"/>
    <col min="13" max="13" width="10.140625" customWidth="1"/>
    <col min="14" max="14" width="12.85546875" customWidth="1"/>
    <col min="15" max="15" width="6.42578125" customWidth="1"/>
    <col min="16" max="21" width="5" customWidth="1"/>
    <col min="22" max="22" width="19.42578125" customWidth="1"/>
    <col min="23" max="42" width="5" customWidth="1"/>
    <col min="43" max="44" width="11.28515625" style="48" customWidth="1"/>
    <col min="45" max="51" width="12.42578125" customWidth="1"/>
  </cols>
  <sheetData>
    <row r="1" spans="1:42" ht="15.75" x14ac:dyDescent="0.25">
      <c r="T1" s="73"/>
      <c r="V1" s="38" t="s">
        <v>114</v>
      </c>
    </row>
    <row r="2" spans="1:42" ht="43.5" customHeight="1" x14ac:dyDescent="0.25">
      <c r="B2" s="471" t="s">
        <v>244</v>
      </c>
      <c r="C2" s="472"/>
      <c r="D2" s="472"/>
      <c r="E2" s="472"/>
      <c r="F2" s="472"/>
      <c r="G2" s="472"/>
      <c r="H2" s="472"/>
      <c r="I2" s="472"/>
      <c r="J2" s="472"/>
      <c r="K2" s="472"/>
      <c r="L2" s="472"/>
      <c r="M2" s="472"/>
      <c r="N2" s="472"/>
      <c r="O2" s="473"/>
      <c r="T2" s="73"/>
      <c r="V2" s="38" t="s">
        <v>115</v>
      </c>
    </row>
    <row r="3" spans="1:42" ht="54.75" customHeight="1" x14ac:dyDescent="0.25">
      <c r="B3" s="503" t="s">
        <v>245</v>
      </c>
      <c r="C3" s="504"/>
      <c r="D3" s="504"/>
      <c r="E3" s="504"/>
      <c r="F3" s="504"/>
      <c r="G3" s="504"/>
      <c r="H3" s="504"/>
      <c r="I3" s="504"/>
      <c r="J3" s="504"/>
      <c r="K3" s="504"/>
      <c r="L3" s="504"/>
      <c r="M3" s="504"/>
      <c r="N3" s="504"/>
      <c r="O3" s="272"/>
    </row>
    <row r="4" spans="1:42" ht="96" customHeight="1" x14ac:dyDescent="0.25">
      <c r="B4" s="185" t="s">
        <v>167</v>
      </c>
      <c r="C4" s="223" t="s">
        <v>148</v>
      </c>
      <c r="D4" s="222" t="s">
        <v>149</v>
      </c>
      <c r="E4" s="223" t="s">
        <v>150</v>
      </c>
      <c r="F4" s="273" t="s">
        <v>182</v>
      </c>
      <c r="G4" s="273" t="s">
        <v>191</v>
      </c>
      <c r="H4" s="274" t="s">
        <v>192</v>
      </c>
      <c r="I4" s="273" t="s">
        <v>185</v>
      </c>
      <c r="J4" s="273" t="s">
        <v>187</v>
      </c>
      <c r="K4" s="273" t="s">
        <v>188</v>
      </c>
      <c r="L4" s="273" t="s">
        <v>246</v>
      </c>
      <c r="M4" s="274" t="s">
        <v>194</v>
      </c>
      <c r="N4" s="185" t="s">
        <v>155</v>
      </c>
      <c r="O4" s="186" t="s">
        <v>156</v>
      </c>
    </row>
    <row r="5" spans="1:42" ht="44.25" customHeight="1" x14ac:dyDescent="0.25">
      <c r="A5" s="51"/>
      <c r="B5" s="243">
        <v>1</v>
      </c>
      <c r="C5" s="244" t="s">
        <v>10</v>
      </c>
      <c r="D5" s="78">
        <v>0.47407215380656098</v>
      </c>
      <c r="E5" s="245">
        <v>8.2980621600000006</v>
      </c>
      <c r="F5" s="246">
        <v>5.1099999999999993E-2</v>
      </c>
      <c r="G5" s="246">
        <v>1.0053822749999999</v>
      </c>
      <c r="H5" s="246">
        <v>0</v>
      </c>
      <c r="I5" s="246">
        <v>0.16842148400000001</v>
      </c>
      <c r="J5" s="246">
        <v>0.22726999999999997</v>
      </c>
      <c r="K5" s="246">
        <v>0</v>
      </c>
      <c r="L5" s="246">
        <v>1.9748973939999999</v>
      </c>
      <c r="M5" s="246">
        <v>4.8709910069999998</v>
      </c>
      <c r="N5" s="243" t="s">
        <v>11</v>
      </c>
      <c r="O5" s="244">
        <v>1</v>
      </c>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row>
    <row r="6" spans="1:42" ht="44.25" customHeight="1" x14ac:dyDescent="0.25">
      <c r="A6" s="51"/>
      <c r="B6" s="247">
        <v>2</v>
      </c>
      <c r="C6" s="248" t="s">
        <v>32</v>
      </c>
      <c r="D6" s="79">
        <v>0.19506396121502867</v>
      </c>
      <c r="E6" s="249">
        <v>3.4143597389999996</v>
      </c>
      <c r="F6" s="250">
        <v>0.05</v>
      </c>
      <c r="G6" s="250">
        <v>0.25101999999999997</v>
      </c>
      <c r="H6" s="250">
        <v>1.23E-3</v>
      </c>
      <c r="I6" s="250">
        <v>4.6049999999999994E-2</v>
      </c>
      <c r="J6" s="250">
        <v>5.0409999999999996E-2</v>
      </c>
      <c r="K6" s="250">
        <v>0.969687199</v>
      </c>
      <c r="L6" s="250">
        <v>1.9732550819999999</v>
      </c>
      <c r="M6" s="250">
        <v>7.2707458000000003E-2</v>
      </c>
      <c r="N6" s="247" t="s">
        <v>104</v>
      </c>
      <c r="O6" s="248">
        <v>2</v>
      </c>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row>
    <row r="7" spans="1:42" ht="44.25" customHeight="1" x14ac:dyDescent="0.25">
      <c r="A7" s="51"/>
      <c r="B7" s="243">
        <v>3</v>
      </c>
      <c r="C7" s="244" t="s">
        <v>12</v>
      </c>
      <c r="D7" s="78">
        <v>9.6826863348213457E-2</v>
      </c>
      <c r="E7" s="245">
        <v>1.6948376410000003</v>
      </c>
      <c r="F7" s="246">
        <v>0</v>
      </c>
      <c r="G7" s="246">
        <v>0.11</v>
      </c>
      <c r="H7" s="246">
        <v>0</v>
      </c>
      <c r="I7" s="246">
        <v>0</v>
      </c>
      <c r="J7" s="246">
        <v>2.2100000000000002E-3</v>
      </c>
      <c r="K7" s="246">
        <v>1.1803096370000001</v>
      </c>
      <c r="L7" s="246">
        <v>5.1198003999999998E-2</v>
      </c>
      <c r="M7" s="246">
        <v>0.35111999999999993</v>
      </c>
      <c r="N7" s="243" t="s">
        <v>13</v>
      </c>
      <c r="O7" s="244">
        <v>3</v>
      </c>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row>
    <row r="8" spans="1:42" ht="44.25" customHeight="1" x14ac:dyDescent="0.25">
      <c r="A8" s="51"/>
      <c r="B8" s="247">
        <v>4</v>
      </c>
      <c r="C8" s="248" t="s">
        <v>74</v>
      </c>
      <c r="D8" s="79">
        <v>6.9373650151390756E-2</v>
      </c>
      <c r="E8" s="249">
        <v>1.214302204</v>
      </c>
      <c r="F8" s="250">
        <v>4.4400000000000002E-2</v>
      </c>
      <c r="G8" s="250">
        <v>0.411956667</v>
      </c>
      <c r="H8" s="250">
        <v>9.2249999999999999E-2</v>
      </c>
      <c r="I8" s="250">
        <v>5.0266999999999998E-5</v>
      </c>
      <c r="J8" s="250">
        <v>4.1639999999999996E-2</v>
      </c>
      <c r="K8" s="250">
        <v>8.4000000000000005E-2</v>
      </c>
      <c r="L8" s="250">
        <v>0.36395527000000005</v>
      </c>
      <c r="M8" s="250">
        <v>0.17605000000000001</v>
      </c>
      <c r="N8" s="247" t="s">
        <v>102</v>
      </c>
      <c r="O8" s="248">
        <v>4</v>
      </c>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row>
    <row r="9" spans="1:42" ht="44.25" customHeight="1" x14ac:dyDescent="0.25">
      <c r="A9" s="51"/>
      <c r="B9" s="243">
        <v>5</v>
      </c>
      <c r="C9" s="244" t="s">
        <v>30</v>
      </c>
      <c r="D9" s="78">
        <v>5.0896957366116297E-2</v>
      </c>
      <c r="E9" s="245">
        <v>0.89088994700000002</v>
      </c>
      <c r="F9" s="246">
        <v>2.5000000000000001E-3</v>
      </c>
      <c r="G9" s="246">
        <v>0.21902000000000005</v>
      </c>
      <c r="H9" s="246">
        <v>0</v>
      </c>
      <c r="I9" s="246">
        <v>0</v>
      </c>
      <c r="J9" s="246">
        <v>0</v>
      </c>
      <c r="K9" s="246">
        <v>1.9829947000000001E-2</v>
      </c>
      <c r="L9" s="246">
        <v>0.64550000000000007</v>
      </c>
      <c r="M9" s="246">
        <v>4.0400000000000002E-3</v>
      </c>
      <c r="N9" s="243" t="s">
        <v>103</v>
      </c>
      <c r="O9" s="244">
        <v>5</v>
      </c>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row>
    <row r="10" spans="1:42" ht="44.25" customHeight="1" x14ac:dyDescent="0.25">
      <c r="A10" s="51"/>
      <c r="B10" s="247">
        <v>6</v>
      </c>
      <c r="C10" s="248" t="s">
        <v>26</v>
      </c>
      <c r="D10" s="79">
        <v>2.7135320890866135E-2</v>
      </c>
      <c r="E10" s="249">
        <v>0.47497111500000005</v>
      </c>
      <c r="F10" s="250">
        <v>2.5000000000000001E-3</v>
      </c>
      <c r="G10" s="250">
        <v>7.041E-2</v>
      </c>
      <c r="H10" s="250">
        <v>0</v>
      </c>
      <c r="I10" s="250">
        <v>0.14133000000000001</v>
      </c>
      <c r="J10" s="250">
        <v>0</v>
      </c>
      <c r="K10" s="250">
        <v>0</v>
      </c>
      <c r="L10" s="250">
        <v>0.26021111499999999</v>
      </c>
      <c r="M10" s="250">
        <v>5.2000000000000006E-4</v>
      </c>
      <c r="N10" s="247" t="s">
        <v>27</v>
      </c>
      <c r="O10" s="248">
        <v>6</v>
      </c>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row>
    <row r="11" spans="1:42" ht="44.25" customHeight="1" x14ac:dyDescent="0.25">
      <c r="A11" s="51"/>
      <c r="B11" s="243">
        <v>7</v>
      </c>
      <c r="C11" s="244" t="s">
        <v>3</v>
      </c>
      <c r="D11" s="78">
        <v>2.0965166918247534E-2</v>
      </c>
      <c r="E11" s="245">
        <v>0.36697000000000002</v>
      </c>
      <c r="F11" s="246">
        <v>0</v>
      </c>
      <c r="G11" s="246">
        <v>0.23841000000000001</v>
      </c>
      <c r="H11" s="246">
        <v>3.0200000000000001E-3</v>
      </c>
      <c r="I11" s="246">
        <v>0</v>
      </c>
      <c r="J11" s="246">
        <v>4.1769999999999995E-2</v>
      </c>
      <c r="K11" s="246">
        <v>0</v>
      </c>
      <c r="L11" s="246">
        <v>5.6059999999999999E-2</v>
      </c>
      <c r="M11" s="246">
        <v>2.7709999999999999E-2</v>
      </c>
      <c r="N11" s="243" t="s">
        <v>4</v>
      </c>
      <c r="O11" s="244">
        <v>7</v>
      </c>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row>
    <row r="12" spans="1:42" ht="44.25" customHeight="1" x14ac:dyDescent="0.25">
      <c r="A12" s="51"/>
      <c r="B12" s="247">
        <v>8</v>
      </c>
      <c r="C12" s="248" t="s">
        <v>38</v>
      </c>
      <c r="D12" s="79">
        <v>1.4628255686887977E-2</v>
      </c>
      <c r="E12" s="249">
        <v>0.25605</v>
      </c>
      <c r="F12" s="250">
        <v>0</v>
      </c>
      <c r="G12" s="250">
        <v>0</v>
      </c>
      <c r="H12" s="250">
        <v>0</v>
      </c>
      <c r="I12" s="250">
        <v>0</v>
      </c>
      <c r="J12" s="250">
        <v>0</v>
      </c>
      <c r="K12" s="250">
        <v>0.25605</v>
      </c>
      <c r="L12" s="250">
        <v>0</v>
      </c>
      <c r="M12" s="250">
        <v>0</v>
      </c>
      <c r="N12" s="247" t="s">
        <v>39</v>
      </c>
      <c r="O12" s="248">
        <v>8</v>
      </c>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row>
    <row r="13" spans="1:42" ht="44.25" customHeight="1" x14ac:dyDescent="0.25">
      <c r="A13" s="51"/>
      <c r="B13" s="243">
        <v>9</v>
      </c>
      <c r="C13" s="244" t="s">
        <v>5</v>
      </c>
      <c r="D13" s="78">
        <v>1.2416164063391386E-2</v>
      </c>
      <c r="E13" s="245">
        <v>0.21733000000000002</v>
      </c>
      <c r="F13" s="246">
        <v>2.5000000000000001E-3</v>
      </c>
      <c r="G13" s="246">
        <v>0.15939</v>
      </c>
      <c r="H13" s="246">
        <v>0</v>
      </c>
      <c r="I13" s="246">
        <v>0</v>
      </c>
      <c r="J13" s="246">
        <v>0</v>
      </c>
      <c r="K13" s="246">
        <v>0</v>
      </c>
      <c r="L13" s="246">
        <v>5.5440000000000003E-2</v>
      </c>
      <c r="M13" s="246">
        <v>0</v>
      </c>
      <c r="N13" s="243" t="s">
        <v>6</v>
      </c>
      <c r="O13" s="244">
        <v>9</v>
      </c>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row>
    <row r="14" spans="1:42" ht="44.25" customHeight="1" x14ac:dyDescent="0.25">
      <c r="A14" s="51"/>
      <c r="B14" s="247">
        <v>10</v>
      </c>
      <c r="C14" s="248" t="s">
        <v>14</v>
      </c>
      <c r="D14" s="79">
        <v>8.22678702953278E-3</v>
      </c>
      <c r="E14" s="249">
        <v>0.14399999999999999</v>
      </c>
      <c r="F14" s="250">
        <v>0</v>
      </c>
      <c r="G14" s="250">
        <v>3.0589999999999999E-2</v>
      </c>
      <c r="H14" s="250">
        <v>0</v>
      </c>
      <c r="I14" s="250">
        <v>8.9499999999999996E-3</v>
      </c>
      <c r="J14" s="250">
        <v>3.5950000000000003E-2</v>
      </c>
      <c r="K14" s="250">
        <v>8.9999999999999993E-3</v>
      </c>
      <c r="L14" s="250">
        <v>8.1000000000000006E-4</v>
      </c>
      <c r="M14" s="250">
        <v>5.8700000000000002E-2</v>
      </c>
      <c r="N14" s="247" t="s">
        <v>15</v>
      </c>
      <c r="O14" s="248">
        <v>10</v>
      </c>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row>
    <row r="15" spans="1:42" ht="44.25" customHeight="1" x14ac:dyDescent="0.25">
      <c r="A15" s="51"/>
      <c r="B15" s="243">
        <v>11</v>
      </c>
      <c r="C15" s="244" t="s">
        <v>16</v>
      </c>
      <c r="D15" s="78">
        <v>7.4709475433665283E-3</v>
      </c>
      <c r="E15" s="245">
        <v>0.13076994</v>
      </c>
      <c r="F15" s="246">
        <v>8.9999999999999998E-4</v>
      </c>
      <c r="G15" s="246">
        <v>0.10343999999999999</v>
      </c>
      <c r="H15" s="246">
        <v>0</v>
      </c>
      <c r="I15" s="246">
        <v>0</v>
      </c>
      <c r="J15" s="246">
        <v>7.4999999999999997E-3</v>
      </c>
      <c r="K15" s="246">
        <v>0</v>
      </c>
      <c r="L15" s="246">
        <v>1.3249939999999998E-2</v>
      </c>
      <c r="M15" s="246">
        <v>5.6799999999999993E-3</v>
      </c>
      <c r="N15" s="243" t="s">
        <v>17</v>
      </c>
      <c r="O15" s="244">
        <v>11</v>
      </c>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row>
    <row r="16" spans="1:42" ht="44.25" customHeight="1" x14ac:dyDescent="0.25">
      <c r="A16" s="51"/>
      <c r="B16" s="247">
        <v>12</v>
      </c>
      <c r="C16" s="248" t="s">
        <v>8</v>
      </c>
      <c r="D16" s="79">
        <v>6.8865063093047326E-3</v>
      </c>
      <c r="E16" s="249">
        <v>0.12054000000000001</v>
      </c>
      <c r="F16" s="250">
        <v>0</v>
      </c>
      <c r="G16" s="250">
        <v>3.3599999999999997E-3</v>
      </c>
      <c r="H16" s="250">
        <v>0.11718000000000001</v>
      </c>
      <c r="I16" s="250">
        <v>0</v>
      </c>
      <c r="J16" s="250">
        <v>0</v>
      </c>
      <c r="K16" s="250">
        <v>0</v>
      </c>
      <c r="L16" s="250">
        <v>0</v>
      </c>
      <c r="M16" s="250">
        <v>0</v>
      </c>
      <c r="N16" s="247" t="s">
        <v>9</v>
      </c>
      <c r="O16" s="248">
        <v>12</v>
      </c>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row>
    <row r="17" spans="1:42" ht="44.25" customHeight="1" x14ac:dyDescent="0.25">
      <c r="A17" s="51"/>
      <c r="B17" s="243">
        <v>13</v>
      </c>
      <c r="C17" s="244" t="s">
        <v>24</v>
      </c>
      <c r="D17" s="78">
        <v>5.3913707201230301E-3</v>
      </c>
      <c r="E17" s="245">
        <v>9.4369451999999993E-2</v>
      </c>
      <c r="F17" s="246">
        <v>0</v>
      </c>
      <c r="G17" s="246">
        <v>1.9110000000000002E-2</v>
      </c>
      <c r="H17" s="246">
        <v>0</v>
      </c>
      <c r="I17" s="246">
        <v>0</v>
      </c>
      <c r="J17" s="246">
        <v>1.41E-3</v>
      </c>
      <c r="K17" s="246">
        <v>1.2767151000000001E-2</v>
      </c>
      <c r="L17" s="246">
        <v>5.1623009999999993E-3</v>
      </c>
      <c r="M17" s="246">
        <v>5.5919999999999997E-2</v>
      </c>
      <c r="N17" s="243" t="s">
        <v>25</v>
      </c>
      <c r="O17" s="244">
        <v>13</v>
      </c>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row>
    <row r="18" spans="1:42" ht="44.25" customHeight="1" x14ac:dyDescent="0.25">
      <c r="A18" s="51"/>
      <c r="B18" s="247">
        <v>14</v>
      </c>
      <c r="C18" s="248" t="s">
        <v>40</v>
      </c>
      <c r="D18" s="79">
        <v>3.7368486163351085E-3</v>
      </c>
      <c r="E18" s="249">
        <v>6.540903499999999E-2</v>
      </c>
      <c r="F18" s="250">
        <v>2.5000000000000001E-3</v>
      </c>
      <c r="G18" s="250">
        <v>5.0259999999999992E-2</v>
      </c>
      <c r="H18" s="250">
        <v>2.5326909999999997E-3</v>
      </c>
      <c r="I18" s="250">
        <v>0</v>
      </c>
      <c r="J18" s="250">
        <v>0</v>
      </c>
      <c r="K18" s="250">
        <v>0</v>
      </c>
      <c r="L18" s="250">
        <v>1.0116343999999999E-2</v>
      </c>
      <c r="M18" s="250">
        <v>0</v>
      </c>
      <c r="N18" s="247" t="s">
        <v>41</v>
      </c>
      <c r="O18" s="248">
        <v>14</v>
      </c>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row>
    <row r="19" spans="1:42" ht="44.25" customHeight="1" x14ac:dyDescent="0.25">
      <c r="A19" s="51"/>
      <c r="B19" s="243">
        <v>15</v>
      </c>
      <c r="C19" s="244" t="s">
        <v>36</v>
      </c>
      <c r="D19" s="78">
        <v>3.2967782966366707E-3</v>
      </c>
      <c r="E19" s="245">
        <v>5.7706133999999999E-2</v>
      </c>
      <c r="F19" s="246">
        <v>0</v>
      </c>
      <c r="G19" s="246">
        <v>5.7706133999999999E-2</v>
      </c>
      <c r="H19" s="246">
        <v>0</v>
      </c>
      <c r="I19" s="246">
        <v>0</v>
      </c>
      <c r="J19" s="246">
        <v>0</v>
      </c>
      <c r="K19" s="246">
        <v>0</v>
      </c>
      <c r="L19" s="246">
        <v>0</v>
      </c>
      <c r="M19" s="246">
        <v>0</v>
      </c>
      <c r="N19" s="243" t="s">
        <v>37</v>
      </c>
      <c r="O19" s="244">
        <v>15</v>
      </c>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row>
    <row r="20" spans="1:42" ht="44.25" customHeight="1" x14ac:dyDescent="0.25">
      <c r="A20" s="51"/>
      <c r="B20" s="247">
        <v>16</v>
      </c>
      <c r="C20" s="248" t="s">
        <v>22</v>
      </c>
      <c r="D20" s="79">
        <v>1.8555975188835052E-3</v>
      </c>
      <c r="E20" s="249">
        <v>3.2480000000000002E-2</v>
      </c>
      <c r="F20" s="250">
        <v>0</v>
      </c>
      <c r="G20" s="250">
        <v>3.2480000000000002E-2</v>
      </c>
      <c r="H20" s="250">
        <v>0</v>
      </c>
      <c r="I20" s="250">
        <v>0</v>
      </c>
      <c r="J20" s="250">
        <v>0</v>
      </c>
      <c r="K20" s="250">
        <v>0</v>
      </c>
      <c r="L20" s="250">
        <v>0</v>
      </c>
      <c r="M20" s="250">
        <v>0</v>
      </c>
      <c r="N20" s="247" t="s">
        <v>23</v>
      </c>
      <c r="O20" s="248">
        <v>16</v>
      </c>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row>
    <row r="21" spans="1:42" ht="44.25" customHeight="1" x14ac:dyDescent="0.25">
      <c r="A21" s="51"/>
      <c r="B21" s="243">
        <v>17</v>
      </c>
      <c r="C21" s="244" t="s">
        <v>34</v>
      </c>
      <c r="D21" s="78">
        <v>1.7308322377512992E-3</v>
      </c>
      <c r="E21" s="245">
        <v>3.0296133999999999E-2</v>
      </c>
      <c r="F21" s="246">
        <v>0</v>
      </c>
      <c r="G21" s="246">
        <v>2.626134E-3</v>
      </c>
      <c r="H21" s="246">
        <v>0</v>
      </c>
      <c r="I21" s="246">
        <v>5.6699999999999997E-3</v>
      </c>
      <c r="J21" s="246">
        <v>0</v>
      </c>
      <c r="K21" s="246">
        <v>0</v>
      </c>
      <c r="L21" s="246">
        <v>0</v>
      </c>
      <c r="M21" s="246">
        <v>2.1999999999999999E-2</v>
      </c>
      <c r="N21" s="243" t="s">
        <v>35</v>
      </c>
      <c r="O21" s="244">
        <v>17</v>
      </c>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row>
    <row r="22" spans="1:42" ht="44.25" customHeight="1" x14ac:dyDescent="0.25">
      <c r="A22" s="51"/>
      <c r="B22" s="247">
        <v>18</v>
      </c>
      <c r="C22" s="248" t="s">
        <v>7</v>
      </c>
      <c r="D22" s="79">
        <v>1.1426093096573308E-5</v>
      </c>
      <c r="E22" s="249">
        <v>2.0000000000000001E-4</v>
      </c>
      <c r="F22" s="250">
        <v>0</v>
      </c>
      <c r="G22" s="250">
        <v>2.0000000000000001E-4</v>
      </c>
      <c r="H22" s="250">
        <v>0</v>
      </c>
      <c r="I22" s="250">
        <v>0</v>
      </c>
      <c r="J22" s="250">
        <v>0</v>
      </c>
      <c r="K22" s="250">
        <v>0</v>
      </c>
      <c r="L22" s="250">
        <v>0</v>
      </c>
      <c r="M22" s="250">
        <v>0</v>
      </c>
      <c r="N22" s="247" t="s">
        <v>105</v>
      </c>
      <c r="O22" s="248">
        <v>18</v>
      </c>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row>
    <row r="23" spans="1:42" ht="44.25" customHeight="1" x14ac:dyDescent="0.25">
      <c r="A23" s="51"/>
      <c r="B23" s="243">
        <v>19</v>
      </c>
      <c r="C23" s="244" t="s">
        <v>18</v>
      </c>
      <c r="D23" s="78">
        <v>7.2060941332158877E-6</v>
      </c>
      <c r="E23" s="245">
        <v>1.26134E-4</v>
      </c>
      <c r="F23" s="246">
        <v>0</v>
      </c>
      <c r="G23" s="246">
        <v>1.26134E-4</v>
      </c>
      <c r="H23" s="246">
        <v>0</v>
      </c>
      <c r="I23" s="246">
        <v>0</v>
      </c>
      <c r="J23" s="246">
        <v>0</v>
      </c>
      <c r="K23" s="246">
        <v>0</v>
      </c>
      <c r="L23" s="246">
        <v>0</v>
      </c>
      <c r="M23" s="246">
        <v>0</v>
      </c>
      <c r="N23" s="243" t="s">
        <v>19</v>
      </c>
      <c r="O23" s="244">
        <v>19</v>
      </c>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row>
    <row r="24" spans="1:42" ht="44.25" customHeight="1" x14ac:dyDescent="0.25">
      <c r="A24" s="51"/>
      <c r="B24" s="247">
        <v>20</v>
      </c>
      <c r="C24" s="248" t="s">
        <v>44</v>
      </c>
      <c r="D24" s="79">
        <v>7.2060941332158877E-6</v>
      </c>
      <c r="E24" s="249">
        <v>1.26134E-4</v>
      </c>
      <c r="F24" s="250">
        <v>0</v>
      </c>
      <c r="G24" s="250">
        <v>1.26134E-4</v>
      </c>
      <c r="H24" s="250">
        <v>0</v>
      </c>
      <c r="I24" s="250">
        <v>0</v>
      </c>
      <c r="J24" s="250">
        <v>0</v>
      </c>
      <c r="K24" s="250">
        <v>0</v>
      </c>
      <c r="L24" s="250">
        <v>0</v>
      </c>
      <c r="M24" s="250">
        <v>0</v>
      </c>
      <c r="N24" s="247" t="s">
        <v>45</v>
      </c>
      <c r="O24" s="248">
        <v>20</v>
      </c>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row>
    <row r="25" spans="1:42" ht="44.25" customHeight="1" x14ac:dyDescent="0.25">
      <c r="A25" s="51"/>
      <c r="B25" s="243">
        <v>21</v>
      </c>
      <c r="C25" s="244" t="s">
        <v>28</v>
      </c>
      <c r="D25" s="78">
        <v>0</v>
      </c>
      <c r="E25" s="245">
        <v>0</v>
      </c>
      <c r="F25" s="246">
        <v>0</v>
      </c>
      <c r="G25" s="246">
        <v>0</v>
      </c>
      <c r="H25" s="246">
        <v>0</v>
      </c>
      <c r="I25" s="246">
        <v>0</v>
      </c>
      <c r="J25" s="246">
        <v>0</v>
      </c>
      <c r="K25" s="246">
        <v>0</v>
      </c>
      <c r="L25" s="246">
        <v>0</v>
      </c>
      <c r="M25" s="246">
        <v>0</v>
      </c>
      <c r="N25" s="243" t="s">
        <v>29</v>
      </c>
      <c r="O25" s="244">
        <v>21</v>
      </c>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row>
    <row r="26" spans="1:42" ht="44.25" customHeight="1" x14ac:dyDescent="0.25">
      <c r="A26" s="51"/>
      <c r="B26" s="247">
        <v>22</v>
      </c>
      <c r="C26" s="248" t="s">
        <v>20</v>
      </c>
      <c r="D26" s="79">
        <v>0</v>
      </c>
      <c r="E26" s="249">
        <v>0</v>
      </c>
      <c r="F26" s="250">
        <v>0</v>
      </c>
      <c r="G26" s="250">
        <v>0</v>
      </c>
      <c r="H26" s="250">
        <v>0</v>
      </c>
      <c r="I26" s="250">
        <v>0</v>
      </c>
      <c r="J26" s="250">
        <v>0</v>
      </c>
      <c r="K26" s="250">
        <v>0</v>
      </c>
      <c r="L26" s="250">
        <v>0</v>
      </c>
      <c r="M26" s="250">
        <v>0</v>
      </c>
      <c r="N26" s="247" t="s">
        <v>21</v>
      </c>
      <c r="O26" s="248">
        <v>22</v>
      </c>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row>
    <row r="27" spans="1:42" ht="42" customHeight="1" x14ac:dyDescent="0.25">
      <c r="A27" s="60"/>
      <c r="B27" s="477" t="s">
        <v>159</v>
      </c>
      <c r="C27" s="478"/>
      <c r="D27" s="519">
        <v>17.503795769000003</v>
      </c>
      <c r="E27" s="519"/>
      <c r="F27" s="251">
        <v>0.15640000000000001</v>
      </c>
      <c r="G27" s="251">
        <v>2.7656134779999997</v>
      </c>
      <c r="H27" s="275">
        <v>0.21621269099999998</v>
      </c>
      <c r="I27" s="275">
        <v>0.37047175100000002</v>
      </c>
      <c r="J27" s="275">
        <v>0.40815999999999997</v>
      </c>
      <c r="K27" s="251">
        <v>2.5316439339999999</v>
      </c>
      <c r="L27" s="251">
        <v>5.4098554500000002</v>
      </c>
      <c r="M27" s="251">
        <v>5.6454384649999998</v>
      </c>
      <c r="N27" s="480" t="s">
        <v>170</v>
      </c>
      <c r="O27" s="481"/>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row>
    <row r="28" spans="1:42" ht="32.25" customHeight="1" x14ac:dyDescent="0.25">
      <c r="B28" s="468" t="s">
        <v>190</v>
      </c>
      <c r="C28" s="469"/>
      <c r="D28" s="470">
        <v>1</v>
      </c>
      <c r="E28" s="470"/>
      <c r="F28" s="80">
        <v>8.9352048015203262E-3</v>
      </c>
      <c r="G28" s="80">
        <v>0.15800078534382944</v>
      </c>
      <c r="H28" s="80">
        <v>1.2352331680133187E-2</v>
      </c>
      <c r="I28" s="80">
        <v>2.1165223582882628E-2</v>
      </c>
      <c r="J28" s="80">
        <v>2.3318370791486805E-2</v>
      </c>
      <c r="K28" s="80">
        <v>0.14463399638629543</v>
      </c>
      <c r="L28" s="80">
        <v>0.30906756005352243</v>
      </c>
      <c r="M28" s="80">
        <v>0.32252652736032955</v>
      </c>
      <c r="N28" s="468" t="s">
        <v>174</v>
      </c>
      <c r="O28" s="469"/>
    </row>
    <row r="29" spans="1:42" x14ac:dyDescent="0.25">
      <c r="B29" s="132" t="s">
        <v>77</v>
      </c>
      <c r="C29"/>
      <c r="D29"/>
      <c r="E29"/>
      <c r="F29"/>
      <c r="G29"/>
      <c r="I29"/>
      <c r="N29" s="48"/>
      <c r="O29" s="134" t="s">
        <v>76</v>
      </c>
    </row>
    <row r="30" spans="1:42" x14ac:dyDescent="0.25">
      <c r="C30"/>
      <c r="D30"/>
      <c r="E30"/>
      <c r="F30"/>
      <c r="G30"/>
      <c r="I30"/>
      <c r="J30" s="48"/>
      <c r="K30" s="48"/>
    </row>
    <row r="31" spans="1:42" ht="48.75" customHeight="1" x14ac:dyDescent="0.25">
      <c r="C31"/>
      <c r="D31"/>
      <c r="E31"/>
      <c r="F31"/>
      <c r="G31"/>
      <c r="I31"/>
    </row>
    <row r="32" spans="1:42" s="48" customFormat="1" ht="36" customHeight="1" x14ac:dyDescent="0.2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row>
    <row r="33" spans="2:15" s="48" customFormat="1" ht="36" customHeight="1" x14ac:dyDescent="0.25">
      <c r="B33"/>
      <c r="C33"/>
      <c r="D33"/>
      <c r="E33"/>
      <c r="F33"/>
      <c r="G33"/>
      <c r="H33"/>
      <c r="I33"/>
      <c r="J33"/>
      <c r="K33"/>
      <c r="L33"/>
      <c r="M33"/>
      <c r="N33"/>
      <c r="O33"/>
    </row>
    <row r="34" spans="2:15" s="48" customFormat="1" ht="36" customHeight="1" x14ac:dyDescent="0.25">
      <c r="B34"/>
      <c r="C34"/>
      <c r="D34"/>
      <c r="E34"/>
      <c r="F34"/>
      <c r="G34"/>
      <c r="H34"/>
      <c r="I34"/>
      <c r="J34"/>
      <c r="K34"/>
      <c r="L34"/>
      <c r="M34"/>
      <c r="N34"/>
      <c r="O34"/>
    </row>
    <row r="35" spans="2:15" s="48" customFormat="1" ht="36" customHeight="1" x14ac:dyDescent="0.25">
      <c r="B35"/>
      <c r="C35"/>
      <c r="D35"/>
      <c r="E35"/>
      <c r="F35"/>
      <c r="G35"/>
      <c r="H35"/>
      <c r="I35"/>
      <c r="J35"/>
      <c r="K35"/>
      <c r="L35"/>
      <c r="M35"/>
      <c r="N35"/>
      <c r="O35"/>
    </row>
    <row r="36" spans="2:15" s="48" customFormat="1" ht="36" customHeight="1" x14ac:dyDescent="0.25">
      <c r="B36"/>
      <c r="C36"/>
      <c r="D36"/>
      <c r="E36"/>
      <c r="F36"/>
      <c r="G36"/>
      <c r="H36"/>
      <c r="I36"/>
      <c r="J36"/>
      <c r="K36"/>
      <c r="L36"/>
      <c r="M36"/>
      <c r="N36"/>
      <c r="O36"/>
    </row>
    <row r="37" spans="2:15" s="48" customFormat="1" ht="36" customHeight="1" x14ac:dyDescent="0.25">
      <c r="B37"/>
      <c r="C37"/>
      <c r="D37"/>
      <c r="E37"/>
      <c r="F37"/>
      <c r="G37"/>
      <c r="H37"/>
      <c r="I37"/>
      <c r="J37"/>
      <c r="K37"/>
      <c r="L37"/>
      <c r="M37"/>
      <c r="N37"/>
      <c r="O37"/>
    </row>
    <row r="38" spans="2:15" s="48" customFormat="1" ht="36" customHeight="1" x14ac:dyDescent="0.25">
      <c r="B38"/>
      <c r="C38"/>
      <c r="D38"/>
      <c r="E38"/>
      <c r="F38"/>
      <c r="G38"/>
      <c r="H38"/>
      <c r="I38"/>
      <c r="J38"/>
      <c r="K38"/>
      <c r="L38"/>
      <c r="M38"/>
      <c r="N38"/>
      <c r="O38"/>
    </row>
    <row r="39" spans="2:15" s="48" customFormat="1" x14ac:dyDescent="0.25">
      <c r="B39"/>
      <c r="C39"/>
      <c r="D39"/>
      <c r="E39"/>
      <c r="F39"/>
      <c r="G39"/>
      <c r="H39"/>
      <c r="I39"/>
      <c r="J39"/>
      <c r="K39"/>
      <c r="L39"/>
      <c r="M39"/>
      <c r="N39"/>
      <c r="O39"/>
    </row>
    <row r="40" spans="2:15" s="48" customFormat="1" x14ac:dyDescent="0.25">
      <c r="B40"/>
      <c r="C40"/>
      <c r="D40"/>
      <c r="E40"/>
      <c r="F40"/>
      <c r="G40"/>
      <c r="H40"/>
      <c r="I40"/>
      <c r="J40"/>
      <c r="K40"/>
      <c r="L40"/>
      <c r="M40"/>
      <c r="N40"/>
      <c r="O40"/>
    </row>
    <row r="41" spans="2:15" s="48" customFormat="1" x14ac:dyDescent="0.25">
      <c r="B41"/>
      <c r="C41"/>
      <c r="D41"/>
      <c r="E41"/>
      <c r="F41"/>
      <c r="G41"/>
      <c r="H41"/>
      <c r="I41"/>
      <c r="J41"/>
      <c r="K41"/>
      <c r="L41"/>
      <c r="M41"/>
      <c r="N41"/>
      <c r="O41"/>
    </row>
    <row r="42" spans="2:15" s="48" customFormat="1" x14ac:dyDescent="0.25">
      <c r="B42"/>
      <c r="C42"/>
      <c r="D42"/>
      <c r="E42"/>
      <c r="F42"/>
      <c r="G42"/>
      <c r="H42"/>
      <c r="I42"/>
      <c r="J42"/>
      <c r="K42"/>
      <c r="L42"/>
      <c r="M42"/>
      <c r="N42"/>
      <c r="O42"/>
    </row>
    <row r="43" spans="2:15" s="48" customFormat="1" x14ac:dyDescent="0.25">
      <c r="B43"/>
      <c r="C43"/>
      <c r="D43"/>
      <c r="E43"/>
      <c r="F43"/>
      <c r="G43"/>
      <c r="H43"/>
      <c r="I43"/>
      <c r="J43"/>
      <c r="K43"/>
      <c r="L43"/>
      <c r="M43"/>
      <c r="N43"/>
      <c r="O43"/>
    </row>
    <row r="44" spans="2:15" s="48" customFormat="1" x14ac:dyDescent="0.25">
      <c r="B44"/>
      <c r="C44"/>
      <c r="D44"/>
      <c r="E44"/>
      <c r="F44"/>
      <c r="G44"/>
      <c r="H44"/>
      <c r="I44"/>
      <c r="J44"/>
      <c r="K44"/>
      <c r="L44"/>
      <c r="M44"/>
      <c r="N44"/>
      <c r="O44"/>
    </row>
    <row r="45" spans="2:15" s="48" customFormat="1" x14ac:dyDescent="0.25">
      <c r="B45"/>
      <c r="C45"/>
      <c r="D45"/>
      <c r="E45"/>
      <c r="F45"/>
      <c r="G45"/>
      <c r="H45"/>
      <c r="I45"/>
      <c r="J45"/>
      <c r="K45"/>
      <c r="L45"/>
      <c r="M45"/>
      <c r="N45"/>
      <c r="O45"/>
    </row>
    <row r="46" spans="2:15" s="48" customFormat="1" x14ac:dyDescent="0.25">
      <c r="B46"/>
      <c r="C46"/>
      <c r="D46"/>
      <c r="E46"/>
      <c r="F46"/>
      <c r="G46"/>
      <c r="H46"/>
      <c r="I46"/>
      <c r="J46"/>
      <c r="K46"/>
      <c r="L46"/>
      <c r="M46"/>
      <c r="N46"/>
      <c r="O46"/>
    </row>
    <row r="47" spans="2:15" s="48" customFormat="1" x14ac:dyDescent="0.25">
      <c r="B47"/>
      <c r="C47"/>
      <c r="D47"/>
      <c r="E47"/>
      <c r="F47"/>
      <c r="G47"/>
      <c r="H47"/>
      <c r="I47"/>
      <c r="J47"/>
      <c r="K47"/>
      <c r="L47"/>
      <c r="M47"/>
      <c r="N47"/>
      <c r="O47"/>
    </row>
    <row r="48" spans="2:15" s="48" customFormat="1" x14ac:dyDescent="0.25">
      <c r="B48"/>
      <c r="C48"/>
      <c r="D48"/>
      <c r="E48"/>
      <c r="F48"/>
      <c r="G48"/>
      <c r="H48"/>
      <c r="I48"/>
      <c r="J48"/>
      <c r="K48"/>
      <c r="L48"/>
      <c r="M48"/>
      <c r="N48"/>
      <c r="O48"/>
    </row>
    <row r="49" spans="2:15" s="48" customFormat="1" x14ac:dyDescent="0.25">
      <c r="B49"/>
      <c r="C49"/>
      <c r="D49"/>
      <c r="E49"/>
      <c r="F49"/>
      <c r="G49"/>
      <c r="H49"/>
      <c r="I49"/>
      <c r="J49"/>
      <c r="K49"/>
      <c r="L49"/>
      <c r="M49"/>
      <c r="N49"/>
      <c r="O49"/>
    </row>
    <row r="50" spans="2:15" s="48" customFormat="1" x14ac:dyDescent="0.25">
      <c r="B50"/>
      <c r="C50"/>
      <c r="D50"/>
      <c r="E50"/>
      <c r="F50"/>
      <c r="G50"/>
      <c r="H50"/>
      <c r="I50"/>
      <c r="J50"/>
      <c r="K50"/>
      <c r="L50"/>
      <c r="M50"/>
      <c r="N50"/>
      <c r="O50"/>
    </row>
    <row r="51" spans="2:15" s="48" customFormat="1" x14ac:dyDescent="0.25">
      <c r="B51"/>
      <c r="C51"/>
      <c r="D51"/>
      <c r="E51"/>
      <c r="F51"/>
      <c r="G51"/>
      <c r="H51"/>
      <c r="I51"/>
      <c r="J51"/>
      <c r="K51"/>
      <c r="L51"/>
      <c r="M51"/>
      <c r="N51"/>
      <c r="O51"/>
    </row>
    <row r="52" spans="2:15" s="48" customFormat="1" x14ac:dyDescent="0.25">
      <c r="B52"/>
      <c r="C52"/>
      <c r="D52"/>
      <c r="E52"/>
      <c r="F52"/>
      <c r="G52"/>
      <c r="H52"/>
      <c r="I52"/>
      <c r="J52"/>
      <c r="K52"/>
      <c r="L52"/>
      <c r="M52"/>
      <c r="N52"/>
      <c r="O52"/>
    </row>
    <row r="53" spans="2:15" s="48" customFormat="1" x14ac:dyDescent="0.25">
      <c r="B53"/>
      <c r="C53"/>
      <c r="D53"/>
      <c r="E53"/>
      <c r="F53"/>
      <c r="G53"/>
      <c r="H53"/>
      <c r="I53"/>
      <c r="J53"/>
      <c r="K53"/>
      <c r="L53"/>
      <c r="M53"/>
      <c r="N53"/>
      <c r="O53"/>
    </row>
    <row r="54" spans="2:15" s="48" customFormat="1" x14ac:dyDescent="0.25">
      <c r="B54"/>
      <c r="C54"/>
      <c r="D54"/>
      <c r="E54"/>
      <c r="F54"/>
      <c r="G54"/>
      <c r="H54"/>
      <c r="I54"/>
      <c r="J54"/>
      <c r="K54"/>
      <c r="L54"/>
      <c r="M54"/>
      <c r="N54"/>
      <c r="O54"/>
    </row>
    <row r="55" spans="2:15" s="48" customFormat="1" x14ac:dyDescent="0.25">
      <c r="B55"/>
      <c r="C55"/>
      <c r="D55"/>
      <c r="E55"/>
      <c r="F55"/>
      <c r="G55"/>
      <c r="H55"/>
      <c r="I55"/>
      <c r="J55"/>
      <c r="K55"/>
      <c r="L55"/>
      <c r="M55"/>
      <c r="N55"/>
      <c r="O55"/>
    </row>
    <row r="56" spans="2:15" s="48" customFormat="1" ht="18.75" customHeight="1" x14ac:dyDescent="0.25">
      <c r="B56"/>
      <c r="C56"/>
      <c r="D56"/>
      <c r="E56"/>
      <c r="F56"/>
      <c r="G56"/>
      <c r="H56"/>
      <c r="I56"/>
      <c r="J56"/>
      <c r="K56"/>
      <c r="L56"/>
      <c r="M56"/>
      <c r="N56"/>
      <c r="O56"/>
    </row>
    <row r="57" spans="2:15" s="48" customFormat="1" ht="18.75" customHeight="1" x14ac:dyDescent="0.25">
      <c r="B57"/>
      <c r="C57"/>
      <c r="D57"/>
      <c r="E57"/>
      <c r="F57"/>
      <c r="G57"/>
      <c r="H57"/>
      <c r="I57"/>
      <c r="J57"/>
      <c r="K57"/>
      <c r="L57"/>
      <c r="M57"/>
      <c r="N57"/>
      <c r="O57"/>
    </row>
    <row r="58" spans="2:15" s="48" customFormat="1" ht="15" customHeight="1" x14ac:dyDescent="0.25">
      <c r="B58"/>
      <c r="C58"/>
      <c r="D58"/>
      <c r="E58"/>
      <c r="F58"/>
      <c r="G58"/>
      <c r="H58"/>
      <c r="I58"/>
      <c r="J58"/>
      <c r="K58"/>
      <c r="L58"/>
      <c r="M58"/>
      <c r="N58"/>
      <c r="O58"/>
    </row>
    <row r="59" spans="2:15" s="48" customFormat="1" x14ac:dyDescent="0.25">
      <c r="B59"/>
      <c r="C59"/>
      <c r="D59"/>
      <c r="E59"/>
      <c r="F59"/>
      <c r="G59"/>
      <c r="H59"/>
      <c r="I59"/>
      <c r="J59"/>
      <c r="K59"/>
      <c r="L59"/>
      <c r="M59"/>
      <c r="N59"/>
      <c r="O59"/>
    </row>
    <row r="60" spans="2:15" s="48" customFormat="1" x14ac:dyDescent="0.25">
      <c r="B60"/>
      <c r="C60"/>
      <c r="D60"/>
      <c r="E60"/>
      <c r="F60"/>
      <c r="G60"/>
      <c r="H60"/>
      <c r="I60"/>
      <c r="J60"/>
      <c r="K60"/>
      <c r="L60"/>
      <c r="M60"/>
      <c r="N60"/>
      <c r="O60"/>
    </row>
    <row r="61" spans="2:15" s="48" customFormat="1" x14ac:dyDescent="0.25">
      <c r="B61"/>
      <c r="C61"/>
      <c r="D61"/>
      <c r="E61"/>
      <c r="F61"/>
      <c r="G61"/>
      <c r="H61"/>
      <c r="I61"/>
      <c r="J61"/>
      <c r="K61"/>
      <c r="L61"/>
      <c r="M61"/>
      <c r="N61"/>
      <c r="O61"/>
    </row>
    <row r="62" spans="2:15" s="48" customFormat="1" x14ac:dyDescent="0.25">
      <c r="B62"/>
      <c r="C62"/>
      <c r="D62"/>
      <c r="E62"/>
      <c r="F62"/>
      <c r="G62"/>
      <c r="H62"/>
      <c r="I62"/>
      <c r="J62"/>
      <c r="K62"/>
      <c r="L62"/>
      <c r="M62"/>
      <c r="N62"/>
      <c r="O62"/>
    </row>
    <row r="63" spans="2:15" s="48" customFormat="1" x14ac:dyDescent="0.25">
      <c r="B63"/>
      <c r="C63"/>
      <c r="D63"/>
      <c r="E63"/>
      <c r="F63"/>
      <c r="G63"/>
      <c r="H63"/>
      <c r="I63"/>
      <c r="J63"/>
      <c r="K63"/>
      <c r="L63"/>
      <c r="M63"/>
      <c r="N63"/>
      <c r="O63"/>
    </row>
    <row r="64" spans="2:15" s="48" customFormat="1" x14ac:dyDescent="0.25">
      <c r="B64"/>
      <c r="C64"/>
      <c r="D64"/>
      <c r="E64"/>
      <c r="F64"/>
      <c r="G64"/>
      <c r="H64"/>
      <c r="I64"/>
      <c r="J64"/>
      <c r="K64"/>
      <c r="L64"/>
      <c r="M64"/>
      <c r="N64"/>
      <c r="O64"/>
    </row>
    <row r="65" spans="2:15" s="48" customFormat="1" x14ac:dyDescent="0.25">
      <c r="B65"/>
      <c r="C65"/>
      <c r="D65"/>
      <c r="E65"/>
      <c r="F65"/>
      <c r="G65"/>
      <c r="H65"/>
      <c r="I65"/>
      <c r="J65"/>
      <c r="K65"/>
      <c r="L65"/>
      <c r="M65"/>
      <c r="N65"/>
      <c r="O65"/>
    </row>
    <row r="66" spans="2:15" s="48" customFormat="1" x14ac:dyDescent="0.25">
      <c r="B66"/>
      <c r="C66"/>
      <c r="D66"/>
      <c r="E66"/>
      <c r="F66"/>
      <c r="G66"/>
      <c r="H66"/>
      <c r="I66"/>
      <c r="J66"/>
      <c r="K66"/>
      <c r="L66"/>
      <c r="M66"/>
      <c r="N66"/>
      <c r="O66"/>
    </row>
    <row r="67" spans="2:15" s="48" customFormat="1" x14ac:dyDescent="0.25">
      <c r="B67"/>
      <c r="C67"/>
      <c r="D67"/>
      <c r="E67"/>
      <c r="F67"/>
      <c r="G67"/>
      <c r="H67"/>
      <c r="I67"/>
      <c r="J67"/>
      <c r="K67"/>
      <c r="L67"/>
      <c r="M67"/>
      <c r="N67"/>
      <c r="O67"/>
    </row>
    <row r="68" spans="2:15" s="48" customFormat="1" x14ac:dyDescent="0.25">
      <c r="B68"/>
      <c r="C68"/>
      <c r="D68"/>
      <c r="E68"/>
      <c r="F68"/>
      <c r="G68"/>
      <c r="H68"/>
      <c r="I68"/>
      <c r="J68"/>
      <c r="K68"/>
      <c r="L68"/>
      <c r="M68"/>
      <c r="N68"/>
      <c r="O68"/>
    </row>
    <row r="69" spans="2:15" s="48" customFormat="1" x14ac:dyDescent="0.25">
      <c r="B69"/>
      <c r="C69"/>
      <c r="D69"/>
      <c r="E69"/>
      <c r="F69"/>
      <c r="G69"/>
      <c r="H69"/>
      <c r="I69"/>
      <c r="J69"/>
      <c r="K69"/>
      <c r="L69"/>
      <c r="M69"/>
      <c r="N69"/>
      <c r="O69"/>
    </row>
    <row r="70" spans="2:15" s="48" customFormat="1" x14ac:dyDescent="0.25">
      <c r="B70"/>
      <c r="C70"/>
      <c r="D70"/>
      <c r="E70"/>
      <c r="F70"/>
      <c r="G70"/>
      <c r="H70"/>
      <c r="I70"/>
      <c r="J70"/>
      <c r="K70"/>
      <c r="L70"/>
      <c r="M70"/>
      <c r="N70"/>
      <c r="O70"/>
    </row>
    <row r="71" spans="2:15" s="48" customFormat="1" x14ac:dyDescent="0.25">
      <c r="B71"/>
      <c r="C71"/>
      <c r="D71"/>
      <c r="E71"/>
      <c r="F71"/>
      <c r="G71"/>
      <c r="H71"/>
      <c r="I71"/>
      <c r="J71"/>
      <c r="K71"/>
      <c r="L71"/>
      <c r="M71"/>
      <c r="N71"/>
      <c r="O71"/>
    </row>
    <row r="72" spans="2:15" s="48" customFormat="1" x14ac:dyDescent="0.25">
      <c r="B72"/>
      <c r="C72"/>
      <c r="D72"/>
      <c r="E72"/>
      <c r="F72"/>
      <c r="G72"/>
      <c r="H72"/>
      <c r="I72"/>
      <c r="J72"/>
      <c r="K72"/>
      <c r="L72"/>
      <c r="M72"/>
      <c r="N72"/>
      <c r="O72"/>
    </row>
    <row r="73" spans="2:15" s="48" customFormat="1" x14ac:dyDescent="0.25">
      <c r="B73"/>
      <c r="C73"/>
      <c r="D73"/>
      <c r="E73"/>
      <c r="F73"/>
      <c r="G73"/>
      <c r="H73"/>
      <c r="I73"/>
      <c r="J73"/>
      <c r="K73"/>
      <c r="L73"/>
      <c r="M73"/>
      <c r="N73"/>
      <c r="O73"/>
    </row>
    <row r="74" spans="2:15" s="48" customFormat="1" x14ac:dyDescent="0.25">
      <c r="B74"/>
      <c r="C74"/>
      <c r="D74"/>
      <c r="E74"/>
      <c r="F74"/>
      <c r="G74"/>
      <c r="H74"/>
      <c r="I74"/>
      <c r="J74"/>
      <c r="K74"/>
      <c r="L74"/>
      <c r="M74"/>
      <c r="N74"/>
      <c r="O74"/>
    </row>
    <row r="75" spans="2:15" s="48" customFormat="1" x14ac:dyDescent="0.25">
      <c r="B75"/>
      <c r="C75"/>
      <c r="D75"/>
      <c r="E75"/>
      <c r="F75"/>
      <c r="G75"/>
      <c r="H75"/>
      <c r="I75"/>
      <c r="J75"/>
      <c r="K75"/>
      <c r="L75"/>
      <c r="M75"/>
      <c r="N75"/>
      <c r="O75"/>
    </row>
    <row r="76" spans="2:15" s="48" customFormat="1" x14ac:dyDescent="0.25">
      <c r="B76"/>
      <c r="C76"/>
      <c r="D76"/>
      <c r="E76"/>
      <c r="F76"/>
      <c r="G76"/>
      <c r="H76"/>
      <c r="I76"/>
      <c r="J76"/>
      <c r="K76"/>
      <c r="L76"/>
      <c r="M76"/>
      <c r="N76"/>
      <c r="O76"/>
    </row>
    <row r="77" spans="2:15" s="48" customFormat="1" x14ac:dyDescent="0.25">
      <c r="B77"/>
      <c r="C77"/>
      <c r="D77"/>
      <c r="E77"/>
      <c r="F77"/>
      <c r="G77"/>
      <c r="H77"/>
      <c r="I77"/>
      <c r="J77"/>
      <c r="K77"/>
      <c r="L77"/>
      <c r="M77"/>
      <c r="N77"/>
      <c r="O77"/>
    </row>
    <row r="78" spans="2:15" s="48" customFormat="1" x14ac:dyDescent="0.25">
      <c r="B78"/>
      <c r="C78"/>
      <c r="D78"/>
      <c r="E78"/>
      <c r="F78"/>
      <c r="G78"/>
      <c r="H78"/>
      <c r="I78"/>
      <c r="J78"/>
      <c r="K78"/>
      <c r="L78"/>
      <c r="M78"/>
      <c r="N78"/>
      <c r="O78"/>
    </row>
    <row r="79" spans="2:15" s="48" customFormat="1" x14ac:dyDescent="0.25">
      <c r="B79"/>
      <c r="C79"/>
      <c r="D79"/>
      <c r="E79"/>
      <c r="F79"/>
      <c r="G79"/>
      <c r="H79"/>
      <c r="I79"/>
      <c r="J79"/>
      <c r="K79"/>
      <c r="L79"/>
      <c r="M79"/>
      <c r="N79"/>
      <c r="O79"/>
    </row>
    <row r="80" spans="2:15" s="48" customFormat="1" x14ac:dyDescent="0.25">
      <c r="B80"/>
      <c r="C80"/>
      <c r="D80"/>
      <c r="E80"/>
      <c r="F80"/>
      <c r="G80"/>
      <c r="H80"/>
      <c r="I80"/>
      <c r="J80"/>
      <c r="K80"/>
      <c r="L80"/>
      <c r="M80"/>
      <c r="N80"/>
      <c r="O80"/>
    </row>
    <row r="81" spans="2:15" x14ac:dyDescent="0.25">
      <c r="C81"/>
      <c r="D81"/>
      <c r="E81"/>
      <c r="F81"/>
      <c r="G81"/>
      <c r="I81"/>
    </row>
    <row r="82" spans="2:15" s="48" customFormat="1" x14ac:dyDescent="0.25">
      <c r="B82"/>
      <c r="C82"/>
      <c r="D82"/>
      <c r="E82"/>
      <c r="F82"/>
      <c r="G82"/>
      <c r="H82"/>
      <c r="I82"/>
      <c r="J82"/>
      <c r="K82"/>
      <c r="L82"/>
      <c r="M82"/>
      <c r="N82"/>
      <c r="O82"/>
    </row>
    <row r="83" spans="2:15" s="48" customFormat="1" x14ac:dyDescent="0.25">
      <c r="B83"/>
      <c r="C83"/>
      <c r="D83"/>
      <c r="E83"/>
      <c r="F83"/>
      <c r="G83"/>
      <c r="H83"/>
      <c r="I83"/>
      <c r="J83"/>
      <c r="K83"/>
      <c r="L83"/>
      <c r="M83"/>
      <c r="N83"/>
      <c r="O83"/>
    </row>
    <row r="84" spans="2:15" s="48" customFormat="1" x14ac:dyDescent="0.25">
      <c r="B84"/>
      <c r="C84"/>
      <c r="D84"/>
      <c r="E84"/>
      <c r="F84"/>
      <c r="G84"/>
      <c r="H84"/>
      <c r="I84"/>
      <c r="J84"/>
      <c r="K84"/>
      <c r="L84"/>
      <c r="M84"/>
      <c r="N84"/>
      <c r="O84"/>
    </row>
    <row r="85" spans="2:15" s="48" customFormat="1" x14ac:dyDescent="0.25">
      <c r="B85"/>
      <c r="C85"/>
      <c r="D85"/>
      <c r="E85"/>
      <c r="F85"/>
      <c r="G85"/>
      <c r="H85"/>
      <c r="I85"/>
      <c r="J85"/>
      <c r="K85"/>
      <c r="L85"/>
      <c r="M85"/>
      <c r="N85"/>
      <c r="O85"/>
    </row>
    <row r="86" spans="2:15" s="48" customFormat="1" x14ac:dyDescent="0.25">
      <c r="B86"/>
      <c r="C86"/>
      <c r="D86"/>
      <c r="E86"/>
      <c r="F86"/>
      <c r="G86"/>
      <c r="H86"/>
      <c r="I86"/>
      <c r="J86"/>
      <c r="K86"/>
      <c r="L86"/>
      <c r="M86"/>
      <c r="N86"/>
      <c r="O86"/>
    </row>
    <row r="87" spans="2:15" s="48" customFormat="1" x14ac:dyDescent="0.25">
      <c r="B87"/>
      <c r="C87"/>
      <c r="D87"/>
      <c r="E87"/>
      <c r="F87"/>
      <c r="G87"/>
      <c r="H87"/>
      <c r="I87"/>
      <c r="J87"/>
      <c r="K87"/>
      <c r="L87"/>
      <c r="M87"/>
      <c r="N87"/>
      <c r="O87"/>
    </row>
    <row r="88" spans="2:15" s="48" customFormat="1" x14ac:dyDescent="0.25">
      <c r="B88"/>
      <c r="C88"/>
      <c r="D88"/>
      <c r="E88"/>
      <c r="F88"/>
      <c r="G88"/>
      <c r="H88"/>
      <c r="I88"/>
      <c r="J88"/>
      <c r="K88"/>
      <c r="L88"/>
      <c r="M88"/>
      <c r="N88"/>
      <c r="O88"/>
    </row>
    <row r="89" spans="2:15" s="48" customFormat="1" x14ac:dyDescent="0.25">
      <c r="B89"/>
      <c r="C89"/>
      <c r="D89"/>
      <c r="E89"/>
      <c r="F89"/>
      <c r="G89"/>
      <c r="H89"/>
      <c r="I89"/>
      <c r="J89"/>
      <c r="K89"/>
      <c r="L89"/>
      <c r="M89"/>
      <c r="N89"/>
      <c r="O89"/>
    </row>
    <row r="90" spans="2:15" s="48" customFormat="1" x14ac:dyDescent="0.25">
      <c r="B90"/>
      <c r="C90"/>
      <c r="D90"/>
      <c r="E90"/>
      <c r="F90"/>
      <c r="G90"/>
      <c r="H90"/>
      <c r="I90"/>
      <c r="J90"/>
      <c r="K90"/>
      <c r="L90"/>
      <c r="M90"/>
      <c r="N90"/>
      <c r="O90"/>
    </row>
    <row r="91" spans="2:15" s="48" customFormat="1" x14ac:dyDescent="0.25">
      <c r="B91"/>
      <c r="C91"/>
      <c r="D91"/>
      <c r="E91"/>
      <c r="F91"/>
      <c r="G91"/>
      <c r="H91"/>
      <c r="I91"/>
      <c r="J91"/>
      <c r="K91"/>
      <c r="L91"/>
      <c r="M91"/>
      <c r="N91"/>
      <c r="O91"/>
    </row>
    <row r="92" spans="2:15" s="48" customFormat="1" x14ac:dyDescent="0.25">
      <c r="B92"/>
      <c r="C92"/>
      <c r="D92"/>
      <c r="E92"/>
      <c r="F92"/>
      <c r="G92"/>
      <c r="H92"/>
      <c r="I92"/>
      <c r="J92"/>
      <c r="K92"/>
      <c r="L92"/>
      <c r="M92"/>
      <c r="N92"/>
      <c r="O92"/>
    </row>
    <row r="93" spans="2:15" s="48" customFormat="1" x14ac:dyDescent="0.25">
      <c r="B93"/>
      <c r="C93"/>
      <c r="D93"/>
      <c r="E93"/>
      <c r="F93"/>
      <c r="G93"/>
      <c r="H93"/>
      <c r="I93"/>
      <c r="J93"/>
      <c r="K93"/>
      <c r="L93"/>
      <c r="M93"/>
      <c r="N93"/>
      <c r="O93"/>
    </row>
    <row r="94" spans="2:15" s="48" customFormat="1" x14ac:dyDescent="0.25">
      <c r="B94"/>
      <c r="C94"/>
      <c r="D94"/>
      <c r="E94"/>
      <c r="F94"/>
      <c r="G94"/>
      <c r="H94"/>
      <c r="I94"/>
      <c r="J94"/>
      <c r="K94"/>
      <c r="L94"/>
      <c r="M94"/>
      <c r="N94"/>
      <c r="O94"/>
    </row>
    <row r="95" spans="2:15" s="48" customFormat="1" x14ac:dyDescent="0.25">
      <c r="B95"/>
      <c r="C95"/>
      <c r="D95"/>
      <c r="E95"/>
      <c r="F95"/>
      <c r="G95"/>
      <c r="H95"/>
      <c r="I95"/>
      <c r="J95"/>
      <c r="K95"/>
      <c r="L95"/>
      <c r="M95"/>
      <c r="N95"/>
      <c r="O95"/>
    </row>
    <row r="96" spans="2:15" s="48" customFormat="1" x14ac:dyDescent="0.25">
      <c r="B96"/>
      <c r="C96"/>
      <c r="D96"/>
      <c r="E96"/>
      <c r="F96"/>
      <c r="G96"/>
      <c r="H96"/>
      <c r="I96"/>
      <c r="J96"/>
      <c r="K96"/>
      <c r="L96"/>
      <c r="M96"/>
      <c r="N96"/>
      <c r="O96"/>
    </row>
    <row r="97" spans="2:15" s="48" customFormat="1" x14ac:dyDescent="0.25">
      <c r="B97"/>
      <c r="C97"/>
      <c r="D97"/>
      <c r="E97"/>
      <c r="F97"/>
      <c r="G97"/>
      <c r="H97"/>
      <c r="I97"/>
      <c r="J97"/>
      <c r="K97"/>
      <c r="L97"/>
      <c r="M97"/>
      <c r="N97"/>
      <c r="O97"/>
    </row>
    <row r="98" spans="2:15" s="48" customFormat="1" x14ac:dyDescent="0.25">
      <c r="B98"/>
      <c r="C98"/>
      <c r="D98"/>
      <c r="E98"/>
      <c r="F98"/>
      <c r="G98"/>
      <c r="H98"/>
      <c r="I98"/>
      <c r="J98"/>
      <c r="K98"/>
      <c r="L98"/>
      <c r="M98"/>
      <c r="N98"/>
      <c r="O98"/>
    </row>
    <row r="99" spans="2:15" s="48" customFormat="1" x14ac:dyDescent="0.25">
      <c r="B99"/>
      <c r="C99"/>
      <c r="D99"/>
      <c r="E99"/>
      <c r="F99"/>
      <c r="G99"/>
      <c r="H99"/>
      <c r="I99"/>
      <c r="J99"/>
      <c r="K99"/>
      <c r="L99"/>
      <c r="M99"/>
      <c r="N99"/>
      <c r="O99"/>
    </row>
    <row r="100" spans="2:15" s="48" customFormat="1" x14ac:dyDescent="0.25">
      <c r="B100"/>
      <c r="C100"/>
      <c r="D100"/>
      <c r="E100"/>
      <c r="F100"/>
      <c r="G100"/>
      <c r="H100"/>
      <c r="I100"/>
      <c r="J100"/>
      <c r="K100"/>
      <c r="L100"/>
      <c r="M100"/>
      <c r="N100"/>
      <c r="O100"/>
    </row>
    <row r="101" spans="2:15" s="48" customFormat="1" x14ac:dyDescent="0.25">
      <c r="B101"/>
      <c r="C101"/>
      <c r="D101"/>
      <c r="E101"/>
      <c r="F101"/>
      <c r="G101"/>
      <c r="H101"/>
      <c r="I101"/>
      <c r="J101"/>
      <c r="K101"/>
      <c r="L101"/>
      <c r="M101"/>
      <c r="N101"/>
      <c r="O101"/>
    </row>
    <row r="102" spans="2:15" s="48" customFormat="1" x14ac:dyDescent="0.25">
      <c r="B102"/>
      <c r="C102"/>
      <c r="D102"/>
      <c r="E102"/>
      <c r="F102"/>
      <c r="G102"/>
      <c r="H102"/>
      <c r="I102"/>
      <c r="J102"/>
      <c r="K102"/>
      <c r="L102"/>
      <c r="M102"/>
      <c r="N102"/>
      <c r="O102"/>
    </row>
    <row r="103" spans="2:15" s="48" customFormat="1" x14ac:dyDescent="0.25">
      <c r="B103"/>
      <c r="C103"/>
      <c r="D103"/>
      <c r="E103"/>
      <c r="F103"/>
      <c r="G103"/>
      <c r="H103"/>
      <c r="I103"/>
      <c r="J103"/>
      <c r="K103"/>
      <c r="L103"/>
      <c r="M103"/>
      <c r="N103"/>
      <c r="O103"/>
    </row>
    <row r="104" spans="2:15" s="48" customFormat="1" x14ac:dyDescent="0.25">
      <c r="B104"/>
      <c r="C104"/>
      <c r="D104"/>
      <c r="E104"/>
      <c r="F104"/>
      <c r="G104"/>
      <c r="H104"/>
      <c r="I104"/>
      <c r="J104"/>
      <c r="K104"/>
      <c r="L104"/>
      <c r="M104"/>
      <c r="N104"/>
      <c r="O104"/>
    </row>
    <row r="105" spans="2:15" s="48" customFormat="1" x14ac:dyDescent="0.25">
      <c r="B105"/>
      <c r="C105"/>
      <c r="D105"/>
      <c r="E105"/>
      <c r="F105"/>
      <c r="G105"/>
      <c r="H105"/>
      <c r="I105"/>
      <c r="J105"/>
      <c r="K105"/>
      <c r="L105"/>
      <c r="M105"/>
      <c r="N105"/>
      <c r="O105"/>
    </row>
    <row r="106" spans="2:15" s="48" customFormat="1" x14ac:dyDescent="0.25">
      <c r="B106"/>
      <c r="C106"/>
      <c r="D106"/>
      <c r="E106"/>
      <c r="F106"/>
      <c r="G106"/>
      <c r="H106"/>
      <c r="I106"/>
      <c r="J106"/>
      <c r="K106"/>
      <c r="L106"/>
      <c r="M106"/>
      <c r="N106"/>
      <c r="O106"/>
    </row>
    <row r="107" spans="2:15" s="48" customFormat="1" x14ac:dyDescent="0.25">
      <c r="B107"/>
      <c r="C107"/>
      <c r="D107"/>
      <c r="E107"/>
      <c r="F107"/>
      <c r="G107"/>
      <c r="H107"/>
      <c r="I107"/>
      <c r="J107"/>
      <c r="K107"/>
      <c r="L107"/>
      <c r="M107"/>
      <c r="N107"/>
      <c r="O107"/>
    </row>
    <row r="108" spans="2:15" s="48" customFormat="1" x14ac:dyDescent="0.25">
      <c r="B108"/>
      <c r="C108"/>
      <c r="D108"/>
      <c r="E108"/>
      <c r="F108"/>
      <c r="G108"/>
      <c r="H108"/>
      <c r="I108"/>
      <c r="J108"/>
      <c r="K108"/>
      <c r="L108"/>
      <c r="M108"/>
      <c r="N108"/>
      <c r="O108"/>
    </row>
    <row r="109" spans="2:15" s="48" customFormat="1" x14ac:dyDescent="0.25">
      <c r="B109"/>
      <c r="C109"/>
      <c r="D109"/>
      <c r="E109"/>
      <c r="F109"/>
      <c r="G109"/>
      <c r="H109"/>
      <c r="I109"/>
      <c r="J109"/>
      <c r="K109"/>
      <c r="L109"/>
      <c r="M109"/>
      <c r="N109"/>
      <c r="O109"/>
    </row>
    <row r="110" spans="2:15" s="48" customFormat="1" x14ac:dyDescent="0.25">
      <c r="B110"/>
      <c r="C110"/>
      <c r="D110"/>
      <c r="E110"/>
      <c r="F110"/>
      <c r="G110"/>
      <c r="H110"/>
      <c r="I110"/>
      <c r="J110"/>
      <c r="K110"/>
      <c r="L110"/>
      <c r="M110"/>
      <c r="N110"/>
      <c r="O110"/>
    </row>
    <row r="111" spans="2:15" s="48" customFormat="1" x14ac:dyDescent="0.25">
      <c r="B111"/>
      <c r="C111"/>
      <c r="D111"/>
      <c r="E111"/>
      <c r="F111"/>
      <c r="G111"/>
      <c r="H111"/>
      <c r="I111"/>
      <c r="J111"/>
      <c r="K111"/>
      <c r="L111"/>
      <c r="M111"/>
      <c r="N111"/>
      <c r="O111"/>
    </row>
    <row r="112" spans="2:15" s="48" customFormat="1" x14ac:dyDescent="0.25">
      <c r="B112"/>
      <c r="C112"/>
      <c r="D112"/>
      <c r="E112"/>
      <c r="F112"/>
      <c r="G112"/>
      <c r="H112"/>
      <c r="I112"/>
      <c r="J112"/>
      <c r="K112"/>
      <c r="L112"/>
      <c r="M112"/>
      <c r="N112"/>
      <c r="O112"/>
    </row>
    <row r="113" spans="2:15" s="48" customFormat="1" x14ac:dyDescent="0.25">
      <c r="B113"/>
      <c r="C113"/>
      <c r="D113"/>
      <c r="E113"/>
      <c r="F113"/>
      <c r="G113"/>
      <c r="H113"/>
      <c r="I113"/>
      <c r="J113"/>
      <c r="K113"/>
      <c r="L113"/>
      <c r="M113"/>
      <c r="N113"/>
      <c r="O113"/>
    </row>
    <row r="114" spans="2:15" s="48" customFormat="1" x14ac:dyDescent="0.25">
      <c r="B114"/>
      <c r="C114"/>
      <c r="D114"/>
      <c r="E114"/>
      <c r="F114"/>
      <c r="G114"/>
      <c r="H114"/>
      <c r="I114"/>
      <c r="J114"/>
      <c r="K114"/>
      <c r="L114"/>
      <c r="M114"/>
      <c r="N114"/>
      <c r="O114"/>
    </row>
    <row r="115" spans="2:15" s="48" customFormat="1" x14ac:dyDescent="0.25">
      <c r="B115"/>
      <c r="C115"/>
      <c r="D115"/>
      <c r="E115"/>
      <c r="F115"/>
      <c r="G115"/>
      <c r="H115"/>
      <c r="I115"/>
      <c r="J115"/>
      <c r="K115"/>
      <c r="L115"/>
      <c r="M115"/>
      <c r="N115"/>
      <c r="O115"/>
    </row>
    <row r="116" spans="2:15" s="48" customFormat="1" x14ac:dyDescent="0.25">
      <c r="B116"/>
      <c r="C116"/>
      <c r="D116"/>
      <c r="E116"/>
      <c r="F116"/>
      <c r="G116"/>
      <c r="H116"/>
      <c r="I116"/>
      <c r="J116"/>
      <c r="K116"/>
      <c r="L116"/>
      <c r="M116"/>
      <c r="N116"/>
      <c r="O116"/>
    </row>
    <row r="117" spans="2:15" s="48" customFormat="1" x14ac:dyDescent="0.25">
      <c r="B117"/>
      <c r="C117"/>
      <c r="D117"/>
      <c r="E117"/>
      <c r="F117"/>
      <c r="G117"/>
      <c r="H117"/>
      <c r="I117"/>
      <c r="J117"/>
      <c r="K117"/>
      <c r="L117"/>
      <c r="M117"/>
      <c r="N117"/>
      <c r="O117"/>
    </row>
    <row r="118" spans="2:15" s="48" customFormat="1" x14ac:dyDescent="0.25">
      <c r="B118"/>
      <c r="C118"/>
      <c r="D118"/>
      <c r="E118"/>
      <c r="F118"/>
      <c r="G118"/>
      <c r="H118"/>
      <c r="I118"/>
      <c r="J118"/>
      <c r="K118"/>
      <c r="L118"/>
      <c r="M118"/>
      <c r="N118"/>
      <c r="O118"/>
    </row>
    <row r="119" spans="2:15" s="48" customFormat="1" x14ac:dyDescent="0.25">
      <c r="B119"/>
      <c r="C119"/>
      <c r="D119"/>
      <c r="E119"/>
      <c r="F119"/>
      <c r="G119"/>
      <c r="H119"/>
      <c r="I119"/>
      <c r="J119"/>
      <c r="K119"/>
      <c r="L119"/>
      <c r="M119"/>
      <c r="N119"/>
      <c r="O119"/>
    </row>
    <row r="120" spans="2:15" s="48" customFormat="1" x14ac:dyDescent="0.25">
      <c r="B120"/>
      <c r="C120"/>
      <c r="D120"/>
      <c r="E120"/>
      <c r="F120"/>
      <c r="G120"/>
      <c r="H120"/>
      <c r="I120"/>
      <c r="J120"/>
      <c r="K120"/>
      <c r="L120"/>
      <c r="M120"/>
      <c r="N120"/>
      <c r="O120"/>
    </row>
    <row r="121" spans="2:15" s="48" customFormat="1" x14ac:dyDescent="0.25">
      <c r="B121"/>
      <c r="C121"/>
      <c r="D121"/>
      <c r="E121"/>
      <c r="F121"/>
      <c r="G121"/>
      <c r="H121"/>
      <c r="I121"/>
      <c r="J121"/>
      <c r="K121"/>
      <c r="L121"/>
      <c r="M121"/>
      <c r="N121"/>
      <c r="O121"/>
    </row>
    <row r="122" spans="2:15" s="48" customFormat="1" x14ac:dyDescent="0.25">
      <c r="B122"/>
      <c r="C122"/>
      <c r="D122"/>
      <c r="E122"/>
      <c r="F122"/>
      <c r="G122"/>
      <c r="H122"/>
      <c r="I122"/>
      <c r="J122"/>
      <c r="K122"/>
      <c r="L122"/>
      <c r="M122"/>
      <c r="N122"/>
      <c r="O122"/>
    </row>
    <row r="123" spans="2:15" s="48" customFormat="1" x14ac:dyDescent="0.25">
      <c r="B123"/>
      <c r="C123"/>
      <c r="D123"/>
      <c r="E123"/>
      <c r="F123"/>
      <c r="G123"/>
      <c r="H123"/>
      <c r="I123"/>
      <c r="J123"/>
      <c r="K123"/>
      <c r="L123"/>
      <c r="M123"/>
      <c r="N123"/>
      <c r="O123"/>
    </row>
    <row r="124" spans="2:15" s="48" customFormat="1" x14ac:dyDescent="0.25">
      <c r="B124"/>
      <c r="C124"/>
      <c r="D124"/>
      <c r="E124"/>
      <c r="F124"/>
      <c r="G124"/>
      <c r="H124"/>
      <c r="I124"/>
      <c r="J124"/>
      <c r="K124"/>
      <c r="L124"/>
      <c r="M124"/>
      <c r="N124"/>
      <c r="O124"/>
    </row>
    <row r="125" spans="2:15" s="48" customFormat="1" x14ac:dyDescent="0.25">
      <c r="B125"/>
      <c r="C125"/>
      <c r="D125"/>
      <c r="E125"/>
      <c r="F125"/>
      <c r="G125"/>
      <c r="H125"/>
      <c r="I125"/>
      <c r="J125"/>
      <c r="K125"/>
      <c r="L125"/>
      <c r="M125"/>
      <c r="N125"/>
      <c r="O125"/>
    </row>
    <row r="126" spans="2:15" s="48" customFormat="1" x14ac:dyDescent="0.25">
      <c r="B126"/>
      <c r="C126"/>
      <c r="D126"/>
      <c r="E126"/>
      <c r="F126"/>
      <c r="G126"/>
      <c r="H126"/>
      <c r="I126"/>
      <c r="J126"/>
      <c r="K126"/>
      <c r="L126"/>
      <c r="M126"/>
      <c r="N126"/>
      <c r="O126"/>
    </row>
    <row r="127" spans="2:15" s="48" customFormat="1" x14ac:dyDescent="0.25">
      <c r="B127"/>
      <c r="C127"/>
      <c r="D127"/>
      <c r="E127"/>
      <c r="F127"/>
      <c r="G127"/>
      <c r="H127"/>
      <c r="I127"/>
      <c r="J127"/>
      <c r="K127"/>
      <c r="L127"/>
      <c r="M127"/>
      <c r="N127"/>
      <c r="O127"/>
    </row>
    <row r="128" spans="2:15" s="48" customFormat="1" x14ac:dyDescent="0.25">
      <c r="B128"/>
      <c r="C128"/>
      <c r="D128"/>
      <c r="E128"/>
      <c r="F128"/>
      <c r="G128"/>
      <c r="H128"/>
      <c r="I128"/>
      <c r="J128"/>
      <c r="K128"/>
      <c r="L128"/>
      <c r="M128"/>
      <c r="N128"/>
      <c r="O128"/>
    </row>
    <row r="129" spans="2:15" s="48" customFormat="1" x14ac:dyDescent="0.25">
      <c r="B129"/>
      <c r="C129"/>
      <c r="D129"/>
      <c r="E129"/>
      <c r="F129"/>
      <c r="G129"/>
      <c r="H129"/>
      <c r="I129"/>
      <c r="J129"/>
      <c r="K129"/>
      <c r="L129"/>
      <c r="M129"/>
      <c r="N129"/>
      <c r="O129"/>
    </row>
    <row r="130" spans="2:15" s="48" customFormat="1" x14ac:dyDescent="0.25">
      <c r="B130"/>
      <c r="C130"/>
      <c r="D130"/>
      <c r="E130"/>
      <c r="F130"/>
      <c r="G130"/>
      <c r="H130"/>
      <c r="I130"/>
      <c r="J130"/>
      <c r="K130"/>
      <c r="L130"/>
      <c r="M130"/>
      <c r="N130"/>
      <c r="O130"/>
    </row>
    <row r="131" spans="2:15" s="48" customFormat="1" x14ac:dyDescent="0.25">
      <c r="B131"/>
      <c r="C131"/>
      <c r="D131"/>
      <c r="E131"/>
      <c r="F131"/>
      <c r="G131"/>
      <c r="H131"/>
      <c r="I131"/>
      <c r="J131"/>
      <c r="K131"/>
      <c r="L131"/>
      <c r="M131"/>
      <c r="N131"/>
      <c r="O131"/>
    </row>
    <row r="132" spans="2:15" s="48" customFormat="1" x14ac:dyDescent="0.25">
      <c r="B132"/>
      <c r="C132"/>
      <c r="D132"/>
      <c r="E132"/>
      <c r="F132"/>
      <c r="G132"/>
      <c r="H132"/>
      <c r="I132"/>
      <c r="J132"/>
      <c r="K132"/>
      <c r="L132"/>
      <c r="M132"/>
      <c r="N132"/>
      <c r="O132"/>
    </row>
    <row r="133" spans="2:15" s="48" customFormat="1" x14ac:dyDescent="0.25">
      <c r="B133"/>
      <c r="C133"/>
      <c r="D133"/>
      <c r="E133"/>
      <c r="F133"/>
      <c r="G133"/>
      <c r="H133"/>
      <c r="I133"/>
      <c r="J133"/>
      <c r="K133"/>
      <c r="L133"/>
      <c r="M133"/>
      <c r="N133"/>
      <c r="O133"/>
    </row>
    <row r="134" spans="2:15" s="48" customFormat="1" x14ac:dyDescent="0.25">
      <c r="B134"/>
      <c r="C134"/>
      <c r="D134"/>
      <c r="E134"/>
      <c r="F134"/>
      <c r="G134"/>
      <c r="H134"/>
      <c r="I134"/>
      <c r="J134"/>
      <c r="K134"/>
      <c r="L134"/>
      <c r="M134"/>
      <c r="N134"/>
      <c r="O134"/>
    </row>
    <row r="135" spans="2:15" s="48" customFormat="1" x14ac:dyDescent="0.25">
      <c r="B135"/>
      <c r="C135"/>
      <c r="D135"/>
      <c r="E135"/>
      <c r="F135"/>
      <c r="G135"/>
      <c r="H135"/>
      <c r="I135"/>
      <c r="J135"/>
      <c r="K135"/>
      <c r="L135"/>
      <c r="M135"/>
      <c r="N135"/>
      <c r="O135"/>
    </row>
    <row r="136" spans="2:15" s="48" customFormat="1" x14ac:dyDescent="0.25">
      <c r="B136"/>
      <c r="C136"/>
      <c r="D136"/>
      <c r="E136"/>
      <c r="F136"/>
      <c r="G136"/>
      <c r="H136"/>
      <c r="I136"/>
      <c r="J136"/>
      <c r="K136"/>
      <c r="L136"/>
      <c r="M136"/>
      <c r="N136"/>
      <c r="O136"/>
    </row>
    <row r="137" spans="2:15" s="48" customFormat="1" x14ac:dyDescent="0.25">
      <c r="B137"/>
      <c r="C137"/>
      <c r="D137"/>
      <c r="E137"/>
      <c r="F137"/>
      <c r="G137"/>
      <c r="H137"/>
      <c r="I137"/>
      <c r="J137"/>
      <c r="K137"/>
      <c r="L137"/>
      <c r="M137"/>
      <c r="N137"/>
      <c r="O137"/>
    </row>
    <row r="138" spans="2:15" s="48" customFormat="1" x14ac:dyDescent="0.25">
      <c r="B138"/>
      <c r="C138"/>
      <c r="D138"/>
      <c r="E138"/>
      <c r="F138"/>
      <c r="G138"/>
      <c r="H138"/>
      <c r="I138"/>
      <c r="J138"/>
      <c r="K138"/>
      <c r="L138"/>
      <c r="M138"/>
      <c r="N138"/>
      <c r="O138"/>
    </row>
    <row r="139" spans="2:15" s="48" customFormat="1" x14ac:dyDescent="0.25">
      <c r="B139"/>
      <c r="C139"/>
      <c r="D139"/>
      <c r="E139"/>
      <c r="F139"/>
      <c r="G139"/>
      <c r="H139"/>
      <c r="I139"/>
      <c r="J139"/>
      <c r="K139"/>
      <c r="L139"/>
      <c r="M139"/>
      <c r="N139"/>
      <c r="O139"/>
    </row>
    <row r="140" spans="2:15" s="48" customFormat="1" x14ac:dyDescent="0.25">
      <c r="B140"/>
      <c r="C140"/>
      <c r="D140"/>
      <c r="E140"/>
      <c r="F140"/>
      <c r="G140"/>
      <c r="H140"/>
      <c r="I140"/>
      <c r="J140"/>
      <c r="K140"/>
      <c r="L140"/>
      <c r="M140"/>
      <c r="N140"/>
      <c r="O140"/>
    </row>
    <row r="141" spans="2:15" s="48" customFormat="1" x14ac:dyDescent="0.25">
      <c r="B141"/>
      <c r="C141"/>
      <c r="D141"/>
      <c r="E141"/>
      <c r="F141"/>
      <c r="G141"/>
      <c r="H141"/>
      <c r="I141"/>
      <c r="J141"/>
      <c r="K141"/>
      <c r="L141"/>
      <c r="M141"/>
      <c r="N141"/>
      <c r="O141"/>
    </row>
    <row r="142" spans="2:15" s="48" customFormat="1" x14ac:dyDescent="0.25">
      <c r="B142"/>
      <c r="C142"/>
      <c r="D142"/>
      <c r="E142"/>
      <c r="F142"/>
      <c r="G142"/>
      <c r="H142"/>
      <c r="I142"/>
      <c r="J142"/>
      <c r="K142"/>
      <c r="L142"/>
      <c r="M142"/>
      <c r="N142"/>
      <c r="O142"/>
    </row>
    <row r="143" spans="2:15" s="48" customFormat="1" x14ac:dyDescent="0.25">
      <c r="B143"/>
      <c r="C143"/>
      <c r="D143"/>
      <c r="E143"/>
      <c r="F143"/>
      <c r="G143"/>
      <c r="H143"/>
      <c r="I143"/>
      <c r="J143"/>
      <c r="K143"/>
      <c r="L143"/>
      <c r="M143"/>
      <c r="N143"/>
      <c r="O143"/>
    </row>
    <row r="144" spans="2:15" s="48" customFormat="1" x14ac:dyDescent="0.25">
      <c r="B144"/>
      <c r="C144"/>
      <c r="D144"/>
      <c r="E144"/>
      <c r="F144"/>
      <c r="G144"/>
      <c r="H144"/>
      <c r="I144"/>
      <c r="J144"/>
      <c r="K144"/>
      <c r="L144"/>
      <c r="M144"/>
      <c r="N144"/>
      <c r="O144"/>
    </row>
    <row r="145" spans="2:15" s="48" customFormat="1" x14ac:dyDescent="0.25">
      <c r="B145"/>
      <c r="C145"/>
      <c r="D145"/>
      <c r="E145"/>
      <c r="F145"/>
      <c r="G145"/>
      <c r="H145"/>
      <c r="I145"/>
      <c r="J145"/>
      <c r="K145"/>
      <c r="L145"/>
      <c r="M145"/>
      <c r="N145"/>
      <c r="O145"/>
    </row>
    <row r="146" spans="2:15" s="48" customFormat="1" x14ac:dyDescent="0.25">
      <c r="B146"/>
      <c r="C146"/>
      <c r="D146"/>
      <c r="E146"/>
      <c r="F146"/>
      <c r="G146"/>
      <c r="H146"/>
      <c r="I146"/>
      <c r="J146"/>
      <c r="K146"/>
      <c r="L146"/>
      <c r="M146"/>
      <c r="N146"/>
      <c r="O146"/>
    </row>
    <row r="147" spans="2:15" s="48" customFormat="1" x14ac:dyDescent="0.25">
      <c r="B147"/>
      <c r="C147"/>
      <c r="D147"/>
      <c r="E147"/>
      <c r="F147"/>
      <c r="G147"/>
      <c r="H147"/>
      <c r="I147"/>
      <c r="J147"/>
      <c r="K147"/>
      <c r="L147"/>
      <c r="M147"/>
      <c r="N147"/>
      <c r="O147"/>
    </row>
    <row r="148" spans="2:15" s="48" customFormat="1" x14ac:dyDescent="0.25">
      <c r="B148"/>
      <c r="C148"/>
      <c r="D148"/>
      <c r="E148"/>
      <c r="F148"/>
      <c r="G148"/>
      <c r="H148"/>
      <c r="I148"/>
      <c r="J148"/>
      <c r="K148"/>
      <c r="L148"/>
      <c r="M148"/>
      <c r="N148"/>
      <c r="O148"/>
    </row>
    <row r="149" spans="2:15" s="48" customFormat="1" x14ac:dyDescent="0.25">
      <c r="B149"/>
      <c r="C149"/>
      <c r="D149"/>
      <c r="E149"/>
      <c r="F149"/>
      <c r="G149"/>
      <c r="H149"/>
      <c r="I149"/>
      <c r="J149"/>
      <c r="K149"/>
      <c r="L149"/>
      <c r="M149"/>
      <c r="N149"/>
      <c r="O149"/>
    </row>
    <row r="150" spans="2:15" s="48" customFormat="1" x14ac:dyDescent="0.25">
      <c r="B150"/>
      <c r="C150"/>
      <c r="D150"/>
      <c r="E150"/>
      <c r="F150"/>
      <c r="G150"/>
      <c r="H150"/>
      <c r="I150"/>
      <c r="J150"/>
      <c r="K150"/>
      <c r="L150"/>
      <c r="M150"/>
      <c r="N150"/>
      <c r="O150"/>
    </row>
    <row r="151" spans="2:15" s="48" customFormat="1" x14ac:dyDescent="0.25">
      <c r="B151"/>
      <c r="C151"/>
      <c r="D151"/>
      <c r="E151"/>
      <c r="F151"/>
      <c r="G151"/>
      <c r="H151"/>
      <c r="I151"/>
      <c r="J151"/>
      <c r="K151"/>
      <c r="L151"/>
      <c r="M151"/>
      <c r="N151"/>
      <c r="O151"/>
    </row>
    <row r="152" spans="2:15" s="48" customFormat="1" x14ac:dyDescent="0.25">
      <c r="B152"/>
      <c r="C152"/>
      <c r="D152"/>
      <c r="E152"/>
      <c r="F152"/>
      <c r="G152"/>
      <c r="H152"/>
      <c r="I152"/>
      <c r="J152"/>
      <c r="K152"/>
      <c r="L152"/>
      <c r="M152"/>
      <c r="N152"/>
      <c r="O152"/>
    </row>
    <row r="153" spans="2:15" s="48" customFormat="1" x14ac:dyDescent="0.25">
      <c r="B153"/>
      <c r="C153"/>
      <c r="D153"/>
      <c r="E153"/>
      <c r="F153"/>
      <c r="G153"/>
      <c r="H153"/>
      <c r="I153"/>
      <c r="J153"/>
      <c r="K153"/>
      <c r="L153"/>
      <c r="M153"/>
      <c r="N153"/>
      <c r="O153"/>
    </row>
    <row r="154" spans="2:15" s="48" customFormat="1" x14ac:dyDescent="0.25">
      <c r="B154"/>
      <c r="C154"/>
      <c r="D154"/>
      <c r="E154"/>
      <c r="F154"/>
      <c r="G154"/>
      <c r="H154"/>
      <c r="I154"/>
      <c r="J154"/>
      <c r="K154"/>
      <c r="L154"/>
      <c r="M154"/>
      <c r="N154"/>
      <c r="O154"/>
    </row>
    <row r="155" spans="2:15" s="48" customFormat="1" x14ac:dyDescent="0.25">
      <c r="B155"/>
      <c r="C155"/>
      <c r="D155"/>
      <c r="E155"/>
      <c r="F155"/>
      <c r="G155"/>
      <c r="H155"/>
      <c r="I155"/>
      <c r="J155"/>
      <c r="K155"/>
      <c r="L155"/>
      <c r="M155"/>
      <c r="N155"/>
      <c r="O155"/>
    </row>
    <row r="156" spans="2:15" s="48" customFormat="1" x14ac:dyDescent="0.25">
      <c r="B156"/>
      <c r="C156"/>
      <c r="D156"/>
      <c r="E156"/>
      <c r="F156"/>
      <c r="G156"/>
      <c r="H156"/>
      <c r="I156"/>
      <c r="J156"/>
      <c r="K156"/>
      <c r="L156"/>
      <c r="M156"/>
      <c r="N156"/>
      <c r="O156"/>
    </row>
    <row r="157" spans="2:15" s="48" customFormat="1" x14ac:dyDescent="0.25">
      <c r="B157"/>
      <c r="C157"/>
      <c r="D157"/>
      <c r="E157"/>
      <c r="F157"/>
      <c r="G157"/>
      <c r="H157"/>
      <c r="I157"/>
      <c r="J157"/>
      <c r="K157"/>
      <c r="L157"/>
      <c r="M157"/>
      <c r="N157"/>
      <c r="O157"/>
    </row>
    <row r="158" spans="2:15" s="48" customFormat="1" x14ac:dyDescent="0.25">
      <c r="B158"/>
      <c r="C158"/>
      <c r="D158"/>
      <c r="E158"/>
      <c r="F158"/>
      <c r="G158"/>
      <c r="H158"/>
      <c r="I158"/>
      <c r="J158"/>
      <c r="K158"/>
      <c r="L158"/>
      <c r="M158"/>
      <c r="N158"/>
      <c r="O158"/>
    </row>
    <row r="159" spans="2:15" s="48" customFormat="1" x14ac:dyDescent="0.25">
      <c r="B159"/>
      <c r="C159"/>
      <c r="D159"/>
      <c r="E159"/>
      <c r="F159"/>
      <c r="G159"/>
      <c r="H159"/>
      <c r="I159"/>
      <c r="J159"/>
      <c r="K159"/>
      <c r="L159"/>
      <c r="M159"/>
      <c r="N159"/>
      <c r="O159"/>
    </row>
    <row r="160" spans="2:15" s="48" customFormat="1" x14ac:dyDescent="0.25">
      <c r="B160"/>
      <c r="C160"/>
      <c r="D160"/>
      <c r="E160"/>
      <c r="F160"/>
      <c r="G160"/>
      <c r="H160"/>
      <c r="I160"/>
      <c r="J160"/>
      <c r="K160"/>
      <c r="L160"/>
      <c r="M160"/>
      <c r="N160"/>
      <c r="O160"/>
    </row>
    <row r="161" spans="2:15" s="48" customFormat="1" x14ac:dyDescent="0.25">
      <c r="B161"/>
      <c r="C161"/>
      <c r="D161"/>
      <c r="E161"/>
      <c r="F161"/>
      <c r="G161"/>
      <c r="H161"/>
      <c r="I161"/>
      <c r="J161"/>
      <c r="K161"/>
      <c r="L161"/>
      <c r="M161"/>
      <c r="N161"/>
      <c r="O161"/>
    </row>
    <row r="162" spans="2:15" s="48" customFormat="1" x14ac:dyDescent="0.25">
      <c r="B162"/>
      <c r="C162"/>
      <c r="D162"/>
      <c r="E162"/>
      <c r="F162"/>
      <c r="G162"/>
      <c r="H162"/>
      <c r="I162"/>
      <c r="J162"/>
      <c r="K162"/>
      <c r="L162"/>
      <c r="M162"/>
      <c r="N162"/>
      <c r="O162"/>
    </row>
    <row r="163" spans="2:15" s="48" customFormat="1" x14ac:dyDescent="0.25">
      <c r="B163"/>
      <c r="C163"/>
      <c r="D163"/>
      <c r="E163"/>
      <c r="F163"/>
      <c r="G163"/>
      <c r="H163"/>
      <c r="I163"/>
      <c r="J163"/>
      <c r="K163"/>
      <c r="L163"/>
      <c r="M163"/>
      <c r="N163"/>
      <c r="O163"/>
    </row>
    <row r="164" spans="2:15" s="48" customFormat="1" x14ac:dyDescent="0.25">
      <c r="B164"/>
      <c r="C164"/>
      <c r="D164"/>
      <c r="E164"/>
      <c r="F164"/>
      <c r="G164"/>
      <c r="H164"/>
      <c r="I164"/>
      <c r="J164"/>
      <c r="K164"/>
      <c r="L164"/>
      <c r="M164"/>
      <c r="N164"/>
      <c r="O164"/>
    </row>
    <row r="165" spans="2:15" s="48" customFormat="1" x14ac:dyDescent="0.25">
      <c r="B165"/>
      <c r="C165"/>
      <c r="D165"/>
      <c r="E165"/>
      <c r="F165"/>
      <c r="G165"/>
      <c r="H165"/>
      <c r="I165"/>
      <c r="J165"/>
      <c r="K165"/>
      <c r="L165"/>
      <c r="M165"/>
      <c r="N165"/>
      <c r="O165"/>
    </row>
    <row r="166" spans="2:15" s="48" customFormat="1" x14ac:dyDescent="0.25">
      <c r="B166"/>
      <c r="C166"/>
      <c r="D166"/>
      <c r="E166"/>
      <c r="F166"/>
      <c r="G166"/>
      <c r="H166"/>
      <c r="I166"/>
      <c r="J166"/>
      <c r="K166"/>
      <c r="L166"/>
      <c r="M166"/>
      <c r="N166"/>
      <c r="O166"/>
    </row>
    <row r="167" spans="2:15" s="48" customFormat="1" x14ac:dyDescent="0.25">
      <c r="B167"/>
      <c r="C167"/>
      <c r="D167"/>
      <c r="E167"/>
      <c r="F167"/>
      <c r="G167"/>
      <c r="H167"/>
      <c r="I167"/>
      <c r="J167"/>
      <c r="K167"/>
      <c r="L167"/>
      <c r="M167"/>
      <c r="N167"/>
      <c r="O167"/>
    </row>
    <row r="168" spans="2:15" s="48" customFormat="1" x14ac:dyDescent="0.25">
      <c r="B168"/>
      <c r="C168"/>
      <c r="D168"/>
      <c r="E168"/>
      <c r="F168"/>
      <c r="G168"/>
      <c r="H168"/>
      <c r="I168"/>
      <c r="J168"/>
      <c r="K168"/>
      <c r="L168"/>
      <c r="M168"/>
      <c r="N168"/>
      <c r="O168"/>
    </row>
    <row r="169" spans="2:15" s="48" customFormat="1" x14ac:dyDescent="0.25">
      <c r="B169"/>
      <c r="C169"/>
      <c r="D169"/>
      <c r="E169"/>
      <c r="F169"/>
      <c r="G169"/>
      <c r="H169"/>
      <c r="I169"/>
      <c r="J169"/>
      <c r="K169"/>
      <c r="L169"/>
      <c r="M169"/>
      <c r="N169"/>
      <c r="O169"/>
    </row>
    <row r="170" spans="2:15" s="48" customFormat="1" x14ac:dyDescent="0.25">
      <c r="B170"/>
      <c r="C170"/>
      <c r="D170"/>
      <c r="E170"/>
      <c r="F170"/>
      <c r="G170"/>
      <c r="H170"/>
      <c r="I170"/>
      <c r="J170"/>
      <c r="K170"/>
      <c r="L170"/>
      <c r="M170"/>
      <c r="N170"/>
      <c r="O170"/>
    </row>
    <row r="171" spans="2:15" s="48" customFormat="1" x14ac:dyDescent="0.25">
      <c r="B171"/>
      <c r="C171"/>
      <c r="D171"/>
      <c r="E171"/>
      <c r="F171"/>
      <c r="G171"/>
      <c r="H171"/>
      <c r="I171"/>
      <c r="J171"/>
      <c r="K171"/>
      <c r="L171"/>
      <c r="M171"/>
      <c r="N171"/>
      <c r="O171"/>
    </row>
    <row r="172" spans="2:15" s="48" customFormat="1" x14ac:dyDescent="0.25">
      <c r="B172"/>
      <c r="C172"/>
      <c r="D172"/>
      <c r="E172"/>
      <c r="F172"/>
      <c r="G172"/>
      <c r="H172"/>
      <c r="I172"/>
      <c r="J172"/>
      <c r="K172"/>
      <c r="L172"/>
      <c r="M172"/>
      <c r="N172"/>
      <c r="O172"/>
    </row>
    <row r="173" spans="2:15" s="48" customFormat="1" x14ac:dyDescent="0.25">
      <c r="B173"/>
      <c r="C173"/>
      <c r="D173"/>
      <c r="E173"/>
      <c r="F173"/>
      <c r="G173"/>
      <c r="H173"/>
      <c r="I173"/>
      <c r="J173"/>
      <c r="K173"/>
      <c r="L173"/>
      <c r="M173"/>
      <c r="N173"/>
      <c r="O173"/>
    </row>
    <row r="174" spans="2:15" s="48" customFormat="1" x14ac:dyDescent="0.25">
      <c r="B174"/>
      <c r="C174"/>
      <c r="D174"/>
      <c r="E174"/>
      <c r="F174"/>
      <c r="G174"/>
      <c r="H174"/>
      <c r="I174"/>
      <c r="J174"/>
      <c r="K174"/>
      <c r="L174"/>
      <c r="M174"/>
      <c r="N174"/>
      <c r="O174"/>
    </row>
    <row r="175" spans="2:15" s="48" customFormat="1" x14ac:dyDescent="0.25">
      <c r="B175"/>
      <c r="C175"/>
      <c r="D175"/>
      <c r="E175"/>
      <c r="F175"/>
      <c r="G175"/>
      <c r="H175"/>
      <c r="I175"/>
      <c r="J175"/>
      <c r="K175"/>
      <c r="L175"/>
      <c r="M175"/>
      <c r="N175"/>
      <c r="O175"/>
    </row>
    <row r="176" spans="2:15" s="48" customFormat="1" x14ac:dyDescent="0.25">
      <c r="B176"/>
      <c r="C176"/>
      <c r="D176"/>
      <c r="E176"/>
      <c r="F176"/>
      <c r="G176"/>
      <c r="H176"/>
      <c r="I176"/>
      <c r="J176"/>
      <c r="K176"/>
      <c r="L176"/>
      <c r="M176"/>
      <c r="N176"/>
      <c r="O176"/>
    </row>
    <row r="177" spans="2:15" s="48" customFormat="1" x14ac:dyDescent="0.25">
      <c r="B177"/>
      <c r="C177"/>
      <c r="D177"/>
      <c r="E177"/>
      <c r="F177"/>
      <c r="G177"/>
      <c r="H177"/>
      <c r="I177"/>
      <c r="J177"/>
      <c r="K177"/>
      <c r="L177"/>
      <c r="M177"/>
      <c r="N177"/>
      <c r="O177"/>
    </row>
    <row r="178" spans="2:15" s="48" customFormat="1" x14ac:dyDescent="0.25">
      <c r="B178"/>
      <c r="C178"/>
      <c r="D178"/>
      <c r="E178"/>
      <c r="F178"/>
      <c r="G178"/>
      <c r="H178"/>
      <c r="I178"/>
      <c r="J178"/>
      <c r="K178"/>
      <c r="L178"/>
      <c r="M178"/>
      <c r="N178"/>
      <c r="O178"/>
    </row>
    <row r="179" spans="2:15" s="48" customFormat="1" x14ac:dyDescent="0.25">
      <c r="B179"/>
      <c r="C179"/>
      <c r="D179"/>
      <c r="E179"/>
      <c r="F179"/>
      <c r="G179"/>
      <c r="H179"/>
      <c r="I179"/>
      <c r="J179"/>
      <c r="K179"/>
      <c r="L179"/>
      <c r="M179"/>
      <c r="N179"/>
      <c r="O179"/>
    </row>
    <row r="180" spans="2:15" s="48" customFormat="1" x14ac:dyDescent="0.25">
      <c r="B180"/>
      <c r="C180"/>
      <c r="D180"/>
      <c r="E180"/>
      <c r="F180"/>
      <c r="G180"/>
      <c r="H180"/>
      <c r="I180"/>
      <c r="J180"/>
      <c r="K180"/>
      <c r="L180"/>
      <c r="M180"/>
      <c r="N180"/>
      <c r="O180"/>
    </row>
    <row r="181" spans="2:15" s="48" customFormat="1" x14ac:dyDescent="0.25">
      <c r="B181"/>
      <c r="C181"/>
      <c r="D181"/>
      <c r="E181"/>
      <c r="F181"/>
      <c r="G181"/>
      <c r="H181"/>
      <c r="I181"/>
      <c r="J181"/>
      <c r="K181"/>
      <c r="L181"/>
      <c r="M181"/>
      <c r="N181"/>
      <c r="O181"/>
    </row>
    <row r="182" spans="2:15" s="48" customFormat="1" x14ac:dyDescent="0.25">
      <c r="B182"/>
      <c r="C182"/>
      <c r="D182"/>
      <c r="E182"/>
      <c r="F182"/>
      <c r="G182"/>
      <c r="H182"/>
      <c r="I182"/>
      <c r="J182"/>
      <c r="K182"/>
      <c r="L182"/>
      <c r="M182"/>
      <c r="N182"/>
      <c r="O182"/>
    </row>
    <row r="183" spans="2:15" s="48" customFormat="1" x14ac:dyDescent="0.25">
      <c r="B183"/>
      <c r="C183"/>
      <c r="D183"/>
      <c r="E183"/>
      <c r="F183"/>
      <c r="G183"/>
      <c r="H183"/>
      <c r="I183"/>
      <c r="J183"/>
      <c r="K183"/>
      <c r="L183"/>
      <c r="M183"/>
      <c r="N183"/>
      <c r="O183"/>
    </row>
    <row r="184" spans="2:15" s="48" customFormat="1" x14ac:dyDescent="0.25">
      <c r="B184"/>
      <c r="C184"/>
      <c r="D184"/>
      <c r="E184"/>
      <c r="F184"/>
      <c r="G184"/>
      <c r="H184"/>
      <c r="I184"/>
      <c r="J184"/>
      <c r="K184"/>
      <c r="L184"/>
      <c r="M184"/>
      <c r="N184"/>
      <c r="O184"/>
    </row>
    <row r="185" spans="2:15" s="48" customFormat="1" x14ac:dyDescent="0.25">
      <c r="B185"/>
      <c r="C185"/>
      <c r="D185"/>
      <c r="E185"/>
      <c r="F185"/>
      <c r="G185"/>
      <c r="H185"/>
      <c r="I185"/>
      <c r="J185"/>
      <c r="K185"/>
      <c r="L185"/>
      <c r="M185"/>
      <c r="N185"/>
      <c r="O185"/>
    </row>
    <row r="186" spans="2:15" s="48" customFormat="1" x14ac:dyDescent="0.25">
      <c r="B186"/>
      <c r="C186"/>
      <c r="D186"/>
      <c r="E186"/>
      <c r="F186"/>
      <c r="G186"/>
      <c r="H186"/>
      <c r="I186"/>
      <c r="J186"/>
      <c r="K186"/>
      <c r="L186"/>
      <c r="M186"/>
      <c r="N186"/>
      <c r="O186"/>
    </row>
    <row r="187" spans="2:15" s="48" customFormat="1" x14ac:dyDescent="0.25">
      <c r="B187"/>
      <c r="C187"/>
      <c r="D187"/>
      <c r="E187"/>
      <c r="F187"/>
      <c r="G187"/>
      <c r="H187"/>
      <c r="I187"/>
      <c r="J187"/>
      <c r="K187"/>
      <c r="L187"/>
      <c r="M187"/>
      <c r="N187"/>
      <c r="O187"/>
    </row>
    <row r="188" spans="2:15" s="48" customFormat="1" x14ac:dyDescent="0.25">
      <c r="B188"/>
      <c r="C188"/>
      <c r="D188"/>
      <c r="E188"/>
      <c r="F188"/>
      <c r="G188"/>
      <c r="H188"/>
      <c r="I188"/>
      <c r="J188"/>
      <c r="K188"/>
      <c r="L188"/>
      <c r="M188"/>
      <c r="N188"/>
      <c r="O188"/>
    </row>
    <row r="189" spans="2:15" s="48" customFormat="1" x14ac:dyDescent="0.25">
      <c r="B189"/>
      <c r="C189"/>
      <c r="D189"/>
      <c r="E189"/>
      <c r="F189"/>
      <c r="G189"/>
      <c r="H189"/>
      <c r="I189"/>
      <c r="J189"/>
      <c r="K189"/>
      <c r="L189"/>
      <c r="M189"/>
      <c r="N189"/>
      <c r="O189"/>
    </row>
    <row r="190" spans="2:15" s="48" customFormat="1" x14ac:dyDescent="0.25">
      <c r="B190"/>
      <c r="C190"/>
      <c r="D190"/>
      <c r="E190"/>
      <c r="F190"/>
      <c r="G190"/>
      <c r="H190"/>
      <c r="I190"/>
      <c r="J190"/>
      <c r="K190"/>
      <c r="L190"/>
      <c r="M190"/>
      <c r="N190"/>
      <c r="O190"/>
    </row>
    <row r="191" spans="2:15" s="48" customFormat="1" x14ac:dyDescent="0.25">
      <c r="B191"/>
      <c r="C191"/>
      <c r="D191"/>
      <c r="E191"/>
      <c r="F191"/>
      <c r="G191"/>
      <c r="H191"/>
      <c r="I191"/>
      <c r="J191"/>
      <c r="K191"/>
      <c r="L191"/>
      <c r="M191"/>
      <c r="N191"/>
      <c r="O191"/>
    </row>
    <row r="192" spans="2:15" s="48" customFormat="1" x14ac:dyDescent="0.25">
      <c r="B192"/>
      <c r="C192"/>
      <c r="D192"/>
      <c r="E192"/>
      <c r="F192"/>
      <c r="G192"/>
      <c r="H192"/>
      <c r="I192"/>
      <c r="J192"/>
      <c r="K192"/>
      <c r="L192"/>
      <c r="M192"/>
      <c r="N192"/>
      <c r="O192"/>
    </row>
    <row r="193" spans="2:15" s="48" customFormat="1" x14ac:dyDescent="0.25">
      <c r="B193"/>
      <c r="C193"/>
      <c r="D193"/>
      <c r="E193"/>
      <c r="F193"/>
      <c r="G193"/>
      <c r="H193"/>
      <c r="I193"/>
      <c r="J193"/>
      <c r="K193"/>
      <c r="L193"/>
      <c r="M193"/>
      <c r="N193"/>
      <c r="O193"/>
    </row>
    <row r="194" spans="2:15" s="48" customFormat="1" x14ac:dyDescent="0.25">
      <c r="B194"/>
      <c r="C194"/>
      <c r="D194"/>
      <c r="E194"/>
      <c r="F194"/>
      <c r="G194"/>
      <c r="H194"/>
      <c r="I194"/>
      <c r="J194"/>
      <c r="K194"/>
      <c r="L194"/>
      <c r="M194"/>
      <c r="N194"/>
      <c r="O194"/>
    </row>
    <row r="195" spans="2:15" s="48" customFormat="1" x14ac:dyDescent="0.25">
      <c r="B195"/>
      <c r="C195"/>
      <c r="D195"/>
      <c r="E195"/>
      <c r="F195"/>
      <c r="G195"/>
      <c r="H195"/>
      <c r="I195"/>
      <c r="J195"/>
      <c r="K195"/>
      <c r="L195"/>
      <c r="M195"/>
      <c r="N195"/>
      <c r="O195"/>
    </row>
    <row r="196" spans="2:15" s="48" customFormat="1" x14ac:dyDescent="0.25">
      <c r="B196"/>
      <c r="C196"/>
      <c r="D196"/>
      <c r="E196"/>
      <c r="F196"/>
      <c r="G196"/>
      <c r="H196"/>
      <c r="I196"/>
      <c r="J196"/>
      <c r="K196"/>
      <c r="L196"/>
      <c r="M196"/>
      <c r="N196"/>
      <c r="O196"/>
    </row>
    <row r="197" spans="2:15" s="48" customFormat="1" x14ac:dyDescent="0.25">
      <c r="B197"/>
      <c r="C197"/>
      <c r="D197"/>
      <c r="E197"/>
      <c r="F197"/>
      <c r="G197"/>
      <c r="H197"/>
      <c r="I197"/>
      <c r="J197"/>
      <c r="K197"/>
      <c r="L197"/>
      <c r="M197"/>
      <c r="N197"/>
      <c r="O197"/>
    </row>
    <row r="198" spans="2:15" s="48" customFormat="1" x14ac:dyDescent="0.25">
      <c r="B198"/>
      <c r="C198"/>
      <c r="D198"/>
      <c r="E198"/>
      <c r="F198"/>
      <c r="G198"/>
      <c r="H198"/>
      <c r="I198"/>
      <c r="J198"/>
      <c r="K198"/>
      <c r="L198"/>
      <c r="M198"/>
      <c r="N198"/>
      <c r="O198"/>
    </row>
    <row r="199" spans="2:15" s="48" customFormat="1" x14ac:dyDescent="0.25">
      <c r="B199"/>
      <c r="C199"/>
      <c r="D199"/>
      <c r="E199"/>
      <c r="F199"/>
      <c r="G199"/>
      <c r="H199"/>
      <c r="I199"/>
      <c r="J199"/>
      <c r="K199"/>
      <c r="L199"/>
      <c r="M199"/>
      <c r="N199"/>
      <c r="O199"/>
    </row>
    <row r="200" spans="2:15" s="48" customFormat="1" x14ac:dyDescent="0.25">
      <c r="B200"/>
      <c r="C200"/>
      <c r="D200"/>
      <c r="E200"/>
      <c r="F200"/>
      <c r="G200"/>
      <c r="H200"/>
      <c r="I200"/>
      <c r="J200"/>
      <c r="K200"/>
      <c r="L200"/>
      <c r="M200"/>
      <c r="N200"/>
      <c r="O200"/>
    </row>
    <row r="201" spans="2:15" s="48" customFormat="1" x14ac:dyDescent="0.25">
      <c r="B201"/>
      <c r="C201"/>
      <c r="D201"/>
      <c r="E201"/>
      <c r="F201"/>
      <c r="G201"/>
      <c r="H201"/>
      <c r="I201"/>
      <c r="J201"/>
      <c r="K201"/>
      <c r="L201"/>
      <c r="M201"/>
      <c r="N201"/>
      <c r="O201"/>
    </row>
    <row r="202" spans="2:15" s="48" customFormat="1" x14ac:dyDescent="0.25">
      <c r="B202"/>
      <c r="C202"/>
      <c r="D202"/>
      <c r="E202"/>
      <c r="F202"/>
      <c r="G202"/>
      <c r="H202"/>
      <c r="I202"/>
      <c r="J202"/>
      <c r="K202"/>
      <c r="L202"/>
      <c r="M202"/>
      <c r="N202"/>
      <c r="O202"/>
    </row>
    <row r="203" spans="2:15" s="48" customFormat="1" x14ac:dyDescent="0.25">
      <c r="B203"/>
      <c r="C203"/>
      <c r="D203"/>
      <c r="E203"/>
      <c r="F203"/>
      <c r="G203"/>
      <c r="H203"/>
      <c r="I203"/>
      <c r="J203"/>
      <c r="K203"/>
      <c r="L203"/>
      <c r="M203"/>
      <c r="N203"/>
      <c r="O203"/>
    </row>
    <row r="204" spans="2:15" s="48" customFormat="1" x14ac:dyDescent="0.25">
      <c r="B204"/>
      <c r="C204"/>
      <c r="D204"/>
      <c r="E204"/>
      <c r="F204"/>
      <c r="G204"/>
      <c r="H204"/>
      <c r="I204"/>
      <c r="J204"/>
      <c r="K204"/>
      <c r="L204"/>
      <c r="M204"/>
      <c r="N204"/>
      <c r="O204"/>
    </row>
    <row r="205" spans="2:15" s="48" customFormat="1" x14ac:dyDescent="0.25">
      <c r="B205"/>
      <c r="C205"/>
      <c r="D205"/>
      <c r="E205"/>
      <c r="F205"/>
      <c r="G205"/>
      <c r="H205"/>
      <c r="I205"/>
      <c r="J205"/>
      <c r="K205"/>
      <c r="L205"/>
      <c r="M205"/>
      <c r="N205"/>
      <c r="O205"/>
    </row>
    <row r="206" spans="2:15" s="48" customFormat="1" x14ac:dyDescent="0.25">
      <c r="B206"/>
      <c r="C206"/>
      <c r="D206"/>
      <c r="E206"/>
      <c r="F206"/>
      <c r="G206"/>
      <c r="H206"/>
      <c r="I206"/>
      <c r="J206"/>
      <c r="K206"/>
      <c r="L206"/>
      <c r="M206"/>
      <c r="N206"/>
      <c r="O206"/>
    </row>
    <row r="207" spans="2:15" s="48" customFormat="1" x14ac:dyDescent="0.25">
      <c r="B207"/>
      <c r="C207"/>
      <c r="D207"/>
      <c r="E207"/>
      <c r="F207"/>
      <c r="G207"/>
      <c r="H207"/>
      <c r="I207"/>
      <c r="J207"/>
      <c r="K207"/>
      <c r="L207"/>
      <c r="M207"/>
      <c r="N207"/>
      <c r="O207"/>
    </row>
    <row r="208" spans="2:15" s="48" customFormat="1" x14ac:dyDescent="0.25">
      <c r="B208"/>
      <c r="C208"/>
      <c r="D208"/>
      <c r="E208"/>
      <c r="F208"/>
      <c r="G208"/>
      <c r="H208"/>
      <c r="I208"/>
      <c r="J208"/>
      <c r="K208"/>
      <c r="L208"/>
      <c r="M208"/>
      <c r="N208"/>
      <c r="O208"/>
    </row>
    <row r="209" spans="2:15" s="48" customFormat="1" x14ac:dyDescent="0.25">
      <c r="B209"/>
      <c r="C209"/>
      <c r="D209"/>
      <c r="E209"/>
      <c r="F209"/>
      <c r="G209"/>
      <c r="H209"/>
      <c r="I209"/>
      <c r="J209"/>
      <c r="K209"/>
      <c r="L209"/>
      <c r="M209"/>
      <c r="N209"/>
      <c r="O209"/>
    </row>
    <row r="210" spans="2:15" s="48" customFormat="1" x14ac:dyDescent="0.25">
      <c r="B210"/>
      <c r="C210"/>
      <c r="D210"/>
      <c r="E210"/>
      <c r="F210"/>
      <c r="G210"/>
      <c r="H210"/>
      <c r="I210"/>
      <c r="J210"/>
      <c r="K210"/>
      <c r="L210"/>
      <c r="M210"/>
      <c r="N210"/>
      <c r="O210"/>
    </row>
    <row r="211" spans="2:15" s="48" customFormat="1" x14ac:dyDescent="0.25">
      <c r="B211"/>
      <c r="C211"/>
      <c r="D211"/>
      <c r="E211"/>
      <c r="F211"/>
      <c r="G211"/>
      <c r="H211"/>
      <c r="I211"/>
      <c r="J211"/>
      <c r="K211"/>
      <c r="L211"/>
      <c r="M211"/>
      <c r="N211"/>
      <c r="O211"/>
    </row>
    <row r="212" spans="2:15" s="48" customFormat="1" x14ac:dyDescent="0.25">
      <c r="B212"/>
      <c r="C212"/>
      <c r="D212"/>
      <c r="E212"/>
      <c r="F212"/>
      <c r="G212"/>
      <c r="H212"/>
      <c r="I212"/>
      <c r="J212"/>
      <c r="K212"/>
      <c r="L212"/>
      <c r="M212"/>
      <c r="N212"/>
      <c r="O212"/>
    </row>
    <row r="213" spans="2:15" s="48" customFormat="1" x14ac:dyDescent="0.25">
      <c r="B213"/>
      <c r="C213"/>
      <c r="D213"/>
      <c r="E213"/>
      <c r="F213"/>
      <c r="G213"/>
      <c r="H213"/>
      <c r="I213"/>
      <c r="J213"/>
      <c r="K213"/>
      <c r="L213"/>
      <c r="M213"/>
      <c r="N213"/>
      <c r="O213"/>
    </row>
    <row r="214" spans="2:15" s="48" customFormat="1" x14ac:dyDescent="0.25">
      <c r="B214"/>
      <c r="C214"/>
      <c r="D214"/>
      <c r="E214"/>
      <c r="F214"/>
      <c r="G214"/>
      <c r="H214"/>
      <c r="I214"/>
      <c r="J214"/>
      <c r="K214"/>
      <c r="L214"/>
      <c r="M214"/>
      <c r="N214"/>
      <c r="O214"/>
    </row>
    <row r="215" spans="2:15" s="48" customFormat="1" x14ac:dyDescent="0.25">
      <c r="B215"/>
      <c r="C215"/>
      <c r="D215"/>
      <c r="E215"/>
      <c r="F215"/>
      <c r="G215"/>
      <c r="H215"/>
      <c r="I215"/>
      <c r="J215"/>
      <c r="K215"/>
      <c r="L215"/>
      <c r="M215"/>
      <c r="N215"/>
      <c r="O215"/>
    </row>
    <row r="216" spans="2:15" s="48" customFormat="1" x14ac:dyDescent="0.25">
      <c r="B216"/>
      <c r="C216"/>
      <c r="D216"/>
      <c r="E216"/>
      <c r="F216"/>
      <c r="G216"/>
      <c r="H216"/>
      <c r="I216"/>
      <c r="J216"/>
      <c r="K216"/>
      <c r="L216"/>
      <c r="M216"/>
      <c r="N216"/>
      <c r="O216"/>
    </row>
    <row r="217" spans="2:15" s="48" customFormat="1" x14ac:dyDescent="0.25">
      <c r="B217"/>
      <c r="C217"/>
      <c r="D217"/>
      <c r="E217"/>
      <c r="F217"/>
      <c r="G217"/>
      <c r="H217"/>
      <c r="I217"/>
      <c r="J217"/>
      <c r="K217"/>
      <c r="L217"/>
      <c r="M217"/>
      <c r="N217"/>
      <c r="O217"/>
    </row>
    <row r="218" spans="2:15" s="48" customFormat="1" x14ac:dyDescent="0.25">
      <c r="B218"/>
      <c r="C218"/>
      <c r="D218"/>
      <c r="E218"/>
      <c r="F218"/>
      <c r="G218"/>
      <c r="H218"/>
      <c r="I218"/>
      <c r="J218"/>
      <c r="K218"/>
      <c r="L218"/>
      <c r="M218"/>
      <c r="N218"/>
      <c r="O218"/>
    </row>
    <row r="219" spans="2:15" s="48" customFormat="1" x14ac:dyDescent="0.25">
      <c r="B219"/>
      <c r="C219"/>
      <c r="D219"/>
      <c r="E219"/>
      <c r="F219"/>
      <c r="G219"/>
      <c r="H219"/>
      <c r="I219"/>
      <c r="J219"/>
      <c r="K219"/>
      <c r="L219"/>
      <c r="M219"/>
      <c r="N219"/>
      <c r="O219"/>
    </row>
    <row r="220" spans="2:15" s="48" customFormat="1" x14ac:dyDescent="0.25">
      <c r="B220"/>
      <c r="C220"/>
      <c r="D220"/>
      <c r="E220"/>
      <c r="F220"/>
      <c r="G220"/>
      <c r="H220"/>
      <c r="I220"/>
      <c r="J220"/>
      <c r="K220"/>
      <c r="L220"/>
      <c r="M220"/>
      <c r="N220"/>
      <c r="O220"/>
    </row>
    <row r="221" spans="2:15" s="48" customFormat="1" x14ac:dyDescent="0.25">
      <c r="B221"/>
      <c r="C221"/>
      <c r="D221"/>
      <c r="E221"/>
      <c r="F221"/>
      <c r="G221"/>
      <c r="H221"/>
      <c r="I221"/>
      <c r="J221"/>
      <c r="K221"/>
      <c r="L221"/>
      <c r="M221"/>
      <c r="N221"/>
      <c r="O221"/>
    </row>
    <row r="222" spans="2:15" s="48" customFormat="1" x14ac:dyDescent="0.25">
      <c r="B222"/>
      <c r="C222"/>
      <c r="D222"/>
      <c r="E222"/>
      <c r="F222"/>
      <c r="G222"/>
      <c r="H222"/>
      <c r="I222"/>
      <c r="J222"/>
      <c r="K222"/>
      <c r="L222"/>
      <c r="M222"/>
      <c r="N222"/>
      <c r="O222"/>
    </row>
    <row r="223" spans="2:15" s="48" customFormat="1" x14ac:dyDescent="0.25">
      <c r="B223"/>
      <c r="C223"/>
      <c r="D223"/>
      <c r="E223"/>
      <c r="F223"/>
      <c r="G223"/>
      <c r="H223"/>
      <c r="I223"/>
      <c r="J223"/>
      <c r="K223"/>
      <c r="L223"/>
      <c r="M223"/>
      <c r="N223"/>
      <c r="O223"/>
    </row>
    <row r="224" spans="2:15" s="48" customFormat="1" x14ac:dyDescent="0.25">
      <c r="B224"/>
      <c r="C224"/>
      <c r="D224"/>
      <c r="E224"/>
      <c r="F224"/>
      <c r="G224"/>
      <c r="H224"/>
      <c r="I224"/>
      <c r="J224"/>
      <c r="K224"/>
      <c r="L224"/>
      <c r="M224"/>
      <c r="N224"/>
      <c r="O224"/>
    </row>
    <row r="225" spans="2:15" s="48" customFormat="1" x14ac:dyDescent="0.25">
      <c r="B225"/>
      <c r="C225"/>
      <c r="D225"/>
      <c r="E225"/>
      <c r="F225"/>
      <c r="G225"/>
      <c r="H225"/>
      <c r="I225"/>
      <c r="J225"/>
      <c r="K225"/>
      <c r="L225"/>
      <c r="M225"/>
      <c r="N225"/>
      <c r="O225"/>
    </row>
    <row r="226" spans="2:15" s="48" customFormat="1" x14ac:dyDescent="0.25">
      <c r="B226"/>
      <c r="C226"/>
      <c r="D226"/>
      <c r="E226"/>
      <c r="F226"/>
      <c r="G226"/>
      <c r="H226"/>
      <c r="I226"/>
      <c r="J226"/>
      <c r="K226"/>
      <c r="L226"/>
      <c r="M226"/>
      <c r="N226"/>
      <c r="O226"/>
    </row>
    <row r="227" spans="2:15" s="48" customFormat="1" x14ac:dyDescent="0.25">
      <c r="B227"/>
      <c r="C227"/>
      <c r="D227"/>
      <c r="E227"/>
      <c r="F227"/>
      <c r="G227"/>
      <c r="H227"/>
      <c r="I227"/>
      <c r="J227"/>
      <c r="K227"/>
      <c r="L227"/>
      <c r="M227"/>
      <c r="N227"/>
      <c r="O227"/>
    </row>
    <row r="228" spans="2:15" s="48" customFormat="1" x14ac:dyDescent="0.25">
      <c r="B228"/>
      <c r="C228"/>
      <c r="D228"/>
      <c r="E228"/>
      <c r="F228"/>
      <c r="G228"/>
      <c r="H228"/>
      <c r="I228"/>
      <c r="J228"/>
      <c r="K228"/>
      <c r="L228"/>
      <c r="M228"/>
      <c r="N228"/>
      <c r="O228"/>
    </row>
    <row r="229" spans="2:15" s="48" customFormat="1" x14ac:dyDescent="0.25">
      <c r="B229"/>
      <c r="C229"/>
      <c r="D229"/>
      <c r="E229"/>
      <c r="F229"/>
      <c r="G229"/>
      <c r="H229"/>
      <c r="I229"/>
      <c r="J229"/>
      <c r="K229"/>
      <c r="L229"/>
      <c r="M229"/>
      <c r="N229"/>
      <c r="O229"/>
    </row>
    <row r="230" spans="2:15" s="48" customFormat="1" x14ac:dyDescent="0.25">
      <c r="B230"/>
      <c r="C230"/>
      <c r="D230"/>
      <c r="E230"/>
      <c r="F230"/>
      <c r="G230"/>
      <c r="H230"/>
      <c r="I230"/>
      <c r="J230"/>
      <c r="K230"/>
      <c r="L230"/>
      <c r="M230"/>
      <c r="N230"/>
      <c r="O230"/>
    </row>
    <row r="231" spans="2:15" s="48" customFormat="1" x14ac:dyDescent="0.25">
      <c r="B231"/>
      <c r="C231"/>
      <c r="D231"/>
      <c r="E231"/>
      <c r="F231"/>
      <c r="G231"/>
      <c r="H231"/>
      <c r="I231"/>
      <c r="J231"/>
      <c r="K231"/>
      <c r="L231"/>
      <c r="M231"/>
      <c r="N231"/>
      <c r="O231"/>
    </row>
    <row r="232" spans="2:15" s="48" customFormat="1" x14ac:dyDescent="0.25">
      <c r="B232"/>
      <c r="C232"/>
      <c r="D232"/>
      <c r="E232"/>
      <c r="F232"/>
      <c r="G232"/>
      <c r="H232"/>
      <c r="I232"/>
      <c r="J232"/>
      <c r="K232"/>
      <c r="L232"/>
      <c r="M232"/>
      <c r="N232"/>
      <c r="O232"/>
    </row>
    <row r="233" spans="2:15" s="48" customFormat="1" x14ac:dyDescent="0.25">
      <c r="B233"/>
      <c r="C233"/>
      <c r="D233"/>
      <c r="E233"/>
      <c r="F233"/>
      <c r="G233"/>
      <c r="H233"/>
      <c r="I233"/>
      <c r="J233"/>
      <c r="K233"/>
      <c r="L233"/>
      <c r="M233"/>
      <c r="N233"/>
      <c r="O233"/>
    </row>
    <row r="234" spans="2:15" s="48" customFormat="1" x14ac:dyDescent="0.25">
      <c r="B234"/>
      <c r="C234"/>
      <c r="D234"/>
      <c r="E234"/>
      <c r="F234"/>
      <c r="G234"/>
      <c r="H234"/>
      <c r="I234"/>
      <c r="J234"/>
      <c r="K234"/>
      <c r="L234"/>
      <c r="M234"/>
      <c r="N234"/>
      <c r="O234"/>
    </row>
    <row r="235" spans="2:15" s="48" customFormat="1" x14ac:dyDescent="0.25">
      <c r="B235"/>
      <c r="C235"/>
      <c r="D235"/>
      <c r="E235"/>
      <c r="F235"/>
      <c r="G235"/>
      <c r="H235"/>
      <c r="I235"/>
      <c r="J235"/>
      <c r="K235"/>
      <c r="L235"/>
      <c r="M235"/>
      <c r="N235"/>
      <c r="O235"/>
    </row>
    <row r="236" spans="2:15" s="48" customFormat="1" x14ac:dyDescent="0.25">
      <c r="B236"/>
      <c r="C236"/>
      <c r="D236"/>
      <c r="E236"/>
      <c r="F236"/>
      <c r="G236"/>
      <c r="H236"/>
      <c r="I236"/>
      <c r="J236"/>
      <c r="K236"/>
      <c r="L236"/>
      <c r="M236"/>
      <c r="N236"/>
      <c r="O236"/>
    </row>
    <row r="237" spans="2:15" s="48" customFormat="1" x14ac:dyDescent="0.25">
      <c r="B237"/>
      <c r="C237"/>
      <c r="D237"/>
      <c r="E237"/>
      <c r="F237"/>
      <c r="G237"/>
      <c r="H237"/>
      <c r="I237"/>
      <c r="J237"/>
      <c r="K237"/>
      <c r="L237"/>
      <c r="M237"/>
      <c r="N237"/>
      <c r="O237"/>
    </row>
    <row r="238" spans="2:15" s="48" customFormat="1" x14ac:dyDescent="0.25">
      <c r="B238"/>
      <c r="C238"/>
      <c r="D238"/>
      <c r="E238"/>
      <c r="F238"/>
      <c r="G238"/>
      <c r="H238"/>
      <c r="I238"/>
      <c r="J238"/>
      <c r="K238"/>
      <c r="L238"/>
      <c r="M238"/>
      <c r="N238"/>
      <c r="O238"/>
    </row>
    <row r="239" spans="2:15" s="48" customFormat="1" x14ac:dyDescent="0.25">
      <c r="B239"/>
      <c r="C239"/>
      <c r="D239"/>
      <c r="E239"/>
      <c r="F239"/>
      <c r="G239"/>
      <c r="H239"/>
      <c r="I239"/>
      <c r="J239"/>
      <c r="K239"/>
      <c r="L239"/>
      <c r="M239"/>
      <c r="N239"/>
      <c r="O239"/>
    </row>
    <row r="240" spans="2:15" s="48" customFormat="1" x14ac:dyDescent="0.25">
      <c r="B240"/>
      <c r="C240"/>
      <c r="D240"/>
      <c r="E240"/>
      <c r="F240"/>
      <c r="G240"/>
      <c r="H240"/>
      <c r="I240"/>
      <c r="J240"/>
      <c r="K240"/>
      <c r="L240"/>
      <c r="M240"/>
      <c r="N240"/>
      <c r="O240"/>
    </row>
    <row r="241" spans="2:15" s="48" customFormat="1" x14ac:dyDescent="0.25">
      <c r="B241"/>
      <c r="C241"/>
      <c r="D241"/>
      <c r="E241"/>
      <c r="F241"/>
      <c r="G241"/>
      <c r="H241"/>
      <c r="I241"/>
      <c r="J241"/>
      <c r="K241"/>
      <c r="L241"/>
      <c r="M241"/>
      <c r="N241"/>
      <c r="O241"/>
    </row>
    <row r="242" spans="2:15" s="48" customFormat="1" x14ac:dyDescent="0.25">
      <c r="B242"/>
      <c r="C242"/>
      <c r="D242"/>
      <c r="E242"/>
      <c r="F242"/>
      <c r="G242"/>
      <c r="H242"/>
      <c r="I242"/>
      <c r="J242"/>
      <c r="K242"/>
      <c r="L242"/>
      <c r="M242"/>
      <c r="N242"/>
      <c r="O242"/>
    </row>
    <row r="243" spans="2:15" s="48" customFormat="1" x14ac:dyDescent="0.25">
      <c r="B243"/>
      <c r="C243"/>
      <c r="D243"/>
      <c r="E243"/>
      <c r="F243"/>
      <c r="G243"/>
      <c r="H243"/>
      <c r="I243"/>
      <c r="J243"/>
      <c r="K243"/>
      <c r="L243"/>
      <c r="M243"/>
      <c r="N243"/>
      <c r="O243"/>
    </row>
    <row r="244" spans="2:15" s="48" customFormat="1" x14ac:dyDescent="0.25">
      <c r="B244"/>
      <c r="C244"/>
      <c r="D244"/>
      <c r="E244"/>
      <c r="F244"/>
      <c r="G244"/>
      <c r="H244"/>
      <c r="I244"/>
      <c r="J244"/>
      <c r="K244"/>
      <c r="L244"/>
      <c r="M244"/>
      <c r="N244"/>
      <c r="O244"/>
    </row>
    <row r="245" spans="2:15" s="48" customFormat="1" x14ac:dyDescent="0.25">
      <c r="B245"/>
      <c r="C245"/>
      <c r="D245"/>
      <c r="E245"/>
      <c r="F245"/>
      <c r="G245"/>
      <c r="H245"/>
      <c r="I245"/>
      <c r="J245"/>
      <c r="K245"/>
      <c r="L245"/>
      <c r="M245"/>
      <c r="N245"/>
      <c r="O245"/>
    </row>
    <row r="246" spans="2:15" s="48" customFormat="1" x14ac:dyDescent="0.25">
      <c r="B246"/>
      <c r="C246"/>
      <c r="D246"/>
      <c r="E246"/>
      <c r="F246"/>
      <c r="G246"/>
      <c r="H246"/>
      <c r="I246"/>
      <c r="J246"/>
      <c r="K246"/>
      <c r="L246"/>
      <c r="M246"/>
      <c r="N246"/>
      <c r="O246"/>
    </row>
    <row r="247" spans="2:15" s="48" customFormat="1" x14ac:dyDescent="0.25">
      <c r="B247"/>
      <c r="C247"/>
      <c r="D247"/>
      <c r="E247"/>
      <c r="F247"/>
      <c r="G247"/>
      <c r="H247"/>
      <c r="I247"/>
      <c r="J247"/>
      <c r="K247"/>
      <c r="L247"/>
      <c r="M247"/>
      <c r="N247"/>
      <c r="O247"/>
    </row>
    <row r="248" spans="2:15" s="48" customFormat="1" x14ac:dyDescent="0.25">
      <c r="B248"/>
      <c r="C248"/>
      <c r="D248"/>
      <c r="E248"/>
      <c r="F248"/>
      <c r="G248"/>
      <c r="H248"/>
      <c r="I248"/>
      <c r="J248"/>
      <c r="K248"/>
      <c r="L248"/>
      <c r="M248"/>
      <c r="N248"/>
      <c r="O248"/>
    </row>
    <row r="249" spans="2:15" s="48" customFormat="1" x14ac:dyDescent="0.25">
      <c r="B249"/>
      <c r="C249"/>
      <c r="D249"/>
      <c r="E249"/>
      <c r="F249"/>
      <c r="G249"/>
      <c r="H249"/>
      <c r="I249"/>
      <c r="J249"/>
      <c r="K249"/>
      <c r="L249"/>
      <c r="M249"/>
      <c r="N249"/>
      <c r="O249"/>
    </row>
    <row r="250" spans="2:15" s="48" customFormat="1" x14ac:dyDescent="0.25">
      <c r="B250"/>
      <c r="C250"/>
      <c r="D250"/>
      <c r="E250"/>
      <c r="F250"/>
      <c r="G250"/>
      <c r="H250"/>
      <c r="I250"/>
      <c r="J250"/>
      <c r="K250"/>
      <c r="L250"/>
      <c r="M250"/>
      <c r="N250"/>
      <c r="O250"/>
    </row>
    <row r="251" spans="2:15" s="48" customFormat="1" x14ac:dyDescent="0.25">
      <c r="B251"/>
      <c r="C251"/>
      <c r="D251"/>
      <c r="E251"/>
      <c r="F251"/>
      <c r="G251"/>
      <c r="H251"/>
      <c r="I251"/>
      <c r="J251"/>
      <c r="K251"/>
      <c r="L251"/>
      <c r="M251"/>
      <c r="N251"/>
      <c r="O251"/>
    </row>
    <row r="252" spans="2:15" s="48" customFormat="1" x14ac:dyDescent="0.25">
      <c r="B252"/>
      <c r="C252"/>
      <c r="D252"/>
      <c r="E252"/>
      <c r="F252"/>
      <c r="G252"/>
      <c r="H252"/>
      <c r="I252"/>
      <c r="J252"/>
      <c r="K252"/>
      <c r="L252"/>
      <c r="M252"/>
      <c r="N252"/>
      <c r="O252"/>
    </row>
    <row r="253" spans="2:15" s="48" customFormat="1" x14ac:dyDescent="0.25">
      <c r="B253"/>
      <c r="C253"/>
      <c r="D253"/>
      <c r="E253"/>
      <c r="F253"/>
      <c r="G253"/>
      <c r="H253"/>
      <c r="I253"/>
      <c r="J253"/>
      <c r="K253"/>
      <c r="L253"/>
      <c r="M253"/>
      <c r="N253"/>
      <c r="O253"/>
    </row>
    <row r="254" spans="2:15" s="48" customFormat="1" x14ac:dyDescent="0.25">
      <c r="B254"/>
      <c r="C254"/>
      <c r="D254"/>
      <c r="E254"/>
      <c r="F254"/>
      <c r="G254"/>
      <c r="H254"/>
      <c r="I254"/>
      <c r="J254"/>
      <c r="K254"/>
      <c r="L254"/>
      <c r="M254"/>
      <c r="N254"/>
      <c r="O254"/>
    </row>
    <row r="255" spans="2:15" s="48" customFormat="1" x14ac:dyDescent="0.25">
      <c r="B255"/>
      <c r="C255"/>
      <c r="D255"/>
      <c r="E255"/>
      <c r="F255"/>
      <c r="G255"/>
      <c r="H255"/>
      <c r="I255"/>
      <c r="J255"/>
      <c r="K255"/>
      <c r="L255"/>
      <c r="M255"/>
      <c r="N255"/>
      <c r="O255"/>
    </row>
    <row r="256" spans="2:15" s="48" customFormat="1" x14ac:dyDescent="0.25">
      <c r="B256"/>
      <c r="C256"/>
      <c r="D256"/>
      <c r="E256"/>
      <c r="F256"/>
      <c r="G256"/>
      <c r="H256"/>
      <c r="I256"/>
      <c r="J256"/>
      <c r="K256"/>
      <c r="L256"/>
      <c r="M256"/>
      <c r="N256"/>
      <c r="O256"/>
    </row>
    <row r="257" spans="2:15" s="48" customFormat="1" x14ac:dyDescent="0.25">
      <c r="B257"/>
      <c r="C257"/>
      <c r="D257"/>
      <c r="E257"/>
      <c r="F257"/>
      <c r="G257"/>
      <c r="H257"/>
      <c r="I257"/>
      <c r="J257"/>
      <c r="K257"/>
      <c r="L257"/>
      <c r="M257"/>
      <c r="N257"/>
      <c r="O257"/>
    </row>
    <row r="258" spans="2:15" s="48" customFormat="1" x14ac:dyDescent="0.25">
      <c r="B258"/>
      <c r="C258"/>
      <c r="D258"/>
      <c r="E258"/>
      <c r="F258"/>
      <c r="G258"/>
      <c r="H258"/>
      <c r="I258"/>
      <c r="J258"/>
      <c r="K258"/>
      <c r="L258"/>
      <c r="M258"/>
      <c r="N258"/>
      <c r="O258"/>
    </row>
    <row r="259" spans="2:15" s="48" customFormat="1" x14ac:dyDescent="0.25">
      <c r="B259"/>
      <c r="C259"/>
      <c r="D259"/>
      <c r="E259"/>
      <c r="F259"/>
      <c r="G259"/>
      <c r="H259"/>
      <c r="I259"/>
      <c r="J259"/>
      <c r="K259"/>
      <c r="L259"/>
      <c r="M259"/>
      <c r="N259"/>
      <c r="O259"/>
    </row>
    <row r="260" spans="2:15" s="48" customFormat="1" x14ac:dyDescent="0.25">
      <c r="B260"/>
      <c r="C260"/>
      <c r="D260"/>
      <c r="E260"/>
      <c r="F260"/>
      <c r="G260"/>
      <c r="H260"/>
      <c r="I260"/>
      <c r="J260"/>
      <c r="K260"/>
      <c r="L260"/>
      <c r="M260"/>
      <c r="N260"/>
      <c r="O260"/>
    </row>
    <row r="261" spans="2:15" s="48" customFormat="1" x14ac:dyDescent="0.25">
      <c r="B261"/>
      <c r="C261"/>
      <c r="D261"/>
      <c r="E261"/>
      <c r="F261"/>
      <c r="G261"/>
      <c r="H261"/>
      <c r="I261"/>
      <c r="J261"/>
      <c r="K261"/>
      <c r="L261"/>
      <c r="M261"/>
      <c r="N261"/>
      <c r="O261"/>
    </row>
    <row r="262" spans="2:15" s="48" customFormat="1" x14ac:dyDescent="0.25">
      <c r="B262"/>
      <c r="C262"/>
      <c r="D262"/>
      <c r="E262"/>
      <c r="F262"/>
      <c r="G262"/>
      <c r="H262"/>
      <c r="I262"/>
      <c r="J262"/>
      <c r="K262"/>
      <c r="L262"/>
      <c r="M262"/>
      <c r="N262"/>
      <c r="O262"/>
    </row>
    <row r="263" spans="2:15" s="48" customFormat="1" x14ac:dyDescent="0.25">
      <c r="B263"/>
      <c r="C263"/>
      <c r="D263"/>
      <c r="E263"/>
      <c r="F263"/>
      <c r="G263"/>
      <c r="H263"/>
      <c r="I263"/>
      <c r="J263"/>
      <c r="K263"/>
      <c r="L263"/>
      <c r="M263"/>
      <c r="N263"/>
      <c r="O263"/>
    </row>
    <row r="264" spans="2:15" s="48" customFormat="1" x14ac:dyDescent="0.25">
      <c r="B264"/>
      <c r="C264"/>
      <c r="D264"/>
      <c r="E264"/>
      <c r="F264"/>
      <c r="G264"/>
      <c r="H264"/>
      <c r="I264"/>
      <c r="J264"/>
      <c r="K264"/>
      <c r="L264"/>
      <c r="M264"/>
      <c r="N264"/>
      <c r="O264"/>
    </row>
    <row r="265" spans="2:15" s="48" customFormat="1" x14ac:dyDescent="0.25">
      <c r="B265"/>
      <c r="C265"/>
      <c r="D265"/>
      <c r="E265"/>
      <c r="F265"/>
      <c r="G265"/>
      <c r="H265"/>
      <c r="I265"/>
      <c r="J265"/>
      <c r="K265"/>
      <c r="L265"/>
      <c r="M265"/>
      <c r="N265"/>
      <c r="O265"/>
    </row>
    <row r="266" spans="2:15" s="48" customFormat="1" x14ac:dyDescent="0.25">
      <c r="B266"/>
      <c r="C266"/>
      <c r="D266"/>
      <c r="E266"/>
      <c r="F266"/>
      <c r="G266"/>
      <c r="H266"/>
      <c r="I266"/>
      <c r="J266"/>
      <c r="K266"/>
      <c r="L266"/>
      <c r="M266"/>
      <c r="N266"/>
      <c r="O266"/>
    </row>
    <row r="267" spans="2:15" s="48" customFormat="1" x14ac:dyDescent="0.25">
      <c r="B267"/>
      <c r="C267"/>
      <c r="D267"/>
      <c r="E267"/>
      <c r="F267"/>
      <c r="G267"/>
      <c r="H267"/>
      <c r="I267"/>
      <c r="J267"/>
      <c r="K267"/>
      <c r="L267"/>
      <c r="M267"/>
      <c r="N267"/>
      <c r="O267"/>
    </row>
    <row r="268" spans="2:15" s="48" customFormat="1" x14ac:dyDescent="0.25">
      <c r="B268"/>
      <c r="C268"/>
      <c r="D268"/>
      <c r="E268"/>
      <c r="F268"/>
      <c r="G268"/>
      <c r="H268"/>
      <c r="I268"/>
      <c r="J268"/>
      <c r="K268"/>
      <c r="L268"/>
      <c r="M268"/>
      <c r="N268"/>
      <c r="O268"/>
    </row>
    <row r="269" spans="2:15" s="48" customFormat="1" x14ac:dyDescent="0.25">
      <c r="B269"/>
      <c r="C269"/>
      <c r="D269"/>
      <c r="E269"/>
      <c r="F269"/>
      <c r="G269"/>
      <c r="H269"/>
      <c r="I269"/>
      <c r="J269"/>
      <c r="K269"/>
      <c r="L269"/>
      <c r="M269"/>
      <c r="N269"/>
      <c r="O269"/>
    </row>
    <row r="270" spans="2:15" s="48" customFormat="1" x14ac:dyDescent="0.25">
      <c r="B270"/>
      <c r="C270"/>
      <c r="D270"/>
      <c r="E270"/>
      <c r="F270"/>
      <c r="G270"/>
      <c r="H270"/>
      <c r="I270"/>
      <c r="J270"/>
      <c r="K270"/>
      <c r="L270"/>
      <c r="M270"/>
      <c r="N270"/>
      <c r="O270"/>
    </row>
    <row r="271" spans="2:15" s="48" customFormat="1" x14ac:dyDescent="0.25">
      <c r="B271"/>
      <c r="C271"/>
      <c r="D271"/>
      <c r="E271"/>
      <c r="F271"/>
      <c r="G271"/>
      <c r="H271"/>
      <c r="I271"/>
      <c r="J271"/>
      <c r="K271"/>
      <c r="L271"/>
      <c r="M271"/>
      <c r="N271"/>
      <c r="O271"/>
    </row>
    <row r="272" spans="2:15" s="48" customFormat="1" x14ac:dyDescent="0.25">
      <c r="B272"/>
      <c r="C272"/>
      <c r="D272"/>
      <c r="E272"/>
      <c r="F272"/>
      <c r="G272"/>
      <c r="H272"/>
      <c r="I272"/>
      <c r="J272"/>
      <c r="K272"/>
      <c r="L272"/>
      <c r="M272"/>
      <c r="N272"/>
      <c r="O272"/>
    </row>
    <row r="273" spans="2:15" s="48" customFormat="1" x14ac:dyDescent="0.25">
      <c r="B273"/>
      <c r="C273"/>
      <c r="D273"/>
      <c r="E273"/>
      <c r="F273"/>
      <c r="G273"/>
      <c r="H273"/>
      <c r="I273"/>
      <c r="J273"/>
      <c r="K273"/>
      <c r="L273"/>
      <c r="M273"/>
      <c r="N273"/>
      <c r="O273"/>
    </row>
    <row r="274" spans="2:15" s="48" customFormat="1" x14ac:dyDescent="0.25">
      <c r="B274"/>
      <c r="C274"/>
      <c r="D274"/>
      <c r="E274"/>
      <c r="F274"/>
      <c r="G274"/>
      <c r="H274"/>
      <c r="I274"/>
      <c r="J274"/>
      <c r="K274"/>
      <c r="L274"/>
      <c r="M274"/>
      <c r="N274"/>
      <c r="O274"/>
    </row>
    <row r="275" spans="2:15" s="48" customFormat="1" x14ac:dyDescent="0.25">
      <c r="B275"/>
      <c r="C275"/>
      <c r="D275"/>
      <c r="E275"/>
      <c r="F275"/>
      <c r="G275"/>
      <c r="H275"/>
      <c r="I275"/>
      <c r="J275"/>
      <c r="K275"/>
      <c r="L275"/>
      <c r="M275"/>
      <c r="N275"/>
      <c r="O275"/>
    </row>
    <row r="276" spans="2:15" s="48" customFormat="1" x14ac:dyDescent="0.25">
      <c r="B276"/>
      <c r="C276"/>
      <c r="D276"/>
      <c r="E276"/>
      <c r="F276"/>
      <c r="G276"/>
      <c r="H276"/>
      <c r="I276"/>
      <c r="J276"/>
      <c r="K276"/>
      <c r="L276"/>
      <c r="M276"/>
      <c r="N276"/>
      <c r="O276"/>
    </row>
    <row r="277" spans="2:15" s="48" customFormat="1" x14ac:dyDescent="0.25">
      <c r="B277"/>
      <c r="C277"/>
      <c r="D277"/>
      <c r="E277"/>
      <c r="F277"/>
      <c r="G277"/>
      <c r="H277"/>
      <c r="I277"/>
      <c r="J277"/>
      <c r="K277"/>
      <c r="L277"/>
      <c r="M277"/>
      <c r="N277"/>
      <c r="O277"/>
    </row>
    <row r="278" spans="2:15" s="48" customFormat="1" x14ac:dyDescent="0.25">
      <c r="B278"/>
      <c r="C278"/>
      <c r="D278"/>
      <c r="E278"/>
      <c r="F278"/>
      <c r="G278"/>
      <c r="H278"/>
      <c r="I278"/>
      <c r="J278"/>
      <c r="K278"/>
      <c r="L278"/>
      <c r="M278"/>
      <c r="N278"/>
      <c r="O278"/>
    </row>
    <row r="279" spans="2:15" s="48" customFormat="1" x14ac:dyDescent="0.25">
      <c r="B279"/>
      <c r="C279"/>
      <c r="D279"/>
      <c r="E279"/>
      <c r="F279"/>
      <c r="G279"/>
      <c r="H279"/>
      <c r="I279"/>
      <c r="J279"/>
      <c r="K279"/>
      <c r="L279"/>
      <c r="M279"/>
      <c r="N279"/>
      <c r="O279"/>
    </row>
    <row r="280" spans="2:15" s="48" customFormat="1" x14ac:dyDescent="0.25">
      <c r="B280"/>
      <c r="C280"/>
      <c r="D280"/>
      <c r="E280"/>
      <c r="F280"/>
      <c r="G280"/>
      <c r="H280"/>
      <c r="I280"/>
      <c r="J280"/>
      <c r="K280"/>
      <c r="L280"/>
      <c r="M280"/>
      <c r="N280"/>
      <c r="O280"/>
    </row>
    <row r="281" spans="2:15" s="48" customFormat="1" x14ac:dyDescent="0.25">
      <c r="B281"/>
      <c r="C281"/>
      <c r="D281"/>
      <c r="E281"/>
      <c r="F281"/>
      <c r="G281"/>
      <c r="H281"/>
      <c r="I281"/>
      <c r="J281"/>
      <c r="K281"/>
      <c r="L281"/>
      <c r="M281"/>
      <c r="N281"/>
      <c r="O281"/>
    </row>
    <row r="282" spans="2:15" s="48" customFormat="1" x14ac:dyDescent="0.25">
      <c r="B282"/>
      <c r="C282"/>
      <c r="D282"/>
      <c r="E282"/>
      <c r="F282"/>
      <c r="G282"/>
      <c r="H282"/>
      <c r="I282"/>
      <c r="J282"/>
      <c r="K282"/>
      <c r="L282"/>
      <c r="M282"/>
      <c r="N282"/>
      <c r="O282"/>
    </row>
    <row r="283" spans="2:15" s="48" customFormat="1" x14ac:dyDescent="0.25">
      <c r="B283"/>
      <c r="C283"/>
      <c r="D283"/>
      <c r="E283"/>
      <c r="F283"/>
      <c r="G283"/>
      <c r="H283"/>
      <c r="I283"/>
      <c r="J283"/>
      <c r="K283"/>
      <c r="L283"/>
      <c r="M283"/>
      <c r="N283"/>
      <c r="O283"/>
    </row>
    <row r="284" spans="2:15" s="48" customFormat="1" x14ac:dyDescent="0.25">
      <c r="B284"/>
      <c r="C284"/>
      <c r="D284"/>
      <c r="E284"/>
      <c r="F284"/>
      <c r="G284"/>
      <c r="H284"/>
      <c r="I284"/>
      <c r="J284"/>
      <c r="K284"/>
      <c r="L284"/>
      <c r="M284"/>
      <c r="N284"/>
      <c r="O284"/>
    </row>
    <row r="285" spans="2:15" s="48" customFormat="1" x14ac:dyDescent="0.25">
      <c r="B285"/>
      <c r="C285"/>
      <c r="D285"/>
      <c r="E285"/>
      <c r="F285"/>
      <c r="G285"/>
      <c r="H285"/>
      <c r="I285"/>
      <c r="J285"/>
      <c r="K285"/>
      <c r="L285"/>
      <c r="M285"/>
      <c r="N285"/>
      <c r="O285"/>
    </row>
    <row r="286" spans="2:15" s="48" customFormat="1" x14ac:dyDescent="0.25">
      <c r="B286"/>
      <c r="C286"/>
      <c r="D286"/>
      <c r="E286"/>
      <c r="F286"/>
      <c r="G286"/>
      <c r="H286"/>
      <c r="I286"/>
      <c r="J286"/>
      <c r="K286"/>
      <c r="L286"/>
      <c r="M286"/>
      <c r="N286"/>
      <c r="O286"/>
    </row>
    <row r="287" spans="2:15" s="48" customFormat="1" x14ac:dyDescent="0.25">
      <c r="B287"/>
      <c r="C287"/>
      <c r="D287"/>
      <c r="E287"/>
      <c r="F287"/>
      <c r="G287"/>
      <c r="H287"/>
      <c r="I287"/>
      <c r="J287"/>
      <c r="K287"/>
      <c r="L287"/>
      <c r="M287"/>
      <c r="N287"/>
      <c r="O287"/>
    </row>
    <row r="288" spans="2:15" s="48" customFormat="1" x14ac:dyDescent="0.25">
      <c r="B288"/>
      <c r="C288"/>
      <c r="D288"/>
      <c r="E288"/>
      <c r="F288"/>
      <c r="G288"/>
      <c r="H288"/>
      <c r="I288"/>
      <c r="J288"/>
      <c r="K288"/>
      <c r="L288"/>
      <c r="M288"/>
      <c r="N288"/>
      <c r="O288"/>
    </row>
    <row r="289" spans="2:15" s="48" customFormat="1" x14ac:dyDescent="0.25">
      <c r="B289"/>
      <c r="C289"/>
      <c r="D289"/>
      <c r="E289"/>
      <c r="F289"/>
      <c r="G289"/>
      <c r="H289"/>
      <c r="I289"/>
      <c r="J289"/>
      <c r="K289"/>
      <c r="L289"/>
      <c r="M289"/>
      <c r="N289"/>
      <c r="O289"/>
    </row>
    <row r="290" spans="2:15" s="48" customFormat="1" x14ac:dyDescent="0.25"/>
    <row r="291" spans="2:15" s="48" customFormat="1" x14ac:dyDescent="0.25"/>
    <row r="292" spans="2:15" s="48" customFormat="1" x14ac:dyDescent="0.25"/>
    <row r="293" spans="2:15" s="48" customFormat="1" x14ac:dyDescent="0.25"/>
    <row r="294" spans="2:15" s="48" customFormat="1" x14ac:dyDescent="0.25"/>
    <row r="295" spans="2:15" s="48" customFormat="1" x14ac:dyDescent="0.25"/>
    <row r="296" spans="2:15" s="48" customFormat="1" x14ac:dyDescent="0.25"/>
    <row r="297" spans="2:15" s="48" customFormat="1" x14ac:dyDescent="0.25"/>
    <row r="298" spans="2:15" s="48" customFormat="1" x14ac:dyDescent="0.25"/>
    <row r="299" spans="2:15" s="48" customFormat="1" x14ac:dyDescent="0.25"/>
    <row r="300" spans="2:15" s="48" customFormat="1" x14ac:dyDescent="0.25"/>
    <row r="301" spans="2:15" s="48" customFormat="1" x14ac:dyDescent="0.25"/>
    <row r="302" spans="2:15" s="48" customFormat="1" x14ac:dyDescent="0.25"/>
    <row r="303" spans="2:15" s="48" customFormat="1" x14ac:dyDescent="0.25"/>
    <row r="304" spans="2:15" s="48" customFormat="1" x14ac:dyDescent="0.25"/>
    <row r="305" s="48" customFormat="1" x14ac:dyDescent="0.25"/>
    <row r="306" s="48" customFormat="1" x14ac:dyDescent="0.25"/>
    <row r="307" s="48" customFormat="1" x14ac:dyDescent="0.25"/>
    <row r="308" s="48" customFormat="1" x14ac:dyDescent="0.25"/>
    <row r="309" s="48" customFormat="1" x14ac:dyDescent="0.25"/>
    <row r="310" s="48" customFormat="1" x14ac:dyDescent="0.25"/>
    <row r="311" s="48" customFormat="1" x14ac:dyDescent="0.25"/>
    <row r="312" s="48" customFormat="1" x14ac:dyDescent="0.25"/>
    <row r="313" s="48" customFormat="1" x14ac:dyDescent="0.25"/>
    <row r="314" s="48" customFormat="1" x14ac:dyDescent="0.25"/>
    <row r="315" s="48" customFormat="1" x14ac:dyDescent="0.25"/>
    <row r="316" s="48" customFormat="1" x14ac:dyDescent="0.25"/>
    <row r="317" s="48" customFormat="1" x14ac:dyDescent="0.25"/>
    <row r="318" s="48" customFormat="1" x14ac:dyDescent="0.25"/>
    <row r="319" s="48" customFormat="1" x14ac:dyDescent="0.25"/>
    <row r="320" s="48" customFormat="1" x14ac:dyDescent="0.25"/>
    <row r="321" s="48" customFormat="1" x14ac:dyDescent="0.25"/>
    <row r="322" s="48" customFormat="1" x14ac:dyDescent="0.25"/>
    <row r="323" s="48" customFormat="1" x14ac:dyDescent="0.25"/>
    <row r="324" s="48" customFormat="1" x14ac:dyDescent="0.25"/>
    <row r="325" s="48" customFormat="1" x14ac:dyDescent="0.25"/>
    <row r="326" s="48" customFormat="1" x14ac:dyDescent="0.25"/>
    <row r="327" s="48" customFormat="1" x14ac:dyDescent="0.25"/>
    <row r="328" s="48" customFormat="1" x14ac:dyDescent="0.25"/>
    <row r="329" s="48" customFormat="1" x14ac:dyDescent="0.25"/>
    <row r="330" s="48" customFormat="1" x14ac:dyDescent="0.25"/>
    <row r="331" s="48" customFormat="1" x14ac:dyDescent="0.25"/>
    <row r="332" s="48" customFormat="1" x14ac:dyDescent="0.25"/>
    <row r="333" s="48" customFormat="1" x14ac:dyDescent="0.25"/>
    <row r="334" s="48" customFormat="1" x14ac:dyDescent="0.25"/>
    <row r="335" s="48" customFormat="1" x14ac:dyDescent="0.25"/>
    <row r="336" s="48" customFormat="1" x14ac:dyDescent="0.25"/>
    <row r="337" s="48" customFormat="1" x14ac:dyDescent="0.25"/>
    <row r="338" s="48" customFormat="1" x14ac:dyDescent="0.25"/>
    <row r="339" s="48" customFormat="1" x14ac:dyDescent="0.25"/>
    <row r="340" s="48" customFormat="1" x14ac:dyDescent="0.25"/>
    <row r="341" s="48" customFormat="1" x14ac:dyDescent="0.25"/>
    <row r="342" s="48" customFormat="1" x14ac:dyDescent="0.25"/>
    <row r="343" s="48" customFormat="1" x14ac:dyDescent="0.25"/>
    <row r="344" s="48" customFormat="1" x14ac:dyDescent="0.25"/>
    <row r="345" s="48" customFormat="1" x14ac:dyDescent="0.25"/>
    <row r="346" s="48" customFormat="1" x14ac:dyDescent="0.25"/>
    <row r="347" s="48" customFormat="1" x14ac:dyDescent="0.25"/>
    <row r="348" s="48" customFormat="1" x14ac:dyDescent="0.25"/>
    <row r="349" s="48" customFormat="1" x14ac:dyDescent="0.25"/>
    <row r="350" s="48" customFormat="1" x14ac:dyDescent="0.25"/>
    <row r="351" s="48" customFormat="1" x14ac:dyDescent="0.25"/>
    <row r="352" s="48" customFormat="1" x14ac:dyDescent="0.25"/>
    <row r="353" s="48" customFormat="1" x14ac:dyDescent="0.25"/>
    <row r="354" s="48" customFormat="1" x14ac:dyDescent="0.25"/>
    <row r="355" s="48" customFormat="1" x14ac:dyDescent="0.25"/>
    <row r="356" s="48" customFormat="1" x14ac:dyDescent="0.25"/>
    <row r="357" s="48" customFormat="1" x14ac:dyDescent="0.25"/>
    <row r="358" s="48" customFormat="1" x14ac:dyDescent="0.25"/>
    <row r="359" s="48" customFormat="1" x14ac:dyDescent="0.25"/>
    <row r="360" s="48" customFormat="1" x14ac:dyDescent="0.25"/>
    <row r="361" s="48" customFormat="1" x14ac:dyDescent="0.25"/>
    <row r="362" s="48" customFormat="1" x14ac:dyDescent="0.25"/>
    <row r="363" s="48" customFormat="1" x14ac:dyDescent="0.25"/>
  </sheetData>
  <mergeCells count="8">
    <mergeCell ref="B28:C28"/>
    <mergeCell ref="D28:E28"/>
    <mergeCell ref="N28:O28"/>
    <mergeCell ref="B2:O2"/>
    <mergeCell ref="B3:N3"/>
    <mergeCell ref="B27:C27"/>
    <mergeCell ref="D27:E27"/>
    <mergeCell ref="N27:O27"/>
  </mergeCells>
  <printOptions horizontalCentered="1" verticalCentered="1"/>
  <pageMargins left="0" right="0" top="0" bottom="0" header="0" footer="0"/>
  <pageSetup paperSize="9" scale="6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8CBC5-F3DF-44A8-8A59-3D27409F34F9}">
  <sheetPr>
    <tabColor rgb="FF00B0F0"/>
  </sheetPr>
  <dimension ref="A2:AS93"/>
  <sheetViews>
    <sheetView showGridLines="0" topLeftCell="A16" zoomScaleNormal="100" zoomScaleSheetLayoutView="100" workbookViewId="0">
      <selection activeCell="P18" sqref="P18"/>
    </sheetView>
  </sheetViews>
  <sheetFormatPr defaultRowHeight="15" x14ac:dyDescent="0.25"/>
  <cols>
    <col min="1" max="1" width="5" customWidth="1"/>
    <col min="2" max="2" width="7.5703125" customWidth="1"/>
    <col min="3" max="3" width="13.28515625" style="48" customWidth="1"/>
    <col min="4" max="4" width="13.28515625" customWidth="1"/>
    <col min="5" max="9" width="8.28515625" customWidth="1"/>
    <col min="10" max="10" width="12.85546875" customWidth="1"/>
    <col min="11" max="11" width="6.7109375" customWidth="1"/>
    <col min="12" max="12" width="6.42578125" customWidth="1"/>
    <col min="13" max="15" width="6.42578125" style="48" customWidth="1"/>
    <col min="16" max="18" width="20.85546875" style="48" customWidth="1"/>
    <col min="19" max="19" width="6.42578125" style="48" customWidth="1"/>
    <col min="20" max="20" width="19.28515625" style="48" customWidth="1"/>
    <col min="21" max="22" width="6.42578125" style="48" customWidth="1"/>
    <col min="23" max="45" width="6.42578125" customWidth="1"/>
  </cols>
  <sheetData>
    <row r="2" spans="1:45" ht="33" customHeight="1" x14ac:dyDescent="0.25">
      <c r="B2" s="413" t="s">
        <v>247</v>
      </c>
      <c r="C2" s="414"/>
      <c r="D2" s="414"/>
      <c r="E2" s="414"/>
      <c r="F2" s="414"/>
      <c r="G2" s="414"/>
      <c r="H2" s="414"/>
      <c r="I2" s="414"/>
      <c r="J2" s="414"/>
      <c r="K2" s="415"/>
      <c r="L2" s="48"/>
      <c r="S2" s="55"/>
    </row>
    <row r="3" spans="1:45" ht="29.25" customHeight="1" x14ac:dyDescent="0.25">
      <c r="B3" s="520" t="s">
        <v>248</v>
      </c>
      <c r="C3" s="460"/>
      <c r="D3" s="460"/>
      <c r="E3" s="460"/>
      <c r="F3" s="460"/>
      <c r="G3" s="460"/>
      <c r="H3" s="460"/>
      <c r="I3" s="460"/>
      <c r="J3" s="460"/>
      <c r="K3" s="521"/>
      <c r="L3" s="48"/>
      <c r="M3" s="49"/>
      <c r="N3" s="49"/>
      <c r="O3" s="49"/>
      <c r="S3" s="50"/>
    </row>
    <row r="4" spans="1:45" ht="43.5" customHeight="1" x14ac:dyDescent="0.25">
      <c r="B4" s="167" t="s">
        <v>229</v>
      </c>
      <c r="C4" s="167" t="s">
        <v>0</v>
      </c>
      <c r="D4" s="167" t="s">
        <v>249</v>
      </c>
      <c r="E4" s="167">
        <v>2023</v>
      </c>
      <c r="F4" s="167">
        <v>2022</v>
      </c>
      <c r="G4" s="167">
        <v>2021</v>
      </c>
      <c r="H4" s="167">
        <v>2020</v>
      </c>
      <c r="I4" s="167">
        <v>2019</v>
      </c>
      <c r="J4" s="167" t="s">
        <v>2</v>
      </c>
      <c r="K4" s="167" t="s">
        <v>222</v>
      </c>
      <c r="L4" s="252"/>
      <c r="M4" s="206"/>
      <c r="N4" s="206"/>
      <c r="O4"/>
      <c r="P4" s="38" t="s">
        <v>114</v>
      </c>
      <c r="T4" s="49"/>
      <c r="U4" s="49"/>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row>
    <row r="5" spans="1:45" ht="30.75" customHeight="1" x14ac:dyDescent="0.25">
      <c r="A5" s="51"/>
      <c r="B5" s="169">
        <v>1</v>
      </c>
      <c r="C5" s="170" t="s">
        <v>44</v>
      </c>
      <c r="D5" s="277" t="s">
        <v>101</v>
      </c>
      <c r="E5" s="172">
        <v>208.38</v>
      </c>
      <c r="F5" s="173">
        <v>0</v>
      </c>
      <c r="G5" s="173">
        <v>0.03</v>
      </c>
      <c r="H5" s="173">
        <v>8.3376000000000006E-2</v>
      </c>
      <c r="I5" s="173">
        <v>0</v>
      </c>
      <c r="J5" s="170" t="s">
        <v>45</v>
      </c>
      <c r="K5" s="174">
        <v>1</v>
      </c>
      <c r="L5" s="206"/>
      <c r="N5" s="52"/>
      <c r="O5"/>
      <c r="P5" s="38" t="s">
        <v>115</v>
      </c>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row>
    <row r="6" spans="1:45" ht="30.75" customHeight="1" x14ac:dyDescent="0.25">
      <c r="A6" s="51"/>
      <c r="B6" s="175">
        <v>2</v>
      </c>
      <c r="C6" s="176" t="s">
        <v>74</v>
      </c>
      <c r="D6" s="278">
        <v>4.8374990474835533</v>
      </c>
      <c r="E6" s="178">
        <v>186.40665799999999</v>
      </c>
      <c r="F6" s="179">
        <v>177.80532699999998</v>
      </c>
      <c r="G6" s="179">
        <v>121.45352</v>
      </c>
      <c r="H6" s="179">
        <v>258.01059499999997</v>
      </c>
      <c r="I6" s="179">
        <v>98.013557000000006</v>
      </c>
      <c r="J6" s="176" t="s">
        <v>102</v>
      </c>
      <c r="K6" s="180">
        <v>2</v>
      </c>
      <c r="L6" s="206"/>
      <c r="N6" s="52"/>
      <c r="O6" s="276"/>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row>
    <row r="7" spans="1:45" ht="30.75" customHeight="1" x14ac:dyDescent="0.25">
      <c r="A7" s="51"/>
      <c r="B7" s="169">
        <v>3</v>
      </c>
      <c r="C7" s="170" t="s">
        <v>8</v>
      </c>
      <c r="D7" s="277">
        <v>15.25770751436815</v>
      </c>
      <c r="E7" s="172">
        <v>72.7</v>
      </c>
      <c r="F7" s="173">
        <v>63.076041999999994</v>
      </c>
      <c r="G7" s="173">
        <v>59.525501999999996</v>
      </c>
      <c r="H7" s="173">
        <v>58.676515999999999</v>
      </c>
      <c r="I7" s="173">
        <v>0.77</v>
      </c>
      <c r="J7" s="170" t="s">
        <v>9</v>
      </c>
      <c r="K7" s="174">
        <v>3</v>
      </c>
      <c r="L7" s="206"/>
      <c r="N7" s="52"/>
      <c r="O7" s="276"/>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row>
    <row r="8" spans="1:45" ht="30.75" customHeight="1" x14ac:dyDescent="0.25">
      <c r="A8" s="51"/>
      <c r="B8" s="175">
        <v>4</v>
      </c>
      <c r="C8" s="176" t="s">
        <v>10</v>
      </c>
      <c r="D8" s="278">
        <v>-12.451206810958812</v>
      </c>
      <c r="E8" s="178">
        <v>62.892985999999993</v>
      </c>
      <c r="F8" s="179">
        <v>71.837638999999996</v>
      </c>
      <c r="G8" s="179">
        <v>6.7934779999999995</v>
      </c>
      <c r="H8" s="179">
        <v>21.963847000000001</v>
      </c>
      <c r="I8" s="179">
        <v>9.0981109999999994</v>
      </c>
      <c r="J8" s="176" t="s">
        <v>11</v>
      </c>
      <c r="K8" s="180">
        <v>4</v>
      </c>
      <c r="L8" s="206"/>
      <c r="N8" s="52"/>
      <c r="O8" s="276"/>
      <c r="P8" s="49"/>
      <c r="Q8" s="49"/>
      <c r="R8" s="73"/>
      <c r="U8" s="49"/>
      <c r="V8" s="49"/>
      <c r="W8" s="49"/>
      <c r="X8" s="49"/>
      <c r="Y8" s="49"/>
      <c r="Z8" s="49"/>
      <c r="AA8" s="49"/>
      <c r="AB8" s="49"/>
      <c r="AC8" s="49"/>
      <c r="AD8" s="49"/>
      <c r="AE8" s="49"/>
      <c r="AF8" s="49"/>
      <c r="AG8" s="49"/>
      <c r="AH8" s="49"/>
      <c r="AI8" s="49"/>
      <c r="AJ8" s="49"/>
      <c r="AK8" s="49"/>
      <c r="AL8" s="49"/>
      <c r="AM8" s="49"/>
      <c r="AN8" s="49"/>
      <c r="AO8" s="49"/>
      <c r="AP8" s="49"/>
      <c r="AQ8" s="49"/>
      <c r="AR8" s="49"/>
      <c r="AS8" s="49"/>
    </row>
    <row r="9" spans="1:45" ht="30.75" customHeight="1" x14ac:dyDescent="0.25">
      <c r="A9" s="51"/>
      <c r="B9" s="169">
        <v>5</v>
      </c>
      <c r="C9" s="170" t="s">
        <v>32</v>
      </c>
      <c r="D9" s="277">
        <v>-38.736741243508675</v>
      </c>
      <c r="E9" s="172">
        <v>43.464143999999997</v>
      </c>
      <c r="F9" s="173">
        <v>70.946510000000004</v>
      </c>
      <c r="G9" s="173">
        <v>83.756740000000008</v>
      </c>
      <c r="H9" s="173">
        <v>139.59609599999999</v>
      </c>
      <c r="I9" s="173">
        <v>94.293961999999993</v>
      </c>
      <c r="J9" s="170" t="s">
        <v>104</v>
      </c>
      <c r="K9" s="174">
        <v>5</v>
      </c>
      <c r="L9" s="206"/>
      <c r="N9" s="52"/>
      <c r="O9" s="276"/>
      <c r="P9" s="49"/>
      <c r="Q9" s="49"/>
      <c r="R9" s="73"/>
      <c r="U9" s="49"/>
      <c r="V9" s="49"/>
      <c r="W9" s="49"/>
      <c r="X9" s="49"/>
      <c r="Y9" s="49"/>
      <c r="Z9" s="49"/>
      <c r="AA9" s="49"/>
      <c r="AB9" s="49"/>
      <c r="AC9" s="49"/>
      <c r="AD9" s="49"/>
      <c r="AE9" s="49"/>
      <c r="AF9" s="49"/>
      <c r="AG9" s="49"/>
      <c r="AH9" s="49"/>
      <c r="AI9" s="49"/>
      <c r="AJ9" s="49"/>
      <c r="AK9" s="49"/>
      <c r="AL9" s="49"/>
      <c r="AM9" s="49"/>
      <c r="AN9" s="49"/>
      <c r="AO9" s="49"/>
      <c r="AP9" s="49"/>
      <c r="AQ9" s="49"/>
      <c r="AR9" s="49"/>
      <c r="AS9" s="49"/>
    </row>
    <row r="10" spans="1:45" ht="30.75" customHeight="1" x14ac:dyDescent="0.25">
      <c r="A10" s="51"/>
      <c r="B10" s="175">
        <v>6</v>
      </c>
      <c r="C10" s="176" t="s">
        <v>3</v>
      </c>
      <c r="D10" s="278">
        <v>4.2799639439417358</v>
      </c>
      <c r="E10" s="178">
        <v>38.281813999999997</v>
      </c>
      <c r="F10" s="179">
        <v>36.710613000000009</v>
      </c>
      <c r="G10" s="179">
        <v>12.659386999999999</v>
      </c>
      <c r="H10" s="179">
        <v>29.925068999999997</v>
      </c>
      <c r="I10" s="179">
        <v>15.592219999999996</v>
      </c>
      <c r="J10" s="176" t="s">
        <v>4</v>
      </c>
      <c r="K10" s="180">
        <v>6</v>
      </c>
      <c r="L10" s="52"/>
      <c r="N10" s="52"/>
      <c r="O10" s="276"/>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row>
    <row r="11" spans="1:45" ht="30.75" customHeight="1" x14ac:dyDescent="0.25">
      <c r="A11" s="51"/>
      <c r="B11" s="169">
        <v>7</v>
      </c>
      <c r="C11" s="170" t="s">
        <v>26</v>
      </c>
      <c r="D11" s="277">
        <v>380.8529365257927</v>
      </c>
      <c r="E11" s="172">
        <v>28.190113999999998</v>
      </c>
      <c r="F11" s="173">
        <v>5.8625229999999995</v>
      </c>
      <c r="G11" s="173">
        <v>8.7183960000000003</v>
      </c>
      <c r="H11" s="173">
        <v>7.206942999999999</v>
      </c>
      <c r="I11" s="173">
        <v>4.1529130000000007</v>
      </c>
      <c r="J11" s="170" t="s">
        <v>27</v>
      </c>
      <c r="K11" s="174">
        <v>7</v>
      </c>
      <c r="L11" s="52"/>
      <c r="N11" s="52"/>
      <c r="O11" s="276"/>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row>
    <row r="12" spans="1:45" ht="30.75" customHeight="1" x14ac:dyDescent="0.25">
      <c r="A12" s="51"/>
      <c r="B12" s="175">
        <v>8</v>
      </c>
      <c r="C12" s="176" t="s">
        <v>18</v>
      </c>
      <c r="D12" s="278">
        <v>201.93228341462336</v>
      </c>
      <c r="E12" s="178">
        <v>20.659326999999998</v>
      </c>
      <c r="F12" s="179">
        <v>6.842371</v>
      </c>
      <c r="G12" s="179">
        <v>10.389271000000001</v>
      </c>
      <c r="H12" s="179">
        <v>37.233204000000001</v>
      </c>
      <c r="I12" s="179">
        <v>1.540308</v>
      </c>
      <c r="J12" s="176" t="s">
        <v>19</v>
      </c>
      <c r="K12" s="180">
        <v>8</v>
      </c>
      <c r="L12" s="52"/>
      <c r="N12" s="52"/>
      <c r="O12" s="276"/>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row>
    <row r="13" spans="1:45" ht="30.75" customHeight="1" x14ac:dyDescent="0.25">
      <c r="A13" s="51"/>
      <c r="B13" s="169">
        <v>9</v>
      </c>
      <c r="C13" s="170" t="s">
        <v>24</v>
      </c>
      <c r="D13" s="277">
        <v>24.839598849257278</v>
      </c>
      <c r="E13" s="172">
        <v>11.714329999999999</v>
      </c>
      <c r="F13" s="173">
        <v>9.3835049999999995</v>
      </c>
      <c r="G13" s="173">
        <v>14.815365</v>
      </c>
      <c r="H13" s="173">
        <v>15.713363999999999</v>
      </c>
      <c r="I13" s="173">
        <v>16.609250000000003</v>
      </c>
      <c r="J13" s="170" t="s">
        <v>25</v>
      </c>
      <c r="K13" s="174">
        <v>9</v>
      </c>
      <c r="L13" s="52"/>
      <c r="N13" s="52"/>
      <c r="O13" s="276"/>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row>
    <row r="14" spans="1:45" ht="30.75" customHeight="1" x14ac:dyDescent="0.25">
      <c r="A14" s="51"/>
      <c r="B14" s="175">
        <v>10</v>
      </c>
      <c r="C14" s="176" t="s">
        <v>40</v>
      </c>
      <c r="D14" s="278">
        <v>63.260008106879937</v>
      </c>
      <c r="E14" s="178">
        <v>8.5830079999999995</v>
      </c>
      <c r="F14" s="179">
        <v>5.257263</v>
      </c>
      <c r="G14" s="179">
        <v>3.8245009999999997</v>
      </c>
      <c r="H14" s="179">
        <v>6.3410869999999999</v>
      </c>
      <c r="I14" s="179">
        <v>12.305242999999999</v>
      </c>
      <c r="J14" s="176" t="s">
        <v>41</v>
      </c>
      <c r="K14" s="180">
        <v>10</v>
      </c>
      <c r="L14" s="52"/>
      <c r="N14" s="52"/>
      <c r="O14" s="276"/>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row>
    <row r="15" spans="1:45" ht="30.75" customHeight="1" x14ac:dyDescent="0.25">
      <c r="A15" s="51"/>
      <c r="B15" s="169">
        <v>11</v>
      </c>
      <c r="C15" s="170" t="s">
        <v>14</v>
      </c>
      <c r="D15" s="277">
        <v>69.481395175659245</v>
      </c>
      <c r="E15" s="172">
        <v>7.4650859999999986</v>
      </c>
      <c r="F15" s="173">
        <v>4.4046639999999995</v>
      </c>
      <c r="G15" s="173">
        <v>3.9929410000000005</v>
      </c>
      <c r="H15" s="173">
        <v>12.970828000000001</v>
      </c>
      <c r="I15" s="173">
        <v>4.7965380000000009</v>
      </c>
      <c r="J15" s="170" t="s">
        <v>15</v>
      </c>
      <c r="K15" s="174">
        <v>11</v>
      </c>
      <c r="L15" s="52"/>
      <c r="N15" s="52"/>
      <c r="O15" s="276"/>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row>
    <row r="16" spans="1:45" ht="30.75" customHeight="1" x14ac:dyDescent="0.25">
      <c r="A16" s="51"/>
      <c r="B16" s="175">
        <v>12</v>
      </c>
      <c r="C16" s="176" t="s">
        <v>12</v>
      </c>
      <c r="D16" s="278">
        <v>-21.528499431756234</v>
      </c>
      <c r="E16" s="178">
        <v>7.0966909999999999</v>
      </c>
      <c r="F16" s="179">
        <v>9.0436540000000001</v>
      </c>
      <c r="G16" s="179">
        <v>10.371013</v>
      </c>
      <c r="H16" s="179">
        <v>0.29045100000000001</v>
      </c>
      <c r="I16" s="179">
        <v>9.1724E-2</v>
      </c>
      <c r="J16" s="176" t="s">
        <v>13</v>
      </c>
      <c r="K16" s="180">
        <v>12</v>
      </c>
      <c r="L16" s="52"/>
      <c r="N16" s="52"/>
      <c r="O16" s="276"/>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row>
    <row r="17" spans="1:45" ht="30.75" customHeight="1" x14ac:dyDescent="0.25">
      <c r="A17" s="51"/>
      <c r="B17" s="169">
        <v>13</v>
      </c>
      <c r="C17" s="170" t="s">
        <v>16</v>
      </c>
      <c r="D17" s="277">
        <v>-15.054601449843785</v>
      </c>
      <c r="E17" s="172">
        <v>7.0389239999999997</v>
      </c>
      <c r="F17" s="173">
        <v>8.2864100000000001</v>
      </c>
      <c r="G17" s="173">
        <v>5.5522979999999995</v>
      </c>
      <c r="H17" s="173">
        <v>6.9631740000000004</v>
      </c>
      <c r="I17" s="173">
        <v>5.3066899999999997</v>
      </c>
      <c r="J17" s="170" t="s">
        <v>17</v>
      </c>
      <c r="K17" s="174">
        <v>13</v>
      </c>
      <c r="L17" s="52"/>
      <c r="N17" s="52"/>
      <c r="O17" s="276"/>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row>
    <row r="18" spans="1:45" ht="30.75" customHeight="1" x14ac:dyDescent="0.25">
      <c r="A18" s="51"/>
      <c r="B18" s="175">
        <v>14</v>
      </c>
      <c r="C18" s="176" t="s">
        <v>30</v>
      </c>
      <c r="D18" s="278">
        <v>-33.799399253433791</v>
      </c>
      <c r="E18" s="178">
        <v>3.1379759999999997</v>
      </c>
      <c r="F18" s="179">
        <v>4.7401019999999994</v>
      </c>
      <c r="G18" s="179">
        <v>9.171519</v>
      </c>
      <c r="H18" s="179">
        <v>10.993849000000001</v>
      </c>
      <c r="I18" s="179">
        <v>9.3487080000000002</v>
      </c>
      <c r="J18" s="176" t="s">
        <v>103</v>
      </c>
      <c r="K18" s="180">
        <v>14</v>
      </c>
      <c r="L18" s="52"/>
      <c r="N18" s="52"/>
      <c r="O18" s="276"/>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row>
    <row r="19" spans="1:45" ht="30.75" customHeight="1" x14ac:dyDescent="0.25">
      <c r="A19" s="51"/>
      <c r="B19" s="169">
        <v>15</v>
      </c>
      <c r="C19" s="170" t="s">
        <v>5</v>
      </c>
      <c r="D19" s="277">
        <v>-21.75714176754402</v>
      </c>
      <c r="E19" s="172">
        <v>2.7800290000000003</v>
      </c>
      <c r="F19" s="173">
        <v>3.5530770000000005</v>
      </c>
      <c r="G19" s="173">
        <v>1.0711330000000001</v>
      </c>
      <c r="H19" s="173">
        <v>2.4462619999999999</v>
      </c>
      <c r="I19" s="173">
        <v>1.1354339999999998</v>
      </c>
      <c r="J19" s="170" t="s">
        <v>6</v>
      </c>
      <c r="K19" s="174">
        <v>15</v>
      </c>
      <c r="L19" s="52"/>
      <c r="N19" s="52"/>
      <c r="O19" s="276"/>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row>
    <row r="20" spans="1:45" ht="30.75" customHeight="1" x14ac:dyDescent="0.25">
      <c r="A20" s="51"/>
      <c r="B20" s="175">
        <v>16</v>
      </c>
      <c r="C20" s="176" t="s">
        <v>22</v>
      </c>
      <c r="D20" s="279">
        <v>1085.8471090335299</v>
      </c>
      <c r="E20" s="178">
        <v>2.3034249999999998</v>
      </c>
      <c r="F20" s="179">
        <v>0.194243</v>
      </c>
      <c r="G20" s="179">
        <v>0.43378899999999998</v>
      </c>
      <c r="H20" s="179">
        <v>1.354357</v>
      </c>
      <c r="I20" s="179">
        <v>1.3265010000000002</v>
      </c>
      <c r="J20" s="176" t="s">
        <v>23</v>
      </c>
      <c r="K20" s="180">
        <v>16</v>
      </c>
      <c r="L20" s="52"/>
      <c r="N20" s="52"/>
      <c r="O20" s="276"/>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row>
    <row r="21" spans="1:45" ht="30.75" customHeight="1" x14ac:dyDescent="0.25">
      <c r="A21" s="51"/>
      <c r="B21" s="169">
        <v>17</v>
      </c>
      <c r="C21" s="170" t="s">
        <v>20</v>
      </c>
      <c r="D21" s="277">
        <v>-6.8304306426571184</v>
      </c>
      <c r="E21" s="172">
        <v>1.589048</v>
      </c>
      <c r="F21" s="173">
        <v>1.7055439999999999</v>
      </c>
      <c r="G21" s="173">
        <v>1.92</v>
      </c>
      <c r="H21" s="173">
        <v>9.8136130000000001</v>
      </c>
      <c r="I21" s="173">
        <v>0.14735300000000012</v>
      </c>
      <c r="J21" s="170" t="s">
        <v>21</v>
      </c>
      <c r="K21" s="174">
        <v>17</v>
      </c>
      <c r="L21" s="52"/>
      <c r="N21" s="52"/>
      <c r="O21" s="276"/>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row>
    <row r="22" spans="1:45" ht="30.75" customHeight="1" x14ac:dyDescent="0.25">
      <c r="A22" s="51"/>
      <c r="B22" s="175">
        <v>18</v>
      </c>
      <c r="C22" s="176" t="s">
        <v>36</v>
      </c>
      <c r="D22" s="279">
        <v>162731.45539906103</v>
      </c>
      <c r="E22" s="178">
        <v>0.346831</v>
      </c>
      <c r="F22" s="179">
        <v>2.13E-4</v>
      </c>
      <c r="G22" s="179">
        <v>0</v>
      </c>
      <c r="H22" s="179">
        <v>22.165655000000001</v>
      </c>
      <c r="I22" s="179">
        <v>6.5617999999999996E-2</v>
      </c>
      <c r="J22" s="176" t="s">
        <v>37</v>
      </c>
      <c r="K22" s="180">
        <v>18</v>
      </c>
      <c r="L22" s="52"/>
      <c r="N22" s="52"/>
      <c r="O22" s="276"/>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row>
    <row r="23" spans="1:45" ht="30.75" customHeight="1" x14ac:dyDescent="0.25">
      <c r="A23" s="51"/>
      <c r="B23" s="169">
        <v>19</v>
      </c>
      <c r="C23" s="170" t="s">
        <v>38</v>
      </c>
      <c r="D23" s="277">
        <v>-100</v>
      </c>
      <c r="E23" s="172">
        <v>0</v>
      </c>
      <c r="F23" s="173">
        <v>1.7017139999999999</v>
      </c>
      <c r="G23" s="173">
        <v>0</v>
      </c>
      <c r="H23" s="173">
        <v>0</v>
      </c>
      <c r="I23" s="173">
        <v>1.25</v>
      </c>
      <c r="J23" s="170" t="s">
        <v>39</v>
      </c>
      <c r="K23" s="174">
        <v>19</v>
      </c>
      <c r="L23" s="52"/>
      <c r="N23" s="52"/>
      <c r="O23" s="280"/>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row>
    <row r="24" spans="1:45" ht="30.75" customHeight="1" x14ac:dyDescent="0.25">
      <c r="A24" s="51"/>
      <c r="B24" s="175">
        <v>20</v>
      </c>
      <c r="C24" s="176" t="s">
        <v>28</v>
      </c>
      <c r="D24" s="278">
        <v>-100</v>
      </c>
      <c r="E24" s="178">
        <v>0</v>
      </c>
      <c r="F24" s="179">
        <v>0.2</v>
      </c>
      <c r="G24" s="179">
        <v>0.08</v>
      </c>
      <c r="H24" s="179">
        <v>0</v>
      </c>
      <c r="I24" s="179">
        <v>0.01</v>
      </c>
      <c r="J24" s="176" t="s">
        <v>29</v>
      </c>
      <c r="K24" s="180">
        <v>20</v>
      </c>
      <c r="L24" s="52"/>
      <c r="N24" s="52"/>
      <c r="O24" s="280"/>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row>
    <row r="25" spans="1:45" ht="30.75" customHeight="1" x14ac:dyDescent="0.25">
      <c r="A25" s="51"/>
      <c r="B25" s="169">
        <v>21</v>
      </c>
      <c r="C25" s="170" t="s">
        <v>7</v>
      </c>
      <c r="D25" s="277" t="s">
        <v>101</v>
      </c>
      <c r="E25" s="172">
        <v>0</v>
      </c>
      <c r="F25" s="173">
        <v>0</v>
      </c>
      <c r="G25" s="173">
        <v>0</v>
      </c>
      <c r="H25" s="173">
        <v>0.248142</v>
      </c>
      <c r="I25" s="173">
        <v>0</v>
      </c>
      <c r="J25" s="170" t="s">
        <v>105</v>
      </c>
      <c r="K25" s="174">
        <v>21</v>
      </c>
      <c r="L25" s="52"/>
      <c r="N25" s="52"/>
      <c r="O25" s="280"/>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row>
    <row r="26" spans="1:45" ht="30.75" customHeight="1" x14ac:dyDescent="0.25">
      <c r="A26" s="51"/>
      <c r="B26" s="175">
        <v>22</v>
      </c>
      <c r="C26" s="176" t="s">
        <v>34</v>
      </c>
      <c r="D26" s="278" t="s">
        <v>101</v>
      </c>
      <c r="E26" s="178">
        <v>0</v>
      </c>
      <c r="F26" s="179">
        <v>0</v>
      </c>
      <c r="G26" s="179">
        <v>0</v>
      </c>
      <c r="H26" s="179">
        <v>0</v>
      </c>
      <c r="I26" s="179">
        <v>0</v>
      </c>
      <c r="J26" s="176" t="s">
        <v>35</v>
      </c>
      <c r="K26" s="180">
        <v>22</v>
      </c>
      <c r="L26" s="52"/>
      <c r="N26" s="52"/>
      <c r="O26" s="280"/>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row>
    <row r="27" spans="1:45" ht="26.25" customHeight="1" x14ac:dyDescent="0.25">
      <c r="B27" s="522" t="s">
        <v>166</v>
      </c>
      <c r="C27" s="523"/>
      <c r="D27" s="281">
        <v>48.069421098200749</v>
      </c>
      <c r="E27" s="282">
        <v>713.0303909999999</v>
      </c>
      <c r="F27" s="282">
        <v>481.55141399999991</v>
      </c>
      <c r="G27" s="282">
        <v>354.55885299999989</v>
      </c>
      <c r="H27" s="282">
        <v>641.99642799999992</v>
      </c>
      <c r="I27" s="282">
        <v>275.85413</v>
      </c>
      <c r="J27" s="523" t="s">
        <v>47</v>
      </c>
      <c r="K27" s="524"/>
      <c r="L27" s="52"/>
      <c r="N27" s="52"/>
      <c r="O27" s="280"/>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row>
    <row r="28" spans="1:45" ht="17.25" customHeight="1" x14ac:dyDescent="0.25">
      <c r="B28" s="132" t="s">
        <v>77</v>
      </c>
      <c r="C28"/>
      <c r="K28" s="134" t="s">
        <v>76</v>
      </c>
      <c r="M28"/>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row>
    <row r="29" spans="1:45" x14ac:dyDescent="0.25">
      <c r="D29" s="35"/>
      <c r="E29" s="1"/>
      <c r="J29" s="1"/>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row>
    <row r="30" spans="1:45" x14ac:dyDescent="0.25">
      <c r="B30" s="48"/>
      <c r="D30" s="48"/>
      <c r="E30" s="48"/>
      <c r="F30" s="48"/>
      <c r="G30" s="48"/>
      <c r="H30" s="48"/>
      <c r="I30" s="48"/>
      <c r="J30" s="48"/>
    </row>
    <row r="31" spans="1:45" x14ac:dyDescent="0.25">
      <c r="B31" s="48"/>
      <c r="D31" s="48"/>
      <c r="E31" s="48"/>
      <c r="F31" s="48"/>
      <c r="G31" s="48"/>
      <c r="H31" s="48"/>
      <c r="I31" s="48"/>
      <c r="J31" s="48"/>
      <c r="K31" s="39"/>
      <c r="L31" s="39"/>
    </row>
    <row r="32" spans="1:45" x14ac:dyDescent="0.25">
      <c r="B32" s="48"/>
      <c r="D32" s="48"/>
      <c r="E32" s="48"/>
      <c r="F32" s="48"/>
      <c r="G32" s="48"/>
      <c r="H32" s="48"/>
      <c r="I32" s="48"/>
      <c r="J32" s="48"/>
      <c r="K32" s="47" t="s">
        <v>205</v>
      </c>
      <c r="P32" s="485"/>
      <c r="Q32" s="485"/>
      <c r="R32" s="485"/>
      <c r="S32" s="485"/>
      <c r="T32" s="485"/>
      <c r="U32" s="485"/>
      <c r="V32" s="485"/>
      <c r="W32" s="485"/>
    </row>
    <row r="33" spans="2:17" x14ac:dyDescent="0.25">
      <c r="B33" s="48"/>
      <c r="D33" s="48"/>
      <c r="E33" s="48"/>
      <c r="F33" s="48"/>
      <c r="G33" s="48"/>
      <c r="H33" s="48"/>
      <c r="I33" s="48"/>
      <c r="J33" s="48"/>
    </row>
    <row r="34" spans="2:17" x14ac:dyDescent="0.25">
      <c r="B34" s="48"/>
      <c r="D34" s="48"/>
      <c r="E34" s="48"/>
      <c r="F34" s="48"/>
      <c r="G34" s="48"/>
      <c r="H34" s="48"/>
      <c r="I34" s="48"/>
      <c r="J34" s="48"/>
      <c r="Q34" s="55"/>
    </row>
    <row r="35" spans="2:17" x14ac:dyDescent="0.25">
      <c r="B35" s="48"/>
      <c r="D35" s="48"/>
      <c r="E35" s="48"/>
      <c r="F35" s="48"/>
      <c r="G35" s="48"/>
      <c r="H35" s="48"/>
      <c r="I35" s="48"/>
      <c r="J35" s="48"/>
    </row>
    <row r="36" spans="2:17" x14ac:dyDescent="0.25">
      <c r="B36" s="48"/>
      <c r="D36" s="48"/>
      <c r="E36" s="48"/>
      <c r="F36" s="48"/>
      <c r="G36" s="48"/>
      <c r="H36" s="48"/>
      <c r="I36" s="48"/>
      <c r="J36" s="48"/>
    </row>
    <row r="37" spans="2:17" x14ac:dyDescent="0.25">
      <c r="B37" s="48"/>
      <c r="D37" s="48"/>
      <c r="E37" s="48"/>
      <c r="F37" s="48"/>
      <c r="G37" s="48"/>
      <c r="H37" s="48"/>
      <c r="I37" s="48"/>
      <c r="J37" s="48"/>
    </row>
    <row r="38" spans="2:17" x14ac:dyDescent="0.25">
      <c r="B38" s="48"/>
      <c r="D38" s="48"/>
      <c r="E38" s="48"/>
      <c r="F38" s="48"/>
      <c r="G38" s="48"/>
      <c r="H38" s="48"/>
      <c r="I38" s="48"/>
      <c r="J38" s="48"/>
    </row>
    <row r="39" spans="2:17" x14ac:dyDescent="0.25">
      <c r="B39" s="48"/>
      <c r="D39" s="48"/>
      <c r="E39" s="48"/>
      <c r="F39" s="48"/>
      <c r="G39" s="48"/>
      <c r="H39" s="48"/>
      <c r="I39" s="48"/>
      <c r="J39" s="48"/>
    </row>
    <row r="40" spans="2:17" x14ac:dyDescent="0.25">
      <c r="B40" s="48"/>
      <c r="D40" s="48"/>
      <c r="E40" s="48"/>
      <c r="F40" s="48"/>
      <c r="G40" s="48"/>
      <c r="H40" s="48"/>
      <c r="I40" s="48"/>
      <c r="J40" s="48"/>
    </row>
    <row r="41" spans="2:17" x14ac:dyDescent="0.25">
      <c r="B41" s="48"/>
      <c r="D41" s="48"/>
      <c r="E41" s="48"/>
      <c r="F41" s="48"/>
      <c r="G41" s="48"/>
      <c r="H41" s="48"/>
      <c r="I41" s="48"/>
      <c r="J41" s="48"/>
    </row>
    <row r="42" spans="2:17" x14ac:dyDescent="0.25">
      <c r="B42" s="48"/>
      <c r="D42" s="48"/>
      <c r="E42" s="48"/>
      <c r="F42" s="48"/>
      <c r="G42" s="48"/>
      <c r="H42" s="48"/>
      <c r="I42" s="48"/>
      <c r="J42" s="48"/>
    </row>
    <row r="43" spans="2:17" x14ac:dyDescent="0.25">
      <c r="B43" s="48"/>
      <c r="D43" s="48"/>
      <c r="E43" s="48"/>
      <c r="F43" s="48"/>
      <c r="G43" s="48"/>
      <c r="H43" s="48"/>
      <c r="I43" s="48"/>
      <c r="J43" s="48"/>
    </row>
    <row r="44" spans="2:17" x14ac:dyDescent="0.25">
      <c r="B44" s="48"/>
      <c r="D44" s="48"/>
      <c r="E44" s="48"/>
      <c r="F44" s="48"/>
      <c r="G44" s="48"/>
      <c r="H44" s="48"/>
      <c r="I44" s="48"/>
      <c r="J44" s="48"/>
    </row>
    <row r="45" spans="2:17" x14ac:dyDescent="0.25">
      <c r="B45" s="48"/>
      <c r="D45" s="48"/>
      <c r="E45" s="48"/>
      <c r="F45" s="48"/>
      <c r="G45" s="48"/>
      <c r="H45" s="48"/>
      <c r="I45" s="48"/>
      <c r="J45" s="48"/>
    </row>
    <row r="46" spans="2:17" x14ac:dyDescent="0.25">
      <c r="B46" s="48"/>
      <c r="D46" s="48"/>
      <c r="E46" s="48"/>
      <c r="F46" s="48"/>
      <c r="G46" s="48"/>
      <c r="H46" s="48"/>
      <c r="I46" s="48"/>
      <c r="J46" s="48"/>
    </row>
    <row r="47" spans="2:17" x14ac:dyDescent="0.25">
      <c r="B47" s="48"/>
      <c r="D47" s="48"/>
      <c r="E47" s="48"/>
      <c r="F47" s="48"/>
      <c r="G47" s="48"/>
      <c r="H47" s="48"/>
      <c r="I47" s="48"/>
      <c r="J47" s="48"/>
    </row>
    <row r="48" spans="2:17" x14ac:dyDescent="0.25">
      <c r="B48" s="48"/>
      <c r="D48" s="48"/>
      <c r="E48" s="48"/>
      <c r="F48" s="48"/>
      <c r="G48" s="48"/>
      <c r="H48" s="48"/>
      <c r="I48" s="48"/>
      <c r="J48" s="48"/>
    </row>
    <row r="49" spans="2:16" x14ac:dyDescent="0.25">
      <c r="B49" s="48"/>
      <c r="D49" s="48"/>
      <c r="E49" s="48"/>
      <c r="F49" s="48"/>
      <c r="G49" s="48"/>
      <c r="H49" s="48"/>
      <c r="I49" s="48"/>
      <c r="J49" s="48"/>
    </row>
    <row r="50" spans="2:16" x14ac:dyDescent="0.25">
      <c r="B50" s="48"/>
      <c r="D50" s="48"/>
      <c r="E50" s="48"/>
      <c r="F50" s="48"/>
      <c r="G50" s="48"/>
      <c r="H50" s="48"/>
      <c r="I50" s="48"/>
      <c r="J50" s="48"/>
    </row>
    <row r="51" spans="2:16" x14ac:dyDescent="0.25">
      <c r="B51" s="48"/>
      <c r="D51" s="48"/>
      <c r="E51" s="48"/>
      <c r="F51" s="48"/>
      <c r="G51" s="48"/>
      <c r="H51" s="48"/>
      <c r="I51" s="48"/>
      <c r="J51" s="48"/>
    </row>
    <row r="52" spans="2:16" x14ac:dyDescent="0.25">
      <c r="B52" s="48"/>
      <c r="D52" s="48"/>
      <c r="E52" s="48"/>
      <c r="F52" s="48"/>
      <c r="G52" s="48"/>
      <c r="H52" s="48"/>
      <c r="I52" s="48"/>
      <c r="J52" s="48"/>
    </row>
    <row r="53" spans="2:16" x14ac:dyDescent="0.25">
      <c r="B53" s="48"/>
      <c r="D53" s="48"/>
      <c r="E53" s="48"/>
      <c r="F53" s="48"/>
      <c r="G53" s="48"/>
      <c r="H53" s="48"/>
      <c r="I53" s="48"/>
      <c r="J53" s="48"/>
    </row>
    <row r="54" spans="2:16" x14ac:dyDescent="0.25">
      <c r="B54" s="48"/>
      <c r="D54" s="48"/>
      <c r="E54" s="48"/>
      <c r="F54" s="48"/>
      <c r="G54" s="48"/>
      <c r="H54" s="48"/>
      <c r="I54" s="48"/>
      <c r="J54" s="48"/>
    </row>
    <row r="55" spans="2:16" x14ac:dyDescent="0.25">
      <c r="B55" s="48"/>
      <c r="D55" s="48"/>
      <c r="E55" s="48"/>
      <c r="F55" s="48"/>
      <c r="G55" s="48"/>
      <c r="H55" s="48"/>
      <c r="I55" s="48"/>
      <c r="J55" s="48"/>
    </row>
    <row r="57" spans="2:16" ht="18.75" customHeight="1" x14ac:dyDescent="0.25">
      <c r="M57" s="209"/>
      <c r="N57" s="209"/>
      <c r="O57" s="209"/>
      <c r="P57" s="210"/>
    </row>
    <row r="58" spans="2:16" ht="18.75" customHeight="1" x14ac:dyDescent="0.25"/>
    <row r="59" spans="2:16" ht="15" customHeight="1" x14ac:dyDescent="0.25"/>
    <row r="79" spans="12:12" x14ac:dyDescent="0.25">
      <c r="L79" s="47"/>
    </row>
    <row r="93" spans="13:15" x14ac:dyDescent="0.25">
      <c r="M93" s="55"/>
      <c r="N93" s="55"/>
      <c r="O93" s="55"/>
    </row>
  </sheetData>
  <mergeCells count="5">
    <mergeCell ref="B2:K2"/>
    <mergeCell ref="B3:K3"/>
    <mergeCell ref="B27:C27"/>
    <mergeCell ref="J27:K27"/>
    <mergeCell ref="P32:W32"/>
  </mergeCells>
  <printOptions horizontalCentered="1" verticalCentered="1"/>
  <pageMargins left="0" right="0" top="0" bottom="0" header="0" footer="0"/>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AF104-D6C1-4DEB-9181-132445021753}">
  <sheetPr>
    <tabColor rgb="FF00B0F0"/>
  </sheetPr>
  <dimension ref="A2:AQ80"/>
  <sheetViews>
    <sheetView showGridLines="0" zoomScale="95" zoomScaleNormal="95" zoomScaleSheetLayoutView="100" workbookViewId="0">
      <selection activeCell="Q2" sqref="Q2:Q3"/>
    </sheetView>
  </sheetViews>
  <sheetFormatPr defaultRowHeight="15" x14ac:dyDescent="0.25"/>
  <cols>
    <col min="1" max="1" width="5" customWidth="1"/>
    <col min="2" max="2" width="8.42578125" customWidth="1"/>
    <col min="3" max="3" width="12.42578125" style="48" customWidth="1"/>
    <col min="4" max="4" width="9.42578125" style="48" customWidth="1"/>
    <col min="5" max="5" width="9.7109375" style="60" customWidth="1"/>
    <col min="6" max="13" width="8" customWidth="1"/>
    <col min="14" max="14" width="12.140625" customWidth="1"/>
    <col min="15" max="15" width="8.28515625" customWidth="1"/>
    <col min="16" max="16" width="10.28515625" customWidth="1"/>
    <col min="17" max="17" width="26.140625" customWidth="1"/>
    <col min="18" max="23" width="10.28515625" customWidth="1"/>
    <col min="24" max="29" width="10.28515625" style="48" customWidth="1"/>
    <col min="30" max="37" width="11.28515625" style="48" customWidth="1"/>
    <col min="40" max="43" width="11.28515625" style="48" customWidth="1"/>
    <col min="44" max="50" width="12.42578125" customWidth="1"/>
  </cols>
  <sheetData>
    <row r="2" spans="1:37" ht="33" customHeight="1" x14ac:dyDescent="0.25">
      <c r="B2" s="433" t="s">
        <v>250</v>
      </c>
      <c r="C2" s="434"/>
      <c r="D2" s="434"/>
      <c r="E2" s="434"/>
      <c r="F2" s="434"/>
      <c r="G2" s="434"/>
      <c r="H2" s="434"/>
      <c r="I2" s="434"/>
      <c r="J2" s="434"/>
      <c r="K2" s="434"/>
      <c r="L2" s="434"/>
      <c r="M2" s="434"/>
      <c r="N2" s="434"/>
      <c r="O2" s="435"/>
      <c r="P2" s="207"/>
      <c r="Q2" s="38" t="s">
        <v>114</v>
      </c>
      <c r="R2" s="48"/>
      <c r="S2" s="48"/>
      <c r="T2" s="48"/>
      <c r="U2" s="48"/>
      <c r="V2" s="48"/>
      <c r="W2" s="48"/>
      <c r="X2" s="49"/>
    </row>
    <row r="3" spans="1:37" ht="31.5" customHeight="1" x14ac:dyDescent="0.25">
      <c r="B3" s="436" t="s">
        <v>251</v>
      </c>
      <c r="C3" s="417"/>
      <c r="D3" s="417"/>
      <c r="E3" s="417"/>
      <c r="F3" s="417"/>
      <c r="G3" s="417"/>
      <c r="H3" s="417"/>
      <c r="I3" s="417"/>
      <c r="J3" s="417"/>
      <c r="K3" s="417"/>
      <c r="L3" s="417"/>
      <c r="M3" s="417"/>
      <c r="N3" s="417"/>
      <c r="O3" s="437"/>
      <c r="P3" s="207"/>
      <c r="Q3" s="38" t="s">
        <v>115</v>
      </c>
      <c r="R3" s="48"/>
      <c r="S3" s="48"/>
      <c r="T3" s="48"/>
      <c r="U3" s="48"/>
      <c r="V3" s="48"/>
      <c r="W3" s="48"/>
      <c r="X3" s="49"/>
    </row>
    <row r="4" spans="1:37" ht="74.25" customHeight="1" x14ac:dyDescent="0.25">
      <c r="B4" s="438" t="s">
        <v>167</v>
      </c>
      <c r="C4" s="439" t="s">
        <v>148</v>
      </c>
      <c r="D4" s="438" t="s">
        <v>149</v>
      </c>
      <c r="E4" s="439" t="s">
        <v>150</v>
      </c>
      <c r="F4" s="440" t="s">
        <v>151</v>
      </c>
      <c r="G4" s="441"/>
      <c r="H4" s="442" t="s">
        <v>164</v>
      </c>
      <c r="I4" s="443"/>
      <c r="J4" s="442" t="s">
        <v>165</v>
      </c>
      <c r="K4" s="443"/>
      <c r="L4" s="442" t="s">
        <v>168</v>
      </c>
      <c r="M4" s="443"/>
      <c r="N4" s="438" t="s">
        <v>155</v>
      </c>
      <c r="O4" s="443" t="s">
        <v>156</v>
      </c>
      <c r="P4" s="49"/>
      <c r="Q4" s="49"/>
      <c r="R4" s="49"/>
      <c r="S4" s="49"/>
      <c r="T4" s="49"/>
      <c r="U4" s="49"/>
      <c r="V4" s="49"/>
      <c r="W4" s="49"/>
      <c r="X4" s="49"/>
    </row>
    <row r="5" spans="1:37" ht="57.75" customHeight="1" x14ac:dyDescent="0.25">
      <c r="B5" s="438"/>
      <c r="C5" s="439"/>
      <c r="D5" s="438"/>
      <c r="E5" s="439"/>
      <c r="F5" s="187" t="s">
        <v>157</v>
      </c>
      <c r="G5" s="188" t="s">
        <v>158</v>
      </c>
      <c r="H5" s="187" t="s">
        <v>157</v>
      </c>
      <c r="I5" s="188" t="s">
        <v>158</v>
      </c>
      <c r="J5" s="187" t="s">
        <v>157</v>
      </c>
      <c r="K5" s="188" t="s">
        <v>158</v>
      </c>
      <c r="L5" s="187" t="s">
        <v>157</v>
      </c>
      <c r="M5" s="189" t="s">
        <v>158</v>
      </c>
      <c r="N5" s="438"/>
      <c r="O5" s="443"/>
      <c r="P5" s="49"/>
      <c r="Q5" s="49"/>
      <c r="R5" s="206"/>
      <c r="S5" s="49"/>
      <c r="T5" s="206"/>
      <c r="U5" s="49"/>
      <c r="V5" s="206"/>
      <c r="W5" s="49"/>
      <c r="X5" s="49"/>
      <c r="Y5" s="49"/>
      <c r="Z5" s="206"/>
      <c r="AA5" s="49"/>
    </row>
    <row r="6" spans="1:37" ht="35.25" customHeight="1" x14ac:dyDescent="0.25">
      <c r="A6" s="51"/>
      <c r="B6" s="283">
        <v>1</v>
      </c>
      <c r="C6" s="196" t="s">
        <v>44</v>
      </c>
      <c r="D6" s="62">
        <v>0.29224560780327247</v>
      </c>
      <c r="E6" s="284">
        <v>208.38</v>
      </c>
      <c r="F6" s="33" t="s">
        <v>169</v>
      </c>
      <c r="G6" s="210">
        <v>0</v>
      </c>
      <c r="H6" s="63" t="s">
        <v>101</v>
      </c>
      <c r="I6" s="210">
        <v>0</v>
      </c>
      <c r="J6" s="64">
        <v>0</v>
      </c>
      <c r="K6" s="210">
        <v>0</v>
      </c>
      <c r="L6" s="64">
        <v>0.45449191912582604</v>
      </c>
      <c r="M6" s="285">
        <v>208.38</v>
      </c>
      <c r="N6" s="190" t="s">
        <v>45</v>
      </c>
      <c r="O6" s="286">
        <v>1</v>
      </c>
      <c r="P6" s="53"/>
      <c r="Q6" s="49"/>
      <c r="R6" s="206"/>
      <c r="S6" s="49"/>
      <c r="T6" s="206"/>
      <c r="U6" s="49"/>
      <c r="V6" s="206"/>
      <c r="W6" s="49"/>
      <c r="X6" s="49"/>
      <c r="Y6" s="49"/>
      <c r="Z6" s="206"/>
      <c r="AA6" s="49"/>
      <c r="AB6" s="49"/>
      <c r="AC6" s="49"/>
      <c r="AD6" s="49"/>
      <c r="AE6" s="49"/>
      <c r="AF6" s="49"/>
      <c r="AG6" s="49"/>
      <c r="AH6" s="49"/>
      <c r="AI6" s="49"/>
      <c r="AJ6" s="49"/>
      <c r="AK6" s="49"/>
    </row>
    <row r="7" spans="1:37" ht="35.25" customHeight="1" x14ac:dyDescent="0.25">
      <c r="A7" s="51"/>
      <c r="B7" s="287">
        <v>2</v>
      </c>
      <c r="C7" s="203" t="s">
        <v>74</v>
      </c>
      <c r="D7" s="65">
        <v>0.26142876987132518</v>
      </c>
      <c r="E7" s="288">
        <v>186.40665799999999</v>
      </c>
      <c r="F7" s="66" t="s">
        <v>169</v>
      </c>
      <c r="G7" s="150">
        <v>0</v>
      </c>
      <c r="H7" s="67" t="s">
        <v>169</v>
      </c>
      <c r="I7" s="150">
        <v>0</v>
      </c>
      <c r="J7" s="68">
        <v>0.4337490704962419</v>
      </c>
      <c r="K7" s="150">
        <v>110.40665799999996</v>
      </c>
      <c r="L7" s="68">
        <v>0.16576152151628173</v>
      </c>
      <c r="M7" s="289">
        <v>76.000000000000014</v>
      </c>
      <c r="N7" s="197" t="s">
        <v>102</v>
      </c>
      <c r="O7" s="290">
        <v>2</v>
      </c>
      <c r="P7" s="52"/>
      <c r="Q7" s="49"/>
      <c r="R7" s="206"/>
      <c r="S7" s="49"/>
      <c r="T7" s="206"/>
      <c r="U7" s="49"/>
      <c r="V7" s="206"/>
      <c r="W7" s="49"/>
      <c r="X7" s="49"/>
      <c r="Y7" s="49"/>
      <c r="Z7" s="206"/>
      <c r="AA7" s="49"/>
      <c r="AB7" s="49"/>
      <c r="AC7" s="49"/>
      <c r="AD7" s="49"/>
      <c r="AE7" s="49"/>
      <c r="AF7" s="49"/>
      <c r="AG7" s="49"/>
      <c r="AH7" s="49"/>
      <c r="AI7" s="49"/>
      <c r="AJ7" s="49"/>
      <c r="AK7" s="49"/>
    </row>
    <row r="8" spans="1:37" ht="35.25" customHeight="1" x14ac:dyDescent="0.25">
      <c r="A8" s="51"/>
      <c r="B8" s="283">
        <v>3</v>
      </c>
      <c r="C8" s="196" t="s">
        <v>8</v>
      </c>
      <c r="D8" s="62">
        <v>0.10195918844081922</v>
      </c>
      <c r="E8" s="284">
        <v>72.7</v>
      </c>
      <c r="F8" s="33" t="s">
        <v>169</v>
      </c>
      <c r="G8" s="210">
        <v>0</v>
      </c>
      <c r="H8" s="63" t="s">
        <v>101</v>
      </c>
      <c r="I8" s="210">
        <v>0</v>
      </c>
      <c r="J8" s="64">
        <v>1.5714598316932736E-4</v>
      </c>
      <c r="K8" s="210">
        <v>0.04</v>
      </c>
      <c r="L8" s="64">
        <v>0.15847673886017141</v>
      </c>
      <c r="M8" s="285">
        <v>72.66</v>
      </c>
      <c r="N8" s="190" t="s">
        <v>9</v>
      </c>
      <c r="O8" s="286">
        <v>3</v>
      </c>
      <c r="P8" s="53"/>
      <c r="Q8" s="49"/>
      <c r="R8" s="206"/>
      <c r="S8" s="49"/>
      <c r="T8" s="206"/>
      <c r="U8" s="49"/>
      <c r="V8" s="206"/>
      <c r="W8" s="49"/>
      <c r="X8" s="49"/>
      <c r="Y8" s="49"/>
      <c r="Z8" s="206"/>
      <c r="AA8" s="49"/>
      <c r="AB8" s="49"/>
      <c r="AC8" s="49"/>
      <c r="AD8" s="49"/>
      <c r="AE8" s="49"/>
      <c r="AF8" s="49"/>
      <c r="AG8" s="49"/>
      <c r="AH8" s="49"/>
      <c r="AI8" s="49"/>
      <c r="AJ8" s="49"/>
      <c r="AK8" s="49"/>
    </row>
    <row r="9" spans="1:37" ht="35.25" customHeight="1" x14ac:dyDescent="0.25">
      <c r="A9" s="51"/>
      <c r="B9" s="287">
        <v>4</v>
      </c>
      <c r="C9" s="203" t="s">
        <v>10</v>
      </c>
      <c r="D9" s="65">
        <v>8.8205196852542009E-2</v>
      </c>
      <c r="E9" s="288">
        <v>62.892985999999993</v>
      </c>
      <c r="F9" s="66" t="s">
        <v>169</v>
      </c>
      <c r="G9" s="150">
        <v>0</v>
      </c>
      <c r="H9" s="67" t="s">
        <v>169</v>
      </c>
      <c r="I9" s="150">
        <v>0</v>
      </c>
      <c r="J9" s="68">
        <v>0.19141553844788431</v>
      </c>
      <c r="K9" s="150">
        <v>48.722985999999999</v>
      </c>
      <c r="L9" s="68">
        <v>3.0905799472180414E-2</v>
      </c>
      <c r="M9" s="289">
        <v>14.169999999999998</v>
      </c>
      <c r="N9" s="197" t="s">
        <v>11</v>
      </c>
      <c r="O9" s="290">
        <v>4</v>
      </c>
      <c r="P9" s="53"/>
      <c r="Q9" s="49"/>
      <c r="R9" s="206"/>
      <c r="S9" s="49"/>
      <c r="T9" s="206"/>
      <c r="U9" s="49"/>
      <c r="V9" s="206"/>
      <c r="W9" s="49"/>
      <c r="X9" s="49"/>
      <c r="Y9" s="49"/>
      <c r="Z9" s="206"/>
      <c r="AA9" s="49"/>
      <c r="AB9" s="49"/>
      <c r="AC9" s="49"/>
      <c r="AD9" s="49"/>
      <c r="AE9" s="49"/>
      <c r="AF9" s="49"/>
      <c r="AG9" s="49"/>
      <c r="AH9" s="49"/>
      <c r="AI9" s="49"/>
      <c r="AJ9" s="49"/>
      <c r="AK9" s="49"/>
    </row>
    <row r="10" spans="1:37" ht="35.25" customHeight="1" x14ac:dyDescent="0.25">
      <c r="A10" s="51"/>
      <c r="B10" s="283">
        <v>5</v>
      </c>
      <c r="C10" s="196" t="s">
        <v>32</v>
      </c>
      <c r="D10" s="62">
        <v>6.0956930516023411E-2</v>
      </c>
      <c r="E10" s="284">
        <v>43.464143999999997</v>
      </c>
      <c r="F10" s="33" t="s">
        <v>169</v>
      </c>
      <c r="G10" s="210">
        <v>0</v>
      </c>
      <c r="H10" s="63" t="s">
        <v>101</v>
      </c>
      <c r="I10" s="210">
        <v>0</v>
      </c>
      <c r="J10" s="64">
        <v>7.6035649682018439E-2</v>
      </c>
      <c r="K10" s="210">
        <v>19.354143999999998</v>
      </c>
      <c r="L10" s="64">
        <v>5.258566162838884E-2</v>
      </c>
      <c r="M10" s="285">
        <v>24.11</v>
      </c>
      <c r="N10" s="190" t="s">
        <v>104</v>
      </c>
      <c r="O10" s="286">
        <v>5</v>
      </c>
      <c r="P10" s="53"/>
      <c r="Q10" s="49"/>
      <c r="R10" s="206"/>
      <c r="S10" s="49"/>
      <c r="T10" s="206"/>
      <c r="U10" s="49"/>
      <c r="V10" s="206"/>
      <c r="W10" s="49"/>
      <c r="X10" s="49"/>
      <c r="Y10" s="49"/>
      <c r="Z10" s="206"/>
      <c r="AA10" s="49"/>
      <c r="AB10" s="49"/>
      <c r="AC10" s="49"/>
      <c r="AD10" s="49"/>
      <c r="AE10" s="49"/>
      <c r="AF10" s="49"/>
      <c r="AG10" s="49"/>
      <c r="AH10" s="49"/>
      <c r="AI10" s="49"/>
      <c r="AJ10" s="49"/>
      <c r="AK10" s="49"/>
    </row>
    <row r="11" spans="1:37" ht="35.25" customHeight="1" x14ac:dyDescent="0.25">
      <c r="A11" s="51"/>
      <c r="B11" s="287">
        <v>6</v>
      </c>
      <c r="C11" s="203" t="s">
        <v>3</v>
      </c>
      <c r="D11" s="65">
        <v>5.3688895288616111E-2</v>
      </c>
      <c r="E11" s="288">
        <v>38.281813999999997</v>
      </c>
      <c r="F11" s="66" t="s">
        <v>169</v>
      </c>
      <c r="G11" s="150">
        <v>0</v>
      </c>
      <c r="H11" s="67" t="s">
        <v>169</v>
      </c>
      <c r="I11" s="150">
        <v>0</v>
      </c>
      <c r="J11" s="68">
        <v>4.9272392293920851E-2</v>
      </c>
      <c r="K11" s="150">
        <v>12.541813999999999</v>
      </c>
      <c r="L11" s="68">
        <v>5.6140810050382774E-2</v>
      </c>
      <c r="M11" s="289">
        <v>25.74</v>
      </c>
      <c r="N11" s="197" t="s">
        <v>4</v>
      </c>
      <c r="O11" s="290">
        <v>6</v>
      </c>
      <c r="P11" s="53"/>
      <c r="Q11" s="49"/>
      <c r="R11" s="206"/>
      <c r="S11" s="49"/>
      <c r="T11" s="206"/>
      <c r="U11" s="49"/>
      <c r="V11" s="206"/>
      <c r="W11" s="49"/>
      <c r="X11" s="49"/>
      <c r="Y11" s="49"/>
      <c r="Z11" s="206"/>
      <c r="AA11" s="49"/>
      <c r="AB11" s="49"/>
      <c r="AC11" s="49"/>
      <c r="AD11" s="49"/>
      <c r="AE11" s="49"/>
      <c r="AF11" s="49"/>
      <c r="AG11" s="49"/>
      <c r="AH11" s="49"/>
      <c r="AI11" s="49"/>
      <c r="AJ11" s="49"/>
      <c r="AK11" s="49"/>
    </row>
    <row r="12" spans="1:37" ht="35.25" customHeight="1" x14ac:dyDescent="0.25">
      <c r="A12" s="51"/>
      <c r="B12" s="283">
        <v>7</v>
      </c>
      <c r="C12" s="196" t="s">
        <v>26</v>
      </c>
      <c r="D12" s="62">
        <v>3.9535641616150974E-2</v>
      </c>
      <c r="E12" s="284">
        <v>28.190113999999998</v>
      </c>
      <c r="F12" s="33" t="s">
        <v>169</v>
      </c>
      <c r="G12" s="210">
        <v>0</v>
      </c>
      <c r="H12" s="63" t="s">
        <v>101</v>
      </c>
      <c r="I12" s="210">
        <v>0</v>
      </c>
      <c r="J12" s="64">
        <v>0.10964905762245018</v>
      </c>
      <c r="K12" s="210">
        <v>27.910113999999997</v>
      </c>
      <c r="L12" s="64">
        <v>6.1070034242840631E-4</v>
      </c>
      <c r="M12" s="285">
        <v>0.28000000000000003</v>
      </c>
      <c r="N12" s="190" t="s">
        <v>27</v>
      </c>
      <c r="O12" s="286">
        <v>7</v>
      </c>
      <c r="P12" s="53"/>
      <c r="Q12" s="49"/>
      <c r="R12" s="206"/>
      <c r="S12" s="49"/>
      <c r="T12" s="206"/>
      <c r="U12" s="49"/>
      <c r="V12" s="206"/>
      <c r="W12" s="49"/>
      <c r="X12" s="49"/>
      <c r="Y12" s="49"/>
      <c r="Z12" s="206"/>
      <c r="AA12" s="49"/>
      <c r="AB12" s="49"/>
      <c r="AC12" s="49"/>
      <c r="AD12" s="49"/>
      <c r="AE12" s="49"/>
      <c r="AF12" s="49"/>
      <c r="AG12" s="49"/>
      <c r="AH12" s="49"/>
      <c r="AI12" s="49"/>
      <c r="AJ12" s="49"/>
      <c r="AK12" s="49"/>
    </row>
    <row r="13" spans="1:37" ht="35.25" customHeight="1" x14ac:dyDescent="0.25">
      <c r="A13" s="51"/>
      <c r="B13" s="287">
        <v>8</v>
      </c>
      <c r="C13" s="203" t="s">
        <v>18</v>
      </c>
      <c r="D13" s="65">
        <v>2.8973978193308172E-2</v>
      </c>
      <c r="E13" s="288">
        <v>20.659326999999998</v>
      </c>
      <c r="F13" s="66" t="s">
        <v>169</v>
      </c>
      <c r="G13" s="150">
        <v>0</v>
      </c>
      <c r="H13" s="67" t="s">
        <v>169</v>
      </c>
      <c r="I13" s="150">
        <v>0</v>
      </c>
      <c r="J13" s="68">
        <v>7.8153686815072131E-3</v>
      </c>
      <c r="K13" s="150">
        <v>1.9893270000000001</v>
      </c>
      <c r="L13" s="68">
        <v>4.0720626404065513E-2</v>
      </c>
      <c r="M13" s="289">
        <v>18.669999999999998</v>
      </c>
      <c r="N13" s="197" t="s">
        <v>19</v>
      </c>
      <c r="O13" s="290">
        <v>8</v>
      </c>
      <c r="P13" s="53"/>
      <c r="Q13" s="49"/>
      <c r="R13" s="206"/>
      <c r="S13" s="49"/>
      <c r="T13" s="206"/>
      <c r="U13" s="49"/>
      <c r="V13" s="206"/>
      <c r="W13" s="49"/>
      <c r="X13" s="49"/>
      <c r="Y13" s="49"/>
      <c r="Z13" s="206"/>
      <c r="AA13" s="49"/>
      <c r="AB13" s="49"/>
      <c r="AC13" s="49"/>
      <c r="AD13" s="49"/>
      <c r="AE13" s="49"/>
      <c r="AF13" s="49"/>
      <c r="AG13" s="49"/>
      <c r="AH13" s="49"/>
      <c r="AI13" s="49"/>
      <c r="AJ13" s="49"/>
      <c r="AK13" s="49"/>
    </row>
    <row r="14" spans="1:37" ht="35.25" customHeight="1" x14ac:dyDescent="0.25">
      <c r="A14" s="51"/>
      <c r="B14" s="283">
        <v>9</v>
      </c>
      <c r="C14" s="196" t="s">
        <v>24</v>
      </c>
      <c r="D14" s="62">
        <v>1.6428935074662195E-2</v>
      </c>
      <c r="E14" s="284">
        <v>11.714329999999999</v>
      </c>
      <c r="F14" s="33" t="s">
        <v>169</v>
      </c>
      <c r="G14" s="210">
        <v>0</v>
      </c>
      <c r="H14" s="63" t="s">
        <v>101</v>
      </c>
      <c r="I14" s="210">
        <v>0</v>
      </c>
      <c r="J14" s="64">
        <v>4.4253605314843729E-2</v>
      </c>
      <c r="K14" s="210">
        <v>11.264329999999999</v>
      </c>
      <c r="L14" s="64">
        <v>9.8148269318851017E-4</v>
      </c>
      <c r="M14" s="285">
        <v>0.45</v>
      </c>
      <c r="N14" s="190" t="s">
        <v>25</v>
      </c>
      <c r="O14" s="286">
        <v>9</v>
      </c>
      <c r="P14" s="53"/>
      <c r="Q14" s="49"/>
      <c r="R14" s="206"/>
      <c r="S14" s="49"/>
      <c r="T14" s="206"/>
      <c r="U14" s="49"/>
      <c r="V14" s="206"/>
      <c r="W14" s="49"/>
      <c r="X14" s="49"/>
      <c r="Y14" s="49"/>
      <c r="Z14" s="206"/>
      <c r="AA14" s="49"/>
      <c r="AB14" s="49"/>
      <c r="AC14" s="49"/>
      <c r="AD14" s="49"/>
      <c r="AE14" s="49"/>
      <c r="AF14" s="49"/>
      <c r="AG14" s="49"/>
      <c r="AH14" s="49"/>
      <c r="AI14" s="49"/>
      <c r="AJ14" s="49"/>
      <c r="AK14" s="49"/>
    </row>
    <row r="15" spans="1:37" ht="35.25" customHeight="1" x14ac:dyDescent="0.25">
      <c r="A15" s="51"/>
      <c r="B15" s="287">
        <v>10</v>
      </c>
      <c r="C15" s="203" t="s">
        <v>40</v>
      </c>
      <c r="D15" s="65">
        <v>1.2037366300702323E-2</v>
      </c>
      <c r="E15" s="288">
        <v>8.5830079999999995</v>
      </c>
      <c r="F15" s="66" t="s">
        <v>169</v>
      </c>
      <c r="G15" s="150">
        <v>0</v>
      </c>
      <c r="H15" s="67" t="s">
        <v>169</v>
      </c>
      <c r="I15" s="150">
        <v>0</v>
      </c>
      <c r="J15" s="68">
        <v>2.1540817072132182E-2</v>
      </c>
      <c r="K15" s="150">
        <v>5.4830079999999999</v>
      </c>
      <c r="L15" s="68">
        <v>6.7613252197430695E-3</v>
      </c>
      <c r="M15" s="289">
        <v>3.1</v>
      </c>
      <c r="N15" s="197" t="s">
        <v>41</v>
      </c>
      <c r="O15" s="290">
        <v>10</v>
      </c>
      <c r="P15" s="53"/>
      <c r="Q15" s="49"/>
      <c r="R15" s="206"/>
      <c r="S15" s="49"/>
      <c r="T15" s="206"/>
      <c r="U15" s="49"/>
      <c r="V15" s="206"/>
      <c r="W15" s="49"/>
      <c r="X15" s="49"/>
      <c r="Y15" s="49"/>
      <c r="Z15" s="206"/>
      <c r="AA15" s="49"/>
      <c r="AB15" s="49"/>
      <c r="AC15" s="49"/>
      <c r="AD15" s="49"/>
      <c r="AE15" s="49"/>
      <c r="AF15" s="49"/>
      <c r="AG15" s="49"/>
      <c r="AH15" s="49"/>
      <c r="AI15" s="49"/>
      <c r="AJ15" s="49"/>
      <c r="AK15" s="49"/>
    </row>
    <row r="16" spans="1:37" ht="35.25" customHeight="1" x14ac:dyDescent="0.25">
      <c r="A16" s="51"/>
      <c r="B16" s="283">
        <v>11</v>
      </c>
      <c r="C16" s="196" t="s">
        <v>14</v>
      </c>
      <c r="D16" s="62">
        <v>1.0469520085294653E-2</v>
      </c>
      <c r="E16" s="284">
        <v>7.4650859999999986</v>
      </c>
      <c r="F16" s="33" t="s">
        <v>169</v>
      </c>
      <c r="G16" s="210">
        <v>0</v>
      </c>
      <c r="H16" s="63" t="s">
        <v>101</v>
      </c>
      <c r="I16" s="210">
        <v>0</v>
      </c>
      <c r="J16" s="64">
        <v>2.9327706972839526E-2</v>
      </c>
      <c r="K16" s="210">
        <v>7.4650859999999986</v>
      </c>
      <c r="L16" s="64">
        <v>0</v>
      </c>
      <c r="M16" s="285">
        <v>0</v>
      </c>
      <c r="N16" s="190" t="s">
        <v>15</v>
      </c>
      <c r="O16" s="286">
        <v>11</v>
      </c>
      <c r="P16" s="53"/>
      <c r="Q16" s="49"/>
      <c r="R16" s="206"/>
      <c r="S16" s="49"/>
      <c r="T16" s="206"/>
      <c r="U16" s="49"/>
      <c r="V16" s="206"/>
      <c r="W16" s="49"/>
      <c r="X16" s="49"/>
      <c r="Y16" s="49"/>
      <c r="Z16" s="206"/>
      <c r="AA16" s="49"/>
      <c r="AB16" s="49"/>
      <c r="AC16" s="49"/>
      <c r="AD16" s="49"/>
      <c r="AE16" s="49"/>
      <c r="AF16" s="49"/>
      <c r="AG16" s="49"/>
      <c r="AH16" s="49"/>
      <c r="AI16" s="49"/>
      <c r="AJ16" s="49"/>
      <c r="AK16" s="49"/>
    </row>
    <row r="17" spans="1:37" ht="35.25" customHeight="1" x14ac:dyDescent="0.25">
      <c r="A17" s="51"/>
      <c r="B17" s="287">
        <v>12</v>
      </c>
      <c r="C17" s="203" t="s">
        <v>12</v>
      </c>
      <c r="D17" s="65">
        <v>9.952859078064178E-3</v>
      </c>
      <c r="E17" s="288">
        <v>7.0966909999999999</v>
      </c>
      <c r="F17" s="66" t="s">
        <v>169</v>
      </c>
      <c r="G17" s="150">
        <v>0</v>
      </c>
      <c r="H17" s="67" t="s">
        <v>169</v>
      </c>
      <c r="I17" s="150">
        <v>0</v>
      </c>
      <c r="J17" s="68">
        <v>1.8343257750397661E-4</v>
      </c>
      <c r="K17" s="150">
        <v>4.6691000000000003E-2</v>
      </c>
      <c r="L17" s="68">
        <v>1.5376562193286657E-2</v>
      </c>
      <c r="M17" s="289">
        <v>7.05</v>
      </c>
      <c r="N17" s="197" t="s">
        <v>13</v>
      </c>
      <c r="O17" s="290">
        <v>12</v>
      </c>
      <c r="P17" s="53"/>
      <c r="Q17" s="49"/>
      <c r="R17" s="206"/>
      <c r="S17" s="49"/>
      <c r="T17" s="206"/>
      <c r="U17" s="49"/>
      <c r="V17" s="206"/>
      <c r="W17" s="49"/>
      <c r="X17" s="49"/>
      <c r="Y17" s="49"/>
      <c r="Z17" s="206"/>
      <c r="AA17" s="49"/>
      <c r="AB17" s="49"/>
      <c r="AC17" s="49"/>
      <c r="AD17" s="49"/>
      <c r="AE17" s="49"/>
      <c r="AF17" s="49"/>
      <c r="AG17" s="49"/>
      <c r="AH17" s="49"/>
      <c r="AI17" s="49"/>
      <c r="AJ17" s="49"/>
      <c r="AK17" s="49"/>
    </row>
    <row r="18" spans="1:37" ht="35.25" customHeight="1" x14ac:dyDescent="0.25">
      <c r="A18" s="51"/>
      <c r="B18" s="283">
        <v>13</v>
      </c>
      <c r="C18" s="196" t="s">
        <v>16</v>
      </c>
      <c r="D18" s="62">
        <v>9.8718428959643049E-3</v>
      </c>
      <c r="E18" s="284">
        <v>7.0389239999999997</v>
      </c>
      <c r="F18" s="33" t="s">
        <v>169</v>
      </c>
      <c r="G18" s="210">
        <v>0</v>
      </c>
      <c r="H18" s="63" t="s">
        <v>101</v>
      </c>
      <c r="I18" s="210">
        <v>0</v>
      </c>
      <c r="J18" s="64">
        <v>1.1153137578074988E-2</v>
      </c>
      <c r="K18" s="210">
        <v>2.838924</v>
      </c>
      <c r="L18" s="64">
        <v>9.1605051364260937E-3</v>
      </c>
      <c r="M18" s="285">
        <v>4.2</v>
      </c>
      <c r="N18" s="190" t="s">
        <v>17</v>
      </c>
      <c r="O18" s="286">
        <v>13</v>
      </c>
      <c r="P18" s="53"/>
      <c r="Q18" s="49"/>
      <c r="R18" s="206"/>
      <c r="S18" s="49"/>
      <c r="T18" s="206"/>
      <c r="U18" s="49"/>
      <c r="V18" s="206"/>
      <c r="W18" s="49"/>
      <c r="X18" s="49"/>
      <c r="Y18" s="49"/>
      <c r="Z18" s="206"/>
      <c r="AA18" s="49"/>
      <c r="AB18" s="49"/>
      <c r="AC18" s="49"/>
      <c r="AD18" s="49"/>
      <c r="AE18" s="49"/>
      <c r="AF18" s="49"/>
      <c r="AG18" s="49"/>
      <c r="AH18" s="49"/>
      <c r="AI18" s="49"/>
      <c r="AJ18" s="49"/>
      <c r="AK18" s="49"/>
    </row>
    <row r="19" spans="1:37" ht="35.25" customHeight="1" x14ac:dyDescent="0.25">
      <c r="A19" s="51"/>
      <c r="B19" s="287">
        <v>14</v>
      </c>
      <c r="C19" s="203" t="s">
        <v>30</v>
      </c>
      <c r="D19" s="65">
        <v>4.4009007745085017E-3</v>
      </c>
      <c r="E19" s="288">
        <v>3.1379759999999997</v>
      </c>
      <c r="F19" s="66" t="s">
        <v>169</v>
      </c>
      <c r="G19" s="150">
        <v>0</v>
      </c>
      <c r="H19" s="67" t="s">
        <v>169</v>
      </c>
      <c r="I19" s="150">
        <v>0</v>
      </c>
      <c r="J19" s="68">
        <v>1.1895856638328178E-2</v>
      </c>
      <c r="K19" s="150">
        <v>3.0279759999999998</v>
      </c>
      <c r="L19" s="68">
        <v>2.3991799166830246E-4</v>
      </c>
      <c r="M19" s="289">
        <v>0.11</v>
      </c>
      <c r="N19" s="197" t="s">
        <v>103</v>
      </c>
      <c r="O19" s="290">
        <v>14</v>
      </c>
      <c r="P19" s="53"/>
      <c r="Q19" s="49"/>
      <c r="R19" s="206"/>
      <c r="S19" s="49"/>
      <c r="T19" s="206"/>
      <c r="U19" s="49"/>
      <c r="V19" s="206"/>
      <c r="W19" s="49"/>
      <c r="X19" s="49"/>
      <c r="Y19" s="49"/>
      <c r="Z19" s="206"/>
      <c r="AA19" s="49"/>
      <c r="AB19" s="49"/>
      <c r="AC19" s="49"/>
      <c r="AD19" s="49"/>
      <c r="AE19" s="49"/>
      <c r="AF19" s="49"/>
      <c r="AG19" s="49"/>
      <c r="AH19" s="49"/>
      <c r="AI19" s="49"/>
      <c r="AJ19" s="49"/>
      <c r="AK19" s="49"/>
    </row>
    <row r="20" spans="1:37" ht="35.25" customHeight="1" x14ac:dyDescent="0.25">
      <c r="A20" s="51"/>
      <c r="B20" s="283">
        <v>15</v>
      </c>
      <c r="C20" s="196" t="s">
        <v>5</v>
      </c>
      <c r="D20" s="62">
        <v>3.8988927191463858E-3</v>
      </c>
      <c r="E20" s="284">
        <v>2.7800290000000003</v>
      </c>
      <c r="F20" s="33" t="s">
        <v>169</v>
      </c>
      <c r="G20" s="210">
        <v>0</v>
      </c>
      <c r="H20" s="63" t="s">
        <v>101</v>
      </c>
      <c r="I20" s="210">
        <v>0</v>
      </c>
      <c r="J20" s="64">
        <v>1.0921759761106051E-2</v>
      </c>
      <c r="K20" s="210">
        <v>2.7800290000000003</v>
      </c>
      <c r="L20" s="64">
        <v>0</v>
      </c>
      <c r="M20" s="285">
        <v>0</v>
      </c>
      <c r="N20" s="190" t="s">
        <v>6</v>
      </c>
      <c r="O20" s="286">
        <v>15</v>
      </c>
      <c r="P20" s="53"/>
      <c r="Q20" s="49"/>
      <c r="R20" s="206"/>
      <c r="S20" s="49"/>
      <c r="T20" s="206"/>
      <c r="U20" s="49"/>
      <c r="V20" s="206"/>
      <c r="W20" s="49"/>
      <c r="X20" s="49"/>
      <c r="Y20" s="49"/>
      <c r="Z20" s="206"/>
      <c r="AA20" s="49"/>
      <c r="AB20" s="49"/>
      <c r="AC20" s="49"/>
      <c r="AD20" s="49"/>
      <c r="AE20" s="49"/>
      <c r="AF20" s="49"/>
      <c r="AG20" s="49"/>
      <c r="AH20" s="49"/>
      <c r="AI20" s="49"/>
      <c r="AJ20" s="49"/>
      <c r="AK20" s="49"/>
    </row>
    <row r="21" spans="1:37" ht="35.25" customHeight="1" x14ac:dyDescent="0.25">
      <c r="A21" s="51"/>
      <c r="B21" s="287">
        <v>16</v>
      </c>
      <c r="C21" s="203" t="s">
        <v>22</v>
      </c>
      <c r="D21" s="65">
        <v>3.2304724021223383E-3</v>
      </c>
      <c r="E21" s="288">
        <v>2.3034249999999998</v>
      </c>
      <c r="F21" s="66" t="s">
        <v>169</v>
      </c>
      <c r="G21" s="150">
        <v>0</v>
      </c>
      <c r="H21" s="67" t="s">
        <v>169</v>
      </c>
      <c r="I21" s="150">
        <v>0</v>
      </c>
      <c r="J21" s="68">
        <v>1.2313369943711607E-3</v>
      </c>
      <c r="K21" s="150">
        <v>0.31342500000000001</v>
      </c>
      <c r="L21" s="68">
        <v>4.3403345765447446E-3</v>
      </c>
      <c r="M21" s="289">
        <v>1.99</v>
      </c>
      <c r="N21" s="197" t="s">
        <v>23</v>
      </c>
      <c r="O21" s="290">
        <v>16</v>
      </c>
      <c r="P21" s="53"/>
      <c r="Q21" s="49"/>
      <c r="R21" s="206"/>
      <c r="S21" s="49"/>
      <c r="T21" s="206"/>
      <c r="U21" s="49"/>
      <c r="V21" s="206"/>
      <c r="W21" s="49"/>
      <c r="X21" s="49"/>
      <c r="Y21" s="49"/>
      <c r="Z21" s="206"/>
      <c r="AA21" s="49"/>
      <c r="AB21" s="49"/>
      <c r="AC21" s="49"/>
      <c r="AD21" s="49"/>
      <c r="AE21" s="49"/>
      <c r="AF21" s="49"/>
      <c r="AG21" s="49"/>
      <c r="AH21" s="49"/>
      <c r="AI21" s="49"/>
      <c r="AJ21" s="49"/>
      <c r="AK21" s="49"/>
    </row>
    <row r="22" spans="1:37" ht="35.25" customHeight="1" x14ac:dyDescent="0.25">
      <c r="A22" s="51"/>
      <c r="B22" s="283">
        <v>17</v>
      </c>
      <c r="C22" s="196" t="s">
        <v>20</v>
      </c>
      <c r="D22" s="62">
        <v>2.2285838304471378E-3</v>
      </c>
      <c r="E22" s="284">
        <v>1.589048</v>
      </c>
      <c r="F22" s="33" t="s">
        <v>169</v>
      </c>
      <c r="G22" s="210">
        <v>0</v>
      </c>
      <c r="H22" s="63" t="s">
        <v>101</v>
      </c>
      <c r="I22" s="210">
        <v>0</v>
      </c>
      <c r="J22" s="64">
        <v>3.554642139290185E-5</v>
      </c>
      <c r="K22" s="210">
        <v>9.0480000000000005E-3</v>
      </c>
      <c r="L22" s="64">
        <v>3.4460947894174357E-3</v>
      </c>
      <c r="M22" s="285">
        <v>1.58</v>
      </c>
      <c r="N22" s="190" t="s">
        <v>21</v>
      </c>
      <c r="O22" s="286">
        <v>17</v>
      </c>
      <c r="P22" s="53"/>
      <c r="Q22" s="49"/>
      <c r="R22" s="206"/>
      <c r="S22" s="49"/>
      <c r="T22" s="206"/>
      <c r="U22" s="49"/>
      <c r="V22" s="206"/>
      <c r="W22" s="49"/>
      <c r="X22" s="49"/>
      <c r="Y22" s="49"/>
      <c r="Z22" s="206"/>
      <c r="AA22" s="49"/>
      <c r="AB22" s="49"/>
      <c r="AC22" s="49"/>
      <c r="AD22" s="49"/>
      <c r="AE22" s="49"/>
      <c r="AF22" s="49"/>
      <c r="AG22" s="49"/>
      <c r="AH22" s="49"/>
      <c r="AI22" s="49"/>
      <c r="AJ22" s="49"/>
      <c r="AK22" s="49"/>
    </row>
    <row r="23" spans="1:37" ht="35.25" customHeight="1" x14ac:dyDescent="0.25">
      <c r="A23" s="51"/>
      <c r="B23" s="287">
        <v>18</v>
      </c>
      <c r="C23" s="203" t="s">
        <v>36</v>
      </c>
      <c r="D23" s="65">
        <v>4.8641825703050578E-4</v>
      </c>
      <c r="E23" s="288">
        <v>0.346831</v>
      </c>
      <c r="F23" s="66" t="s">
        <v>169</v>
      </c>
      <c r="G23" s="150">
        <v>0</v>
      </c>
      <c r="H23" s="67" t="s">
        <v>169</v>
      </c>
      <c r="I23" s="150">
        <v>0</v>
      </c>
      <c r="J23" s="68">
        <v>1.3625774622150245E-3</v>
      </c>
      <c r="K23" s="150">
        <v>0.346831</v>
      </c>
      <c r="L23" s="68">
        <v>0</v>
      </c>
      <c r="M23" s="289">
        <v>0</v>
      </c>
      <c r="N23" s="197" t="s">
        <v>37</v>
      </c>
      <c r="O23" s="290">
        <v>18</v>
      </c>
      <c r="P23" s="53"/>
      <c r="Q23" s="49"/>
      <c r="R23" s="206"/>
      <c r="S23" s="49"/>
      <c r="T23" s="206"/>
      <c r="U23" s="49"/>
      <c r="V23" s="206"/>
      <c r="W23" s="49"/>
      <c r="X23" s="49"/>
      <c r="Y23" s="49"/>
      <c r="Z23" s="206"/>
      <c r="AA23" s="49"/>
      <c r="AB23" s="49"/>
      <c r="AC23" s="49"/>
      <c r="AD23" s="49"/>
      <c r="AE23" s="49"/>
      <c r="AF23" s="49"/>
      <c r="AG23" s="49"/>
      <c r="AH23" s="49"/>
      <c r="AI23" s="49"/>
      <c r="AJ23" s="49"/>
      <c r="AK23" s="49"/>
    </row>
    <row r="24" spans="1:37" ht="35.25" customHeight="1" x14ac:dyDescent="0.25">
      <c r="A24" s="51"/>
      <c r="B24" s="283">
        <v>19</v>
      </c>
      <c r="C24" s="196" t="s">
        <v>38</v>
      </c>
      <c r="D24" s="62">
        <v>0</v>
      </c>
      <c r="E24" s="284">
        <v>0</v>
      </c>
      <c r="F24" s="33" t="s">
        <v>169</v>
      </c>
      <c r="G24" s="210">
        <v>0</v>
      </c>
      <c r="H24" s="63" t="s">
        <v>101</v>
      </c>
      <c r="I24" s="210">
        <v>0</v>
      </c>
      <c r="J24" s="64">
        <v>0</v>
      </c>
      <c r="K24" s="210">
        <v>0</v>
      </c>
      <c r="L24" s="64">
        <v>0</v>
      </c>
      <c r="M24" s="285">
        <v>0</v>
      </c>
      <c r="N24" s="190" t="s">
        <v>39</v>
      </c>
      <c r="O24" s="286">
        <v>19</v>
      </c>
      <c r="P24" s="53"/>
      <c r="Q24" s="49"/>
      <c r="R24" s="206"/>
      <c r="S24" s="49"/>
      <c r="T24" s="206"/>
      <c r="U24" s="49"/>
      <c r="V24" s="206"/>
      <c r="W24" s="49"/>
      <c r="X24" s="49"/>
      <c r="Y24" s="49"/>
      <c r="Z24" s="206"/>
      <c r="AA24" s="49"/>
      <c r="AB24" s="49"/>
      <c r="AC24" s="49"/>
      <c r="AD24" s="49"/>
      <c r="AE24" s="49"/>
      <c r="AF24" s="49"/>
      <c r="AG24" s="49"/>
      <c r="AH24" s="49"/>
      <c r="AI24" s="49"/>
      <c r="AJ24" s="49"/>
      <c r="AK24" s="49"/>
    </row>
    <row r="25" spans="1:37" ht="35.25" customHeight="1" x14ac:dyDescent="0.25">
      <c r="A25" s="51"/>
      <c r="B25" s="287">
        <v>20</v>
      </c>
      <c r="C25" s="203" t="s">
        <v>28</v>
      </c>
      <c r="D25" s="65">
        <v>0</v>
      </c>
      <c r="E25" s="288">
        <v>0</v>
      </c>
      <c r="F25" s="66" t="s">
        <v>169</v>
      </c>
      <c r="G25" s="150">
        <v>0</v>
      </c>
      <c r="H25" s="67" t="s">
        <v>169</v>
      </c>
      <c r="I25" s="150">
        <v>0</v>
      </c>
      <c r="J25" s="68">
        <v>0</v>
      </c>
      <c r="K25" s="150">
        <v>0</v>
      </c>
      <c r="L25" s="68">
        <v>0</v>
      </c>
      <c r="M25" s="289">
        <v>0</v>
      </c>
      <c r="N25" s="197" t="s">
        <v>29</v>
      </c>
      <c r="O25" s="290">
        <v>20</v>
      </c>
      <c r="P25" s="53"/>
      <c r="Q25" s="49"/>
      <c r="R25" s="206"/>
      <c r="S25" s="49"/>
      <c r="T25" s="206"/>
      <c r="U25" s="49"/>
      <c r="V25" s="206"/>
      <c r="W25" s="49"/>
      <c r="X25" s="49"/>
      <c r="Y25" s="49"/>
      <c r="Z25" s="206"/>
      <c r="AA25" s="49"/>
      <c r="AB25" s="49"/>
      <c r="AC25" s="49"/>
      <c r="AD25" s="49"/>
      <c r="AE25" s="49"/>
      <c r="AF25" s="49"/>
      <c r="AG25" s="49"/>
      <c r="AH25" s="49"/>
      <c r="AI25" s="49"/>
      <c r="AJ25" s="49"/>
      <c r="AK25" s="49"/>
    </row>
    <row r="26" spans="1:37" ht="35.25" customHeight="1" x14ac:dyDescent="0.25">
      <c r="A26" s="51"/>
      <c r="B26" s="283">
        <v>21</v>
      </c>
      <c r="C26" s="196" t="s">
        <v>7</v>
      </c>
      <c r="D26" s="62">
        <v>0</v>
      </c>
      <c r="E26" s="284">
        <v>0</v>
      </c>
      <c r="F26" s="33" t="s">
        <v>169</v>
      </c>
      <c r="G26" s="210">
        <v>0</v>
      </c>
      <c r="H26" s="63" t="s">
        <v>101</v>
      </c>
      <c r="I26" s="210">
        <v>0</v>
      </c>
      <c r="J26" s="64">
        <v>0</v>
      </c>
      <c r="K26" s="210">
        <v>0</v>
      </c>
      <c r="L26" s="64">
        <v>0</v>
      </c>
      <c r="M26" s="285">
        <v>0</v>
      </c>
      <c r="N26" s="190" t="s">
        <v>105</v>
      </c>
      <c r="O26" s="286">
        <v>21</v>
      </c>
      <c r="P26" s="53"/>
      <c r="Q26" s="49"/>
      <c r="R26" s="206"/>
      <c r="S26" s="49"/>
      <c r="T26" s="206"/>
      <c r="U26" s="49"/>
      <c r="V26" s="206"/>
      <c r="W26" s="49"/>
      <c r="X26" s="49"/>
      <c r="Y26" s="49"/>
      <c r="Z26" s="206"/>
      <c r="AA26" s="49"/>
      <c r="AB26" s="49"/>
      <c r="AC26" s="49"/>
      <c r="AD26" s="49"/>
      <c r="AE26" s="49"/>
      <c r="AF26" s="49"/>
      <c r="AG26" s="49"/>
      <c r="AH26" s="49"/>
      <c r="AI26" s="49"/>
      <c r="AJ26" s="49"/>
      <c r="AK26" s="49"/>
    </row>
    <row r="27" spans="1:37" ht="35.25" customHeight="1" x14ac:dyDescent="0.25">
      <c r="A27" s="51"/>
      <c r="B27" s="287">
        <v>22</v>
      </c>
      <c r="C27" s="203" t="s">
        <v>34</v>
      </c>
      <c r="D27" s="65">
        <v>0</v>
      </c>
      <c r="E27" s="288">
        <v>0</v>
      </c>
      <c r="F27" s="66" t="s">
        <v>169</v>
      </c>
      <c r="G27" s="150">
        <v>0</v>
      </c>
      <c r="H27" s="67" t="s">
        <v>169</v>
      </c>
      <c r="I27" s="150">
        <v>0</v>
      </c>
      <c r="J27" s="68">
        <v>0</v>
      </c>
      <c r="K27" s="150">
        <v>0</v>
      </c>
      <c r="L27" s="68">
        <v>0</v>
      </c>
      <c r="M27" s="289">
        <v>0</v>
      </c>
      <c r="N27" s="197" t="s">
        <v>35</v>
      </c>
      <c r="O27" s="290">
        <v>22</v>
      </c>
      <c r="P27" s="53"/>
      <c r="Q27" s="71"/>
      <c r="R27" s="291"/>
      <c r="S27" s="71"/>
      <c r="T27" s="291"/>
      <c r="U27" s="71"/>
      <c r="V27" s="291"/>
      <c r="W27" s="71"/>
      <c r="X27" s="49"/>
      <c r="Y27" s="49"/>
      <c r="Z27" s="291"/>
      <c r="AA27" s="71"/>
      <c r="AB27" s="49"/>
      <c r="AC27" s="49"/>
      <c r="AD27" s="49"/>
      <c r="AE27" s="49"/>
      <c r="AF27" s="49"/>
      <c r="AG27" s="49"/>
      <c r="AH27" s="49"/>
      <c r="AI27" s="49"/>
      <c r="AJ27" s="49"/>
      <c r="AK27" s="49"/>
    </row>
    <row r="28" spans="1:37" s="69" customFormat="1" ht="35.25" customHeight="1" x14ac:dyDescent="0.3">
      <c r="B28" s="445" t="s">
        <v>159</v>
      </c>
      <c r="C28" s="446"/>
      <c r="D28" s="447">
        <v>713.0303909999999</v>
      </c>
      <c r="E28" s="448"/>
      <c r="F28" s="447">
        <v>0</v>
      </c>
      <c r="G28" s="448"/>
      <c r="H28" s="447">
        <v>0</v>
      </c>
      <c r="I28" s="448"/>
      <c r="J28" s="447">
        <v>254.54039099999997</v>
      </c>
      <c r="K28" s="448"/>
      <c r="L28" s="447">
        <v>458.49</v>
      </c>
      <c r="M28" s="448"/>
      <c r="N28" s="446" t="s">
        <v>170</v>
      </c>
      <c r="O28" s="449"/>
      <c r="P28" s="70"/>
      <c r="Q28" s="71"/>
      <c r="R28" s="292"/>
      <c r="S28" s="1"/>
      <c r="T28" s="1"/>
      <c r="U28" s="1"/>
      <c r="V28" s="1"/>
      <c r="W28" s="1"/>
      <c r="X28" s="267"/>
      <c r="Y28" s="49"/>
      <c r="Z28" s="267"/>
      <c r="AA28" s="49"/>
      <c r="AB28" s="49"/>
      <c r="AC28" s="49"/>
      <c r="AD28" s="49"/>
      <c r="AE28" s="49"/>
      <c r="AF28" s="49"/>
      <c r="AG28" s="49"/>
      <c r="AH28" s="49"/>
      <c r="AI28" s="49"/>
      <c r="AJ28" s="49"/>
      <c r="AK28" s="49"/>
    </row>
    <row r="29" spans="1:37" s="69" customFormat="1" ht="30.75" customHeight="1" x14ac:dyDescent="0.3">
      <c r="B29" s="450" t="s">
        <v>160</v>
      </c>
      <c r="C29" s="451"/>
      <c r="D29" s="525">
        <v>1</v>
      </c>
      <c r="E29" s="526">
        <v>504.65039100000001</v>
      </c>
      <c r="F29" s="525">
        <v>0</v>
      </c>
      <c r="G29" s="526">
        <v>0</v>
      </c>
      <c r="H29" s="525">
        <v>0</v>
      </c>
      <c r="I29" s="526">
        <v>0</v>
      </c>
      <c r="J29" s="525">
        <v>0.35698392973547183</v>
      </c>
      <c r="K29" s="526"/>
      <c r="L29" s="525">
        <v>0.64301607026452834</v>
      </c>
      <c r="M29" s="526"/>
      <c r="N29" s="451" t="s">
        <v>161</v>
      </c>
      <c r="O29" s="458"/>
      <c r="P29" s="70"/>
      <c r="Q29"/>
      <c r="R29" s="72"/>
      <c r="S29" s="72"/>
      <c r="T29" s="72"/>
      <c r="U29" s="72"/>
      <c r="V29" s="72"/>
      <c r="W29" s="72"/>
      <c r="X29" s="72"/>
      <c r="Y29" s="72"/>
      <c r="Z29" s="293"/>
      <c r="AA29" s="293"/>
      <c r="AB29" s="49"/>
      <c r="AC29" s="49"/>
      <c r="AD29" s="49"/>
      <c r="AE29" s="49"/>
      <c r="AF29" s="49"/>
      <c r="AG29" s="49"/>
      <c r="AH29" s="49"/>
      <c r="AI29" s="49"/>
      <c r="AJ29" s="49"/>
      <c r="AK29" s="49"/>
    </row>
    <row r="30" spans="1:37" x14ac:dyDescent="0.25">
      <c r="B30" s="132" t="s">
        <v>77</v>
      </c>
      <c r="C30"/>
      <c r="D30"/>
      <c r="E30"/>
      <c r="N30" s="48"/>
      <c r="O30" s="134" t="s">
        <v>76</v>
      </c>
    </row>
    <row r="31" spans="1:37" x14ac:dyDescent="0.25">
      <c r="J31" s="48"/>
      <c r="K31" s="48"/>
      <c r="N31" s="48"/>
    </row>
    <row r="32" spans="1:37" ht="36" customHeight="1" x14ac:dyDescent="0.25">
      <c r="B32" s="48"/>
      <c r="E32" s="48"/>
      <c r="F32" s="48"/>
      <c r="G32" s="48"/>
      <c r="H32" s="48"/>
      <c r="I32" s="48"/>
      <c r="J32" s="48"/>
      <c r="K32" s="48"/>
      <c r="L32" s="48"/>
      <c r="M32" s="48"/>
      <c r="N32" s="48"/>
      <c r="O32" s="48"/>
      <c r="P32" s="48"/>
      <c r="Q32" s="48"/>
      <c r="R32" s="48"/>
      <c r="S32" s="48"/>
      <c r="T32" s="48"/>
      <c r="U32" s="48"/>
      <c r="V32" s="48"/>
      <c r="W32" s="48"/>
      <c r="AA32" s="208"/>
      <c r="AB32" s="208"/>
      <c r="AC32" s="208"/>
      <c r="AD32" s="208"/>
      <c r="AE32" s="208"/>
      <c r="AF32" s="208"/>
      <c r="AG32" s="208"/>
      <c r="AH32" s="208"/>
      <c r="AI32" s="208"/>
      <c r="AJ32" s="208"/>
      <c r="AK32" s="208"/>
    </row>
    <row r="33" spans="2:33" ht="36" customHeight="1" x14ac:dyDescent="0.25">
      <c r="B33" s="48"/>
      <c r="E33" s="48"/>
      <c r="F33" s="48"/>
      <c r="G33" s="48"/>
      <c r="H33" s="48"/>
      <c r="I33" s="48"/>
      <c r="J33" s="48"/>
      <c r="K33" s="48"/>
      <c r="L33" s="48"/>
      <c r="M33" s="48"/>
      <c r="N33" s="48"/>
      <c r="O33" s="48"/>
      <c r="P33" s="48"/>
      <c r="Q33" s="48"/>
      <c r="R33" s="48"/>
      <c r="S33" s="48"/>
      <c r="T33" s="48"/>
      <c r="U33" s="48"/>
      <c r="V33" s="48"/>
      <c r="W33" s="48"/>
    </row>
    <row r="34" spans="2:33" ht="36" customHeight="1" x14ac:dyDescent="0.25">
      <c r="B34" s="48"/>
      <c r="E34" s="48"/>
      <c r="F34" s="48"/>
      <c r="G34" s="48"/>
      <c r="H34" s="48"/>
      <c r="I34" s="48"/>
      <c r="J34" s="48"/>
      <c r="K34" s="48"/>
      <c r="L34" s="48"/>
      <c r="M34" s="48"/>
      <c r="N34" s="48"/>
      <c r="O34" s="48"/>
      <c r="P34" s="48"/>
      <c r="Q34" s="48"/>
      <c r="R34" s="48"/>
      <c r="S34" s="48"/>
      <c r="T34" s="48"/>
      <c r="U34" s="48"/>
      <c r="V34" s="48"/>
      <c r="W34" s="48"/>
      <c r="AG34" s="55"/>
    </row>
    <row r="35" spans="2:33" ht="36" customHeight="1" x14ac:dyDescent="0.25">
      <c r="B35" s="48"/>
      <c r="E35" s="48"/>
      <c r="F35" s="48"/>
      <c r="G35" s="48"/>
      <c r="H35" s="48"/>
      <c r="I35" s="48"/>
      <c r="J35" s="48"/>
      <c r="K35" s="48"/>
      <c r="L35" s="48"/>
      <c r="M35" s="48"/>
      <c r="N35" s="48"/>
      <c r="O35" s="48"/>
      <c r="P35" s="48"/>
      <c r="Q35" s="48"/>
      <c r="R35" s="48"/>
      <c r="S35" s="48"/>
      <c r="T35" s="48"/>
      <c r="U35" s="48"/>
      <c r="V35" s="48"/>
      <c r="W35" s="48"/>
    </row>
    <row r="36" spans="2:33" ht="36" customHeight="1" x14ac:dyDescent="0.25">
      <c r="B36" s="48"/>
      <c r="E36" s="48"/>
      <c r="F36" s="48"/>
      <c r="G36" s="48"/>
      <c r="H36" s="48"/>
      <c r="I36" s="48"/>
      <c r="J36" s="48"/>
      <c r="K36" s="48"/>
      <c r="L36" s="48"/>
      <c r="M36" s="48"/>
      <c r="N36" s="48"/>
      <c r="O36" s="48"/>
      <c r="P36" s="48"/>
      <c r="Q36" s="48"/>
      <c r="R36" s="48"/>
      <c r="S36" s="48"/>
      <c r="T36" s="48"/>
      <c r="U36" s="48"/>
      <c r="V36" s="48"/>
      <c r="W36" s="48"/>
    </row>
    <row r="37" spans="2:33" ht="36" customHeight="1" x14ac:dyDescent="0.25">
      <c r="B37" s="48"/>
      <c r="E37" s="48"/>
      <c r="F37" s="48"/>
      <c r="G37" s="48"/>
      <c r="H37" s="48"/>
      <c r="I37" s="48"/>
      <c r="J37" s="48"/>
      <c r="K37" s="48"/>
      <c r="L37" s="48"/>
      <c r="M37" s="48"/>
      <c r="N37" s="48"/>
      <c r="O37" s="48"/>
      <c r="P37" s="48"/>
      <c r="Q37" s="48"/>
      <c r="R37" s="48"/>
      <c r="S37" s="48"/>
      <c r="T37" s="48"/>
      <c r="U37" s="48"/>
      <c r="V37" s="48"/>
      <c r="W37" s="48"/>
    </row>
    <row r="38" spans="2:33" ht="36" customHeight="1" x14ac:dyDescent="0.25">
      <c r="B38" s="48"/>
      <c r="E38" s="48"/>
      <c r="F38" s="48"/>
      <c r="G38" s="48"/>
      <c r="H38" s="48"/>
      <c r="I38" s="48"/>
      <c r="J38" s="48"/>
      <c r="K38" s="48"/>
      <c r="L38" s="48"/>
      <c r="M38" s="48"/>
      <c r="N38" s="48"/>
      <c r="O38" s="48"/>
      <c r="P38" s="48"/>
      <c r="Q38" s="48"/>
      <c r="R38" s="48"/>
      <c r="S38" s="48"/>
      <c r="T38" s="48"/>
      <c r="U38" s="48"/>
      <c r="V38" s="48"/>
      <c r="W38" s="48"/>
    </row>
    <row r="39" spans="2:33" ht="36" customHeight="1" x14ac:dyDescent="0.25">
      <c r="B39" s="48"/>
      <c r="E39" s="48"/>
      <c r="F39" s="48"/>
      <c r="G39" s="48"/>
      <c r="H39" s="48"/>
      <c r="I39" s="48"/>
      <c r="J39" s="48"/>
      <c r="K39" s="48"/>
      <c r="L39" s="48"/>
      <c r="M39" s="48"/>
      <c r="N39" s="48"/>
      <c r="O39" s="48"/>
      <c r="P39" s="48"/>
      <c r="Q39" s="48"/>
      <c r="R39" s="48"/>
      <c r="S39" s="48"/>
      <c r="T39" s="48"/>
      <c r="U39" s="48"/>
      <c r="V39" s="48"/>
      <c r="W39" s="48"/>
    </row>
    <row r="40" spans="2:33" x14ac:dyDescent="0.25">
      <c r="B40" s="48"/>
      <c r="E40" s="48"/>
      <c r="F40" s="48"/>
      <c r="G40" s="48"/>
      <c r="H40" s="48"/>
      <c r="I40" s="48"/>
      <c r="J40" s="48"/>
      <c r="K40" s="48"/>
      <c r="L40" s="48"/>
      <c r="M40" s="48"/>
      <c r="N40" s="48"/>
      <c r="O40" s="48"/>
      <c r="P40" s="48"/>
      <c r="Q40" s="48"/>
      <c r="R40" s="48"/>
      <c r="S40" s="48"/>
      <c r="T40" s="48"/>
      <c r="U40" s="48"/>
      <c r="V40" s="48"/>
      <c r="W40" s="48"/>
    </row>
    <row r="41" spans="2:33" x14ac:dyDescent="0.25">
      <c r="B41" s="48"/>
      <c r="E41" s="48"/>
      <c r="F41" s="48"/>
      <c r="G41" s="48"/>
      <c r="H41" s="48"/>
      <c r="I41" s="48"/>
      <c r="J41" s="48"/>
      <c r="K41" s="48"/>
      <c r="L41" s="48"/>
      <c r="M41" s="48"/>
      <c r="N41" s="48"/>
      <c r="O41" s="48"/>
      <c r="P41" s="48"/>
      <c r="Q41" s="48"/>
      <c r="R41" s="48"/>
      <c r="S41" s="48"/>
      <c r="T41" s="48"/>
      <c r="U41" s="48"/>
      <c r="V41" s="48"/>
      <c r="W41" s="48"/>
    </row>
    <row r="42" spans="2:33" x14ac:dyDescent="0.25">
      <c r="B42" s="48"/>
      <c r="E42" s="48"/>
      <c r="F42" s="48"/>
      <c r="G42" s="48"/>
      <c r="H42" s="48"/>
      <c r="I42" s="48"/>
      <c r="J42" s="48"/>
      <c r="K42" s="48"/>
      <c r="L42" s="48"/>
      <c r="M42" s="48"/>
      <c r="N42" s="48"/>
      <c r="O42" s="48"/>
      <c r="P42" s="48"/>
      <c r="Q42" s="48"/>
      <c r="R42" s="48"/>
      <c r="S42" s="48"/>
      <c r="T42" s="48"/>
      <c r="U42" s="48"/>
      <c r="V42" s="48"/>
      <c r="W42" s="48"/>
    </row>
    <row r="43" spans="2:33" x14ac:dyDescent="0.25">
      <c r="B43" s="48"/>
      <c r="E43" s="48"/>
      <c r="F43" s="48"/>
      <c r="G43" s="48"/>
      <c r="H43" s="48"/>
      <c r="I43" s="48"/>
      <c r="J43" s="48"/>
      <c r="K43" s="48"/>
      <c r="L43" s="48"/>
      <c r="M43" s="48"/>
      <c r="N43" s="48"/>
      <c r="O43" s="48"/>
      <c r="P43" s="48"/>
      <c r="Q43" s="48"/>
      <c r="R43" s="48"/>
      <c r="S43" s="48"/>
      <c r="T43" s="48"/>
      <c r="U43" s="48"/>
      <c r="V43" s="48"/>
      <c r="W43" s="48"/>
    </row>
    <row r="44" spans="2:33" x14ac:dyDescent="0.25">
      <c r="C44"/>
      <c r="D44"/>
      <c r="E44"/>
      <c r="F44" s="36"/>
      <c r="J44" s="48"/>
      <c r="K44" s="48"/>
      <c r="N44" s="48"/>
    </row>
    <row r="45" spans="2:33" x14ac:dyDescent="0.25">
      <c r="C45"/>
      <c r="D45"/>
      <c r="E45"/>
      <c r="F45" s="36"/>
      <c r="J45" s="48"/>
      <c r="K45" s="48"/>
      <c r="N45" s="48"/>
    </row>
    <row r="46" spans="2:33" x14ac:dyDescent="0.25">
      <c r="C46"/>
      <c r="D46"/>
      <c r="E46"/>
      <c r="F46" s="36"/>
      <c r="J46" s="48"/>
      <c r="K46" s="48"/>
      <c r="N46" s="48"/>
    </row>
    <row r="47" spans="2:33" x14ac:dyDescent="0.25">
      <c r="C47"/>
      <c r="D47"/>
      <c r="E47"/>
      <c r="F47" s="36"/>
      <c r="J47" s="48"/>
      <c r="K47" s="48"/>
      <c r="N47" s="48"/>
    </row>
    <row r="48" spans="2:33" x14ac:dyDescent="0.25">
      <c r="C48"/>
      <c r="D48"/>
      <c r="E48"/>
      <c r="F48" s="36"/>
      <c r="J48" s="48"/>
      <c r="K48" s="48"/>
      <c r="N48" s="48"/>
    </row>
    <row r="49" spans="11:32" x14ac:dyDescent="0.25">
      <c r="K49" s="48"/>
      <c r="N49" s="48"/>
    </row>
    <row r="50" spans="11:32" x14ac:dyDescent="0.25">
      <c r="K50" s="48"/>
      <c r="N50" s="48"/>
    </row>
    <row r="51" spans="11:32" x14ac:dyDescent="0.25">
      <c r="K51" s="48"/>
      <c r="N51" s="48"/>
    </row>
    <row r="52" spans="11:32" x14ac:dyDescent="0.25">
      <c r="K52" s="48"/>
      <c r="N52" s="48"/>
    </row>
    <row r="53" spans="11:32" x14ac:dyDescent="0.25">
      <c r="K53" s="48"/>
      <c r="N53" s="48"/>
    </row>
    <row r="54" spans="11:32" x14ac:dyDescent="0.25">
      <c r="K54" s="48"/>
      <c r="N54" s="48"/>
    </row>
    <row r="55" spans="11:32" x14ac:dyDescent="0.25">
      <c r="K55" s="48"/>
      <c r="N55" s="48"/>
    </row>
    <row r="56" spans="11:32" x14ac:dyDescent="0.25">
      <c r="K56" s="48"/>
      <c r="N56" s="48"/>
    </row>
    <row r="57" spans="11:32" ht="18.75" customHeight="1" x14ac:dyDescent="0.25">
      <c r="K57" s="48"/>
      <c r="N57" s="48"/>
    </row>
    <row r="58" spans="11:32" ht="18.75" customHeight="1" x14ac:dyDescent="0.25">
      <c r="K58" s="48"/>
      <c r="N58" s="48"/>
      <c r="X58" s="209"/>
      <c r="Y58" s="210"/>
      <c r="Z58" s="210"/>
      <c r="AA58" s="210"/>
      <c r="AB58" s="210"/>
      <c r="AC58" s="210"/>
      <c r="AD58" s="210"/>
      <c r="AE58" s="210"/>
      <c r="AF58" s="210"/>
    </row>
    <row r="59" spans="11:32" ht="15" customHeight="1" x14ac:dyDescent="0.25">
      <c r="K59" s="48"/>
      <c r="N59" s="48"/>
    </row>
    <row r="60" spans="11:32" x14ac:dyDescent="0.25">
      <c r="K60" s="48"/>
      <c r="N60" s="48"/>
    </row>
    <row r="61" spans="11:32" x14ac:dyDescent="0.25">
      <c r="K61" s="48"/>
      <c r="N61" s="48"/>
    </row>
    <row r="62" spans="11:32" x14ac:dyDescent="0.25">
      <c r="K62" s="48"/>
      <c r="N62" s="48"/>
    </row>
    <row r="63" spans="11:32" x14ac:dyDescent="0.25">
      <c r="K63" s="48"/>
      <c r="N63" s="48"/>
    </row>
    <row r="64" spans="11:32" x14ac:dyDescent="0.25">
      <c r="K64" s="48"/>
      <c r="N64" s="48"/>
    </row>
    <row r="65" spans="11:14" x14ac:dyDescent="0.25">
      <c r="K65" s="48"/>
      <c r="N65" s="48"/>
    </row>
    <row r="66" spans="11:14" x14ac:dyDescent="0.25">
      <c r="K66" s="48"/>
      <c r="N66" s="48"/>
    </row>
    <row r="67" spans="11:14" x14ac:dyDescent="0.25">
      <c r="K67" s="48"/>
      <c r="N67" s="48"/>
    </row>
    <row r="68" spans="11:14" x14ac:dyDescent="0.25">
      <c r="K68" s="48"/>
      <c r="N68" s="48"/>
    </row>
    <row r="69" spans="11:14" x14ac:dyDescent="0.25">
      <c r="K69" s="48"/>
      <c r="N69" s="48"/>
    </row>
    <row r="70" spans="11:14" x14ac:dyDescent="0.25">
      <c r="K70" s="48"/>
      <c r="N70" s="48"/>
    </row>
    <row r="71" spans="11:14" x14ac:dyDescent="0.25">
      <c r="K71" s="48"/>
      <c r="N71" s="48"/>
    </row>
    <row r="72" spans="11:14" x14ac:dyDescent="0.25">
      <c r="K72" s="48"/>
      <c r="N72" s="48"/>
    </row>
    <row r="73" spans="11:14" x14ac:dyDescent="0.25">
      <c r="K73" s="48"/>
      <c r="N73" s="48"/>
    </row>
    <row r="74" spans="11:14" x14ac:dyDescent="0.25">
      <c r="K74" s="48"/>
      <c r="N74" s="48"/>
    </row>
    <row r="75" spans="11:14" x14ac:dyDescent="0.25">
      <c r="K75" s="48"/>
      <c r="N75" s="48"/>
    </row>
    <row r="76" spans="11:14" x14ac:dyDescent="0.25">
      <c r="K76" s="48"/>
      <c r="N76" s="48"/>
    </row>
    <row r="77" spans="11:14" x14ac:dyDescent="0.25">
      <c r="K77" s="48"/>
      <c r="N77" s="48"/>
    </row>
    <row r="78" spans="11:14" x14ac:dyDescent="0.25">
      <c r="K78" s="48"/>
      <c r="N78" s="48"/>
    </row>
    <row r="79" spans="11:14" x14ac:dyDescent="0.25">
      <c r="K79" s="48"/>
      <c r="N79" s="48"/>
    </row>
    <row r="80" spans="11:14" x14ac:dyDescent="0.25">
      <c r="K80" s="48"/>
      <c r="N80" s="48"/>
    </row>
  </sheetData>
  <mergeCells count="26">
    <mergeCell ref="B2:O2"/>
    <mergeCell ref="B3:O3"/>
    <mergeCell ref="B4:B5"/>
    <mergeCell ref="C4:C5"/>
    <mergeCell ref="D4:D5"/>
    <mergeCell ref="E4:E5"/>
    <mergeCell ref="F4:G4"/>
    <mergeCell ref="H4:I4"/>
    <mergeCell ref="J4:K4"/>
    <mergeCell ref="L4:M4"/>
    <mergeCell ref="N4:N5"/>
    <mergeCell ref="O4:O5"/>
    <mergeCell ref="L29:M29"/>
    <mergeCell ref="L28:M28"/>
    <mergeCell ref="N28:O28"/>
    <mergeCell ref="N29:O29"/>
    <mergeCell ref="B29:C29"/>
    <mergeCell ref="D29:E29"/>
    <mergeCell ref="F29:G29"/>
    <mergeCell ref="H29:I29"/>
    <mergeCell ref="J29:K29"/>
    <mergeCell ref="B28:C28"/>
    <mergeCell ref="D28:E28"/>
    <mergeCell ref="F28:G28"/>
    <mergeCell ref="H28:I28"/>
    <mergeCell ref="J28:K28"/>
  </mergeCells>
  <printOptions horizontalCentered="1" verticalCentered="1"/>
  <pageMargins left="0" right="0" top="0" bottom="0" header="0" footer="0"/>
  <pageSetup paperSize="9" scale="8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08A38-C786-480A-B40D-C375E667D488}">
  <sheetPr>
    <tabColor rgb="FF00B0F0"/>
  </sheetPr>
  <dimension ref="A1:AO96"/>
  <sheetViews>
    <sheetView showGridLines="0" topLeftCell="A7" zoomScale="95" zoomScaleNormal="95" zoomScaleSheetLayoutView="100" workbookViewId="0">
      <selection activeCell="R7" sqref="R7"/>
    </sheetView>
  </sheetViews>
  <sheetFormatPr defaultRowHeight="15" x14ac:dyDescent="0.25"/>
  <cols>
    <col min="1" max="1" width="5" customWidth="1"/>
    <col min="2" max="2" width="8.42578125" customWidth="1"/>
    <col min="3" max="3" width="18.28515625" style="48" customWidth="1"/>
    <col min="4" max="4" width="12.28515625" style="48" customWidth="1"/>
    <col min="5" max="5" width="12.28515625" style="60" customWidth="1"/>
    <col min="6" max="9" width="12.28515625" customWidth="1"/>
    <col min="10" max="10" width="15.5703125" customWidth="1"/>
    <col min="11" max="11" width="7.5703125" customWidth="1"/>
    <col min="12" max="12" width="9" customWidth="1"/>
    <col min="13" max="13" width="9" style="54" customWidth="1"/>
    <col min="14" max="14" width="19.28515625" customWidth="1"/>
    <col min="15" max="28" width="9" customWidth="1"/>
    <col min="29" max="34" width="9" style="48" customWidth="1"/>
    <col min="35" max="35" width="11.28515625" style="48" customWidth="1"/>
    <col min="38" max="41" width="11.28515625" style="48" customWidth="1"/>
    <col min="42" max="48" width="12.42578125" customWidth="1"/>
  </cols>
  <sheetData>
    <row r="1" spans="1:35" ht="15.75" x14ac:dyDescent="0.25">
      <c r="N1" s="38" t="s">
        <v>114</v>
      </c>
    </row>
    <row r="2" spans="1:35" ht="51" customHeight="1" x14ac:dyDescent="0.25">
      <c r="B2" s="471" t="s">
        <v>252</v>
      </c>
      <c r="C2" s="472"/>
      <c r="D2" s="472"/>
      <c r="E2" s="472"/>
      <c r="F2" s="472"/>
      <c r="G2" s="472"/>
      <c r="H2" s="472"/>
      <c r="I2" s="472"/>
      <c r="J2" s="472"/>
      <c r="K2" s="473"/>
      <c r="L2" s="48"/>
      <c r="N2" s="38" t="s">
        <v>115</v>
      </c>
      <c r="O2" s="48"/>
      <c r="P2" s="48"/>
      <c r="Q2" s="48"/>
      <c r="R2" s="48"/>
      <c r="S2" s="48"/>
      <c r="T2" s="48"/>
      <c r="U2" s="48"/>
      <c r="V2" s="48"/>
      <c r="W2" s="48"/>
      <c r="X2" s="48"/>
      <c r="Y2" s="48"/>
      <c r="Z2" s="48"/>
      <c r="AA2" s="48"/>
      <c r="AB2" s="48"/>
      <c r="AC2" s="49"/>
    </row>
    <row r="3" spans="1:35" ht="42.75" customHeight="1" x14ac:dyDescent="0.25">
      <c r="B3" s="459" t="s">
        <v>253</v>
      </c>
      <c r="C3" s="460"/>
      <c r="D3" s="460"/>
      <c r="E3" s="460"/>
      <c r="F3" s="460"/>
      <c r="G3" s="460"/>
      <c r="H3" s="460"/>
      <c r="I3" s="460"/>
      <c r="J3" s="460"/>
      <c r="K3" s="461"/>
      <c r="L3" s="48"/>
      <c r="N3" s="48"/>
      <c r="O3" s="48"/>
      <c r="P3" s="48"/>
      <c r="Q3" s="48"/>
      <c r="R3" s="48"/>
      <c r="S3" s="48"/>
      <c r="T3" s="48"/>
      <c r="U3" s="48"/>
      <c r="V3" s="48"/>
      <c r="W3" s="48"/>
      <c r="X3" s="48"/>
      <c r="Y3" s="48"/>
      <c r="Z3" s="48"/>
      <c r="AA3" s="48"/>
      <c r="AB3" s="48"/>
      <c r="AC3" s="49"/>
    </row>
    <row r="4" spans="1:35" ht="51" customHeight="1" x14ac:dyDescent="0.25">
      <c r="B4" s="462" t="s">
        <v>167</v>
      </c>
      <c r="C4" s="463" t="s">
        <v>148</v>
      </c>
      <c r="D4" s="466" t="s">
        <v>175</v>
      </c>
      <c r="E4" s="465" t="s">
        <v>150</v>
      </c>
      <c r="F4" s="466" t="s">
        <v>217</v>
      </c>
      <c r="G4" s="465"/>
      <c r="H4" s="466" t="s">
        <v>218</v>
      </c>
      <c r="I4" s="465"/>
      <c r="J4" s="467" t="s">
        <v>155</v>
      </c>
      <c r="K4" s="462" t="s">
        <v>156</v>
      </c>
      <c r="L4" s="52"/>
      <c r="M4" s="44"/>
      <c r="N4" s="49"/>
      <c r="O4" s="49"/>
      <c r="P4" s="49"/>
      <c r="Q4" s="49"/>
      <c r="R4" s="49"/>
      <c r="S4" s="49"/>
      <c r="T4" s="49"/>
      <c r="U4" s="49"/>
      <c r="V4" s="49"/>
      <c r="W4" s="49"/>
      <c r="X4" s="49"/>
      <c r="Y4" s="49"/>
      <c r="Z4" s="49"/>
      <c r="AA4" s="49"/>
      <c r="AB4" s="49"/>
      <c r="AC4" s="49"/>
    </row>
    <row r="5" spans="1:35" ht="75" customHeight="1" x14ac:dyDescent="0.25">
      <c r="B5" s="462"/>
      <c r="C5" s="463"/>
      <c r="D5" s="466"/>
      <c r="E5" s="465"/>
      <c r="F5" s="187" t="s">
        <v>171</v>
      </c>
      <c r="G5" s="188" t="s">
        <v>158</v>
      </c>
      <c r="H5" s="187" t="s">
        <v>171</v>
      </c>
      <c r="I5" s="188" t="s">
        <v>158</v>
      </c>
      <c r="J5" s="467"/>
      <c r="K5" s="462"/>
      <c r="L5" s="206"/>
      <c r="M5" s="44"/>
      <c r="N5" s="44"/>
      <c r="O5" s="294"/>
      <c r="P5" s="294"/>
      <c r="Q5" s="294"/>
      <c r="R5" s="294"/>
      <c r="S5" s="294"/>
      <c r="T5" s="294"/>
      <c r="U5" s="294"/>
      <c r="V5" s="88"/>
      <c r="W5" s="49"/>
      <c r="X5" s="49"/>
      <c r="Y5" s="49"/>
      <c r="Z5" s="49"/>
      <c r="AA5" s="49"/>
      <c r="AB5" s="49"/>
      <c r="AC5" s="49"/>
    </row>
    <row r="6" spans="1:35" ht="33" customHeight="1" x14ac:dyDescent="0.25">
      <c r="A6" s="51"/>
      <c r="B6" s="355">
        <v>1</v>
      </c>
      <c r="C6" s="170" t="s">
        <v>44</v>
      </c>
      <c r="D6" s="356">
        <v>0.29224560780327241</v>
      </c>
      <c r="E6" s="301">
        <v>208.38</v>
      </c>
      <c r="F6" s="357">
        <v>0</v>
      </c>
      <c r="G6" s="194">
        <v>0</v>
      </c>
      <c r="H6" s="57">
        <v>0.32193891880610082</v>
      </c>
      <c r="I6" s="194">
        <v>208.38</v>
      </c>
      <c r="J6" s="170" t="s">
        <v>45</v>
      </c>
      <c r="K6" s="358">
        <v>1</v>
      </c>
      <c r="L6" s="1"/>
      <c r="M6" s="44"/>
      <c r="N6" s="45"/>
      <c r="O6" s="44"/>
      <c r="P6" s="42"/>
      <c r="Q6" s="44"/>
      <c r="R6" s="42"/>
      <c r="S6" s="44"/>
      <c r="T6" s="42"/>
      <c r="U6" s="44"/>
      <c r="V6" s="44"/>
      <c r="W6" s="44"/>
      <c r="X6" s="44"/>
      <c r="Y6" s="44"/>
      <c r="Z6" s="44"/>
      <c r="AA6" s="44"/>
      <c r="AB6" s="44"/>
      <c r="AC6" s="44"/>
      <c r="AD6" s="44"/>
      <c r="AE6" s="44"/>
      <c r="AF6" s="44"/>
      <c r="AG6" s="44"/>
      <c r="AH6" s="44"/>
    </row>
    <row r="7" spans="1:35" ht="33" customHeight="1" x14ac:dyDescent="0.25">
      <c r="A7" s="51"/>
      <c r="B7" s="197">
        <v>2</v>
      </c>
      <c r="C7" s="176" t="s">
        <v>74</v>
      </c>
      <c r="D7" s="359">
        <v>0.26142876987132513</v>
      </c>
      <c r="E7" s="303">
        <v>186.40665800000002</v>
      </c>
      <c r="F7" s="360">
        <v>0.24108822002400312</v>
      </c>
      <c r="G7" s="201">
        <v>15.855107</v>
      </c>
      <c r="H7" s="59">
        <v>0.26349545028142612</v>
      </c>
      <c r="I7" s="201">
        <v>170.55155100000002</v>
      </c>
      <c r="J7" s="176" t="s">
        <v>102</v>
      </c>
      <c r="K7" s="203">
        <v>2</v>
      </c>
      <c r="L7" s="1"/>
      <c r="M7" s="44"/>
      <c r="N7" s="45"/>
      <c r="O7" s="44"/>
      <c r="P7" s="42"/>
      <c r="Q7" s="44"/>
      <c r="R7" s="42"/>
      <c r="S7" s="44"/>
      <c r="T7" s="42"/>
      <c r="U7" s="44"/>
      <c r="V7" s="44"/>
      <c r="W7" s="44"/>
      <c r="X7" s="44"/>
      <c r="Y7" s="44"/>
      <c r="Z7" s="44"/>
      <c r="AA7" s="44"/>
      <c r="AB7" s="44"/>
      <c r="AC7" s="44"/>
      <c r="AD7" s="44"/>
      <c r="AE7" s="44"/>
      <c r="AF7" s="44"/>
      <c r="AG7" s="44"/>
      <c r="AH7" s="44"/>
      <c r="AI7" s="49"/>
    </row>
    <row r="8" spans="1:35" ht="33" customHeight="1" x14ac:dyDescent="0.25">
      <c r="A8" s="51"/>
      <c r="B8" s="355">
        <v>3</v>
      </c>
      <c r="C8" s="170" t="s">
        <v>8</v>
      </c>
      <c r="D8" s="356">
        <v>0.10195918844081919</v>
      </c>
      <c r="E8" s="301">
        <v>72.7</v>
      </c>
      <c r="F8" s="357">
        <v>0</v>
      </c>
      <c r="G8" s="194">
        <v>0</v>
      </c>
      <c r="H8" s="57">
        <v>0.11231864572993344</v>
      </c>
      <c r="I8" s="194">
        <v>72.7</v>
      </c>
      <c r="J8" s="170" t="s">
        <v>9</v>
      </c>
      <c r="K8" s="358">
        <v>3</v>
      </c>
      <c r="L8" s="35"/>
      <c r="M8" s="44"/>
      <c r="N8" s="45"/>
      <c r="O8" s="44"/>
      <c r="P8" s="42"/>
      <c r="Q8" s="44"/>
      <c r="R8" s="42"/>
      <c r="S8" s="44"/>
      <c r="T8" s="42"/>
      <c r="U8" s="44"/>
      <c r="V8" s="44"/>
      <c r="W8" s="44"/>
      <c r="X8" s="44"/>
      <c r="Y8" s="44"/>
      <c r="Z8" s="44"/>
      <c r="AA8" s="44"/>
      <c r="AB8" s="44"/>
      <c r="AC8" s="44"/>
      <c r="AD8" s="44"/>
      <c r="AE8" s="44"/>
      <c r="AF8" s="44"/>
      <c r="AG8" s="44"/>
      <c r="AH8" s="44"/>
    </row>
    <row r="9" spans="1:35" ht="33" customHeight="1" x14ac:dyDescent="0.25">
      <c r="A9" s="51"/>
      <c r="B9" s="197">
        <v>4</v>
      </c>
      <c r="C9" s="176" t="s">
        <v>10</v>
      </c>
      <c r="D9" s="359">
        <v>8.8205196852541981E-2</v>
      </c>
      <c r="E9" s="303">
        <v>62.892985999999993</v>
      </c>
      <c r="F9" s="360">
        <v>0.16242784584666267</v>
      </c>
      <c r="G9" s="201">
        <v>10.682027000000001</v>
      </c>
      <c r="H9" s="59">
        <v>8.06638818038663E-2</v>
      </c>
      <c r="I9" s="201">
        <v>52.210958999999995</v>
      </c>
      <c r="J9" s="176" t="s">
        <v>11</v>
      </c>
      <c r="K9" s="203">
        <v>4</v>
      </c>
      <c r="L9" s="1"/>
      <c r="M9" s="44"/>
      <c r="N9" s="45"/>
      <c r="O9" s="44"/>
      <c r="P9" s="42"/>
      <c r="Q9" s="44"/>
      <c r="R9" s="42"/>
      <c r="S9" s="44"/>
      <c r="T9" s="42"/>
      <c r="U9" s="44"/>
      <c r="V9" s="44"/>
      <c r="W9" s="44"/>
      <c r="X9" s="44"/>
      <c r="Y9" s="44"/>
      <c r="Z9" s="44"/>
      <c r="AA9" s="44"/>
      <c r="AB9" s="44"/>
      <c r="AC9" s="44"/>
      <c r="AD9" s="44"/>
      <c r="AE9" s="44"/>
      <c r="AF9" s="44"/>
      <c r="AG9" s="44"/>
      <c r="AH9" s="44"/>
      <c r="AI9" s="49"/>
    </row>
    <row r="10" spans="1:35" ht="33" customHeight="1" x14ac:dyDescent="0.25">
      <c r="A10" s="51"/>
      <c r="B10" s="355">
        <v>5</v>
      </c>
      <c r="C10" s="170" t="s">
        <v>32</v>
      </c>
      <c r="D10" s="356">
        <v>6.095693051602339E-2</v>
      </c>
      <c r="E10" s="301">
        <v>43.464143999999997</v>
      </c>
      <c r="F10" s="357">
        <v>0.10133513466301826</v>
      </c>
      <c r="G10" s="194">
        <v>6.6642799999999998</v>
      </c>
      <c r="H10" s="57">
        <v>5.6854345082884887E-2</v>
      </c>
      <c r="I10" s="194">
        <v>36.799863999999999</v>
      </c>
      <c r="J10" s="170" t="s">
        <v>104</v>
      </c>
      <c r="K10" s="358">
        <v>5</v>
      </c>
      <c r="L10" s="1"/>
      <c r="M10" s="44"/>
      <c r="N10" s="45"/>
      <c r="O10" s="44"/>
      <c r="P10" s="42"/>
      <c r="Q10" s="44"/>
      <c r="R10" s="42"/>
      <c r="S10" s="44"/>
      <c r="T10" s="42"/>
      <c r="U10" s="44"/>
      <c r="V10" s="44"/>
      <c r="W10" s="44"/>
      <c r="X10" s="44"/>
      <c r="Y10" s="44"/>
      <c r="Z10" s="44"/>
      <c r="AA10" s="44"/>
      <c r="AB10" s="44"/>
      <c r="AC10" s="44"/>
      <c r="AD10" s="44"/>
      <c r="AE10" s="44"/>
      <c r="AF10" s="44"/>
      <c r="AG10" s="44"/>
      <c r="AH10" s="44"/>
    </row>
    <row r="11" spans="1:35" ht="33" customHeight="1" x14ac:dyDescent="0.25">
      <c r="A11" s="51"/>
      <c r="B11" s="197">
        <v>6</v>
      </c>
      <c r="C11" s="176" t="s">
        <v>3</v>
      </c>
      <c r="D11" s="359">
        <v>5.368889528861609E-2</v>
      </c>
      <c r="E11" s="303">
        <v>38.281813999999997</v>
      </c>
      <c r="F11" s="360">
        <v>3.5793672574025673E-2</v>
      </c>
      <c r="G11" s="201">
        <v>2.3539620000000001</v>
      </c>
      <c r="H11" s="59">
        <v>5.5507120778892437E-2</v>
      </c>
      <c r="I11" s="201">
        <v>35.927851999999994</v>
      </c>
      <c r="J11" s="176" t="s">
        <v>4</v>
      </c>
      <c r="K11" s="203">
        <v>6</v>
      </c>
      <c r="L11" s="1"/>
      <c r="M11" s="44"/>
      <c r="N11" s="45"/>
      <c r="O11" s="44"/>
      <c r="P11" s="42"/>
      <c r="Q11" s="44"/>
      <c r="R11" s="42"/>
      <c r="S11" s="44"/>
      <c r="T11" s="42"/>
      <c r="U11" s="44"/>
      <c r="V11" s="44"/>
      <c r="W11" s="44"/>
      <c r="X11" s="44"/>
      <c r="Y11" s="44"/>
      <c r="Z11" s="44"/>
      <c r="AA11" s="44"/>
      <c r="AB11" s="44"/>
      <c r="AC11" s="44"/>
      <c r="AD11" s="44"/>
      <c r="AE11" s="44"/>
      <c r="AF11" s="44"/>
      <c r="AG11" s="44"/>
      <c r="AH11" s="44"/>
      <c r="AI11" s="49"/>
    </row>
    <row r="12" spans="1:35" ht="33" customHeight="1" x14ac:dyDescent="0.25">
      <c r="A12" s="51"/>
      <c r="B12" s="355">
        <v>7</v>
      </c>
      <c r="C12" s="170" t="s">
        <v>26</v>
      </c>
      <c r="D12" s="356">
        <v>3.9535641616150967E-2</v>
      </c>
      <c r="E12" s="301">
        <v>28.190114000000001</v>
      </c>
      <c r="F12" s="357">
        <v>3.1581005581835082E-2</v>
      </c>
      <c r="G12" s="194">
        <v>2.0769169999999999</v>
      </c>
      <c r="H12" s="57">
        <v>4.0343864136436883E-2</v>
      </c>
      <c r="I12" s="194">
        <v>26.113197000000003</v>
      </c>
      <c r="J12" s="170" t="s">
        <v>27</v>
      </c>
      <c r="K12" s="358">
        <v>7</v>
      </c>
      <c r="L12" s="1"/>
      <c r="M12" s="44"/>
      <c r="N12" s="45"/>
      <c r="O12" s="44"/>
      <c r="P12" s="42"/>
      <c r="Q12" s="44"/>
      <c r="R12" s="42"/>
      <c r="S12" s="44"/>
      <c r="T12" s="42"/>
      <c r="U12" s="44"/>
      <c r="V12" s="44"/>
      <c r="W12" s="44"/>
      <c r="X12" s="44"/>
      <c r="Y12" s="44"/>
      <c r="Z12" s="44"/>
      <c r="AA12" s="44"/>
      <c r="AB12" s="44"/>
      <c r="AC12" s="44"/>
      <c r="AD12" s="44"/>
      <c r="AE12" s="44"/>
      <c r="AF12" s="44"/>
      <c r="AG12" s="44"/>
      <c r="AH12" s="44"/>
    </row>
    <row r="13" spans="1:35" ht="33" customHeight="1" x14ac:dyDescent="0.25">
      <c r="A13" s="51"/>
      <c r="B13" s="197">
        <v>8</v>
      </c>
      <c r="C13" s="176" t="s">
        <v>18</v>
      </c>
      <c r="D13" s="359">
        <v>2.8973978193308166E-2</v>
      </c>
      <c r="E13" s="303">
        <v>20.659326999999998</v>
      </c>
      <c r="F13" s="360">
        <v>0.28721130127579586</v>
      </c>
      <c r="G13" s="201">
        <v>18.888379999999998</v>
      </c>
      <c r="H13" s="59">
        <v>2.736043585962702E-3</v>
      </c>
      <c r="I13" s="201">
        <v>1.770947</v>
      </c>
      <c r="J13" s="176" t="s">
        <v>19</v>
      </c>
      <c r="K13" s="203">
        <v>8</v>
      </c>
      <c r="L13" s="1"/>
      <c r="M13" s="44"/>
      <c r="N13" s="45"/>
      <c r="O13" s="44"/>
      <c r="P13" s="42"/>
      <c r="Q13" s="44"/>
      <c r="R13" s="42"/>
      <c r="S13" s="44"/>
      <c r="T13" s="42"/>
      <c r="U13" s="44"/>
      <c r="V13" s="44"/>
      <c r="W13" s="44"/>
      <c r="X13" s="44"/>
      <c r="Y13" s="44"/>
      <c r="Z13" s="44"/>
      <c r="AA13" s="44"/>
      <c r="AB13" s="44"/>
      <c r="AC13" s="44"/>
      <c r="AD13" s="44"/>
      <c r="AE13" s="44"/>
      <c r="AF13" s="44"/>
      <c r="AG13" s="44"/>
      <c r="AH13" s="44"/>
      <c r="AI13" s="49"/>
    </row>
    <row r="14" spans="1:35" ht="33" customHeight="1" x14ac:dyDescent="0.25">
      <c r="A14" s="51"/>
      <c r="B14" s="355">
        <v>9</v>
      </c>
      <c r="C14" s="170" t="s">
        <v>24</v>
      </c>
      <c r="D14" s="356">
        <v>1.6428935074662192E-2</v>
      </c>
      <c r="E14" s="301">
        <v>11.714329999999999</v>
      </c>
      <c r="F14" s="357">
        <v>3.4073754281016673E-2</v>
      </c>
      <c r="G14" s="194">
        <v>2.2408519999999998</v>
      </c>
      <c r="H14" s="57">
        <v>1.4636151572384019E-2</v>
      </c>
      <c r="I14" s="194">
        <v>9.4734779999999983</v>
      </c>
      <c r="J14" s="170" t="s">
        <v>25</v>
      </c>
      <c r="K14" s="358">
        <v>9</v>
      </c>
      <c r="L14" s="1"/>
      <c r="M14" s="44"/>
      <c r="N14" s="45"/>
      <c r="O14" s="44"/>
      <c r="P14" s="42"/>
      <c r="Q14" s="44"/>
      <c r="R14" s="42"/>
      <c r="S14" s="44"/>
      <c r="T14" s="42"/>
      <c r="U14" s="44"/>
      <c r="V14" s="44"/>
      <c r="W14" s="44"/>
      <c r="X14" s="44"/>
      <c r="Y14" s="44"/>
      <c r="Z14" s="44"/>
      <c r="AA14" s="44"/>
      <c r="AB14" s="44"/>
      <c r="AC14" s="44"/>
      <c r="AD14" s="44"/>
      <c r="AE14" s="44"/>
      <c r="AF14" s="44"/>
      <c r="AG14" s="44"/>
      <c r="AH14" s="44"/>
    </row>
    <row r="15" spans="1:35" ht="33" customHeight="1" x14ac:dyDescent="0.25">
      <c r="A15" s="51"/>
      <c r="B15" s="197">
        <v>10</v>
      </c>
      <c r="C15" s="176" t="s">
        <v>40</v>
      </c>
      <c r="D15" s="359">
        <v>1.203736630070232E-2</v>
      </c>
      <c r="E15" s="303">
        <v>8.5830079999999995</v>
      </c>
      <c r="F15" s="360">
        <v>2.5769503395983304E-2</v>
      </c>
      <c r="G15" s="201">
        <v>1.6947249999999998</v>
      </c>
      <c r="H15" s="59">
        <v>1.0642126794560152E-2</v>
      </c>
      <c r="I15" s="201">
        <v>6.8882829999999995</v>
      </c>
      <c r="J15" s="176" t="s">
        <v>41</v>
      </c>
      <c r="K15" s="203">
        <v>10</v>
      </c>
      <c r="L15" s="1"/>
      <c r="M15" s="44"/>
      <c r="N15" s="45"/>
      <c r="O15" s="44"/>
      <c r="P15" s="42"/>
      <c r="Q15" s="44"/>
      <c r="R15" s="42"/>
      <c r="S15" s="44"/>
      <c r="T15" s="42"/>
      <c r="U15" s="44"/>
      <c r="V15" s="44"/>
      <c r="W15" s="44"/>
      <c r="X15" s="44"/>
      <c r="Y15" s="44"/>
      <c r="Z15" s="44"/>
      <c r="AA15" s="44"/>
      <c r="AB15" s="44"/>
      <c r="AC15" s="44"/>
      <c r="AD15" s="44"/>
      <c r="AE15" s="44"/>
      <c r="AF15" s="44"/>
      <c r="AG15" s="44"/>
      <c r="AH15" s="44"/>
      <c r="AI15" s="49"/>
    </row>
    <row r="16" spans="1:35" ht="33" customHeight="1" x14ac:dyDescent="0.25">
      <c r="A16" s="51"/>
      <c r="B16" s="355">
        <v>11</v>
      </c>
      <c r="C16" s="170" t="s">
        <v>14</v>
      </c>
      <c r="D16" s="356">
        <v>1.0469520085294653E-2</v>
      </c>
      <c r="E16" s="301">
        <v>7.4650860000000003</v>
      </c>
      <c r="F16" s="357">
        <v>1.2688195037974141E-2</v>
      </c>
      <c r="G16" s="194">
        <v>0.83443599999999996</v>
      </c>
      <c r="H16" s="57">
        <v>1.0244093924472947E-2</v>
      </c>
      <c r="I16" s="194">
        <v>6.6306500000000002</v>
      </c>
      <c r="J16" s="170" t="s">
        <v>15</v>
      </c>
      <c r="K16" s="358">
        <v>11</v>
      </c>
      <c r="L16" s="1"/>
      <c r="M16" s="44"/>
      <c r="N16" s="45"/>
      <c r="O16" s="44"/>
      <c r="P16" s="42"/>
      <c r="Q16" s="44"/>
      <c r="R16" s="42"/>
      <c r="S16" s="44"/>
      <c r="T16" s="42"/>
      <c r="U16" s="44"/>
      <c r="V16" s="44"/>
      <c r="W16" s="44"/>
      <c r="X16" s="44"/>
      <c r="Y16" s="44"/>
      <c r="Z16" s="44"/>
      <c r="AA16" s="44"/>
      <c r="AB16" s="44"/>
      <c r="AC16" s="44"/>
      <c r="AD16" s="44"/>
      <c r="AE16" s="44"/>
      <c r="AF16" s="44"/>
      <c r="AG16" s="44"/>
      <c r="AH16" s="44"/>
    </row>
    <row r="17" spans="1:35" ht="33" customHeight="1" x14ac:dyDescent="0.25">
      <c r="A17" s="51"/>
      <c r="B17" s="197">
        <v>12</v>
      </c>
      <c r="C17" s="176" t="s">
        <v>12</v>
      </c>
      <c r="D17" s="359">
        <v>9.9528590780641763E-3</v>
      </c>
      <c r="E17" s="303">
        <v>7.0966909999999999</v>
      </c>
      <c r="F17" s="360">
        <v>0</v>
      </c>
      <c r="G17" s="201">
        <v>0</v>
      </c>
      <c r="H17" s="59">
        <v>1.0964108972266948E-2</v>
      </c>
      <c r="I17" s="201">
        <v>7.0966909999999999</v>
      </c>
      <c r="J17" s="176" t="s">
        <v>13</v>
      </c>
      <c r="K17" s="203">
        <v>12</v>
      </c>
      <c r="L17" s="1"/>
      <c r="M17" s="44"/>
      <c r="N17" s="45"/>
      <c r="O17" s="44"/>
      <c r="P17" s="42"/>
      <c r="Q17" s="44"/>
      <c r="R17" s="42"/>
      <c r="S17" s="44"/>
      <c r="T17" s="42"/>
      <c r="U17" s="44"/>
      <c r="V17" s="44"/>
      <c r="W17" s="44"/>
      <c r="X17" s="44"/>
      <c r="Y17" s="44"/>
      <c r="Z17" s="44"/>
      <c r="AA17" s="44"/>
      <c r="AB17" s="44"/>
      <c r="AC17" s="44"/>
      <c r="AD17" s="44"/>
      <c r="AE17" s="44"/>
      <c r="AF17" s="44"/>
      <c r="AG17" s="44"/>
      <c r="AH17" s="44"/>
      <c r="AI17" s="49"/>
    </row>
    <row r="18" spans="1:35" ht="33" customHeight="1" x14ac:dyDescent="0.25">
      <c r="A18" s="51"/>
      <c r="B18" s="355">
        <v>13</v>
      </c>
      <c r="C18" s="170" t="s">
        <v>16</v>
      </c>
      <c r="D18" s="356">
        <v>9.8718428959643015E-3</v>
      </c>
      <c r="E18" s="301">
        <v>7.0389239999999997</v>
      </c>
      <c r="F18" s="357">
        <v>2.7244488050376894E-2</v>
      </c>
      <c r="G18" s="194">
        <v>1.7917270000000001</v>
      </c>
      <c r="H18" s="57">
        <v>8.1067133551330061E-3</v>
      </c>
      <c r="I18" s="194">
        <v>5.2471969999999999</v>
      </c>
      <c r="J18" s="170" t="s">
        <v>17</v>
      </c>
      <c r="K18" s="358">
        <v>13</v>
      </c>
      <c r="L18" s="1"/>
      <c r="M18" s="44"/>
      <c r="N18" s="45"/>
      <c r="O18" s="44"/>
      <c r="P18" s="42"/>
      <c r="Q18" s="44"/>
      <c r="R18" s="42"/>
      <c r="S18" s="44"/>
      <c r="T18" s="42"/>
      <c r="U18" s="44"/>
      <c r="V18" s="44"/>
      <c r="W18" s="44"/>
      <c r="X18" s="44"/>
      <c r="Y18" s="44"/>
      <c r="Z18" s="44"/>
      <c r="AA18" s="44"/>
      <c r="AB18" s="44"/>
      <c r="AC18" s="44"/>
      <c r="AD18" s="44"/>
      <c r="AE18" s="44"/>
      <c r="AF18" s="44"/>
      <c r="AG18" s="44"/>
      <c r="AH18" s="44"/>
    </row>
    <row r="19" spans="1:35" ht="33" customHeight="1" x14ac:dyDescent="0.25">
      <c r="A19" s="51"/>
      <c r="B19" s="197">
        <v>14</v>
      </c>
      <c r="C19" s="176" t="s">
        <v>30</v>
      </c>
      <c r="D19" s="359">
        <v>4.4009007745085009E-3</v>
      </c>
      <c r="E19" s="303">
        <v>3.1379759999999997</v>
      </c>
      <c r="F19" s="360">
        <v>1.6580279965170398E-2</v>
      </c>
      <c r="G19" s="201">
        <v>1.090398</v>
      </c>
      <c r="H19" s="59">
        <v>3.1634276201706413E-3</v>
      </c>
      <c r="I19" s="201">
        <v>2.0475779999999997</v>
      </c>
      <c r="J19" s="176" t="s">
        <v>103</v>
      </c>
      <c r="K19" s="203">
        <v>14</v>
      </c>
      <c r="L19" s="1"/>
      <c r="M19" s="44"/>
      <c r="N19" s="45"/>
      <c r="O19" s="44"/>
      <c r="P19" s="42"/>
      <c r="Q19" s="44"/>
      <c r="R19" s="42"/>
      <c r="S19" s="44"/>
      <c r="T19" s="42"/>
      <c r="U19" s="44"/>
      <c r="V19" s="44"/>
      <c r="W19" s="44"/>
      <c r="X19" s="44"/>
      <c r="Y19" s="44"/>
      <c r="Z19" s="44"/>
      <c r="AA19" s="44"/>
      <c r="AB19" s="44"/>
      <c r="AC19" s="44"/>
      <c r="AD19" s="44"/>
      <c r="AE19" s="44"/>
      <c r="AF19" s="44"/>
      <c r="AG19" s="44"/>
      <c r="AH19" s="44"/>
      <c r="AI19" s="49"/>
    </row>
    <row r="20" spans="1:35" ht="33" customHeight="1" x14ac:dyDescent="0.25">
      <c r="A20" s="51"/>
      <c r="B20" s="355">
        <v>15</v>
      </c>
      <c r="C20" s="170" t="s">
        <v>5</v>
      </c>
      <c r="D20" s="356">
        <v>3.8988927191463841E-3</v>
      </c>
      <c r="E20" s="301">
        <v>2.7800289999999999</v>
      </c>
      <c r="F20" s="357">
        <v>2.1265434103666964E-2</v>
      </c>
      <c r="G20" s="194">
        <v>1.3985160000000001</v>
      </c>
      <c r="H20" s="57">
        <v>2.1343833455061555E-3</v>
      </c>
      <c r="I20" s="194">
        <v>1.3815129999999998</v>
      </c>
      <c r="J20" s="170" t="s">
        <v>6</v>
      </c>
      <c r="K20" s="358">
        <v>15</v>
      </c>
      <c r="L20" s="1"/>
      <c r="M20" s="44"/>
      <c r="N20" s="45"/>
      <c r="O20" s="44"/>
      <c r="P20" s="42"/>
      <c r="Q20" s="44"/>
      <c r="R20" s="42"/>
      <c r="S20" s="44"/>
      <c r="T20" s="42"/>
      <c r="U20" s="44"/>
      <c r="V20" s="44"/>
      <c r="W20" s="44"/>
      <c r="X20" s="44"/>
      <c r="Y20" s="44"/>
      <c r="Z20" s="44"/>
      <c r="AA20" s="44"/>
      <c r="AB20" s="44"/>
      <c r="AC20" s="44"/>
      <c r="AD20" s="44"/>
      <c r="AE20" s="44"/>
      <c r="AF20" s="44"/>
      <c r="AG20" s="44"/>
      <c r="AH20" s="44"/>
    </row>
    <row r="21" spans="1:35" ht="33" customHeight="1" x14ac:dyDescent="0.25">
      <c r="A21" s="51"/>
      <c r="B21" s="197">
        <v>16</v>
      </c>
      <c r="C21" s="176" t="s">
        <v>22</v>
      </c>
      <c r="D21" s="359">
        <v>3.2304724021223375E-3</v>
      </c>
      <c r="E21" s="303">
        <v>2.3034249999999998</v>
      </c>
      <c r="F21" s="360">
        <v>2.941165200470915E-3</v>
      </c>
      <c r="G21" s="201">
        <v>0.19342500000000001</v>
      </c>
      <c r="H21" s="59">
        <v>3.259867159424478E-3</v>
      </c>
      <c r="I21" s="201">
        <v>2.11</v>
      </c>
      <c r="J21" s="176" t="s">
        <v>23</v>
      </c>
      <c r="K21" s="203">
        <v>16</v>
      </c>
      <c r="L21" s="1"/>
      <c r="M21" s="44"/>
      <c r="N21" s="45"/>
      <c r="O21" s="44"/>
      <c r="P21" s="42"/>
      <c r="Q21" s="44"/>
      <c r="R21" s="42"/>
      <c r="S21" s="44"/>
      <c r="T21" s="42"/>
      <c r="U21" s="44"/>
      <c r="V21" s="44"/>
      <c r="W21" s="44"/>
      <c r="X21" s="44"/>
      <c r="Y21" s="44"/>
      <c r="Z21" s="44"/>
      <c r="AA21" s="44"/>
      <c r="AB21" s="44"/>
      <c r="AC21" s="44"/>
      <c r="AD21" s="44"/>
      <c r="AE21" s="44"/>
      <c r="AF21" s="44"/>
      <c r="AG21" s="44"/>
      <c r="AH21" s="44"/>
      <c r="AI21" s="49"/>
    </row>
    <row r="22" spans="1:35" ht="33" customHeight="1" x14ac:dyDescent="0.25">
      <c r="A22" s="51"/>
      <c r="B22" s="355">
        <v>17</v>
      </c>
      <c r="C22" s="170" t="s">
        <v>20</v>
      </c>
      <c r="D22" s="356">
        <v>2.228583830447137E-3</v>
      </c>
      <c r="E22" s="301">
        <v>1.589048</v>
      </c>
      <c r="F22" s="357">
        <v>0</v>
      </c>
      <c r="G22" s="194">
        <v>0</v>
      </c>
      <c r="H22" s="57">
        <v>2.4550167724877478E-3</v>
      </c>
      <c r="I22" s="194">
        <v>1.589048</v>
      </c>
      <c r="J22" s="170" t="s">
        <v>21</v>
      </c>
      <c r="K22" s="358">
        <v>17</v>
      </c>
      <c r="L22" s="1"/>
      <c r="M22" s="44"/>
      <c r="N22" s="45"/>
      <c r="O22" s="44"/>
      <c r="P22" s="42"/>
      <c r="Q22" s="44"/>
      <c r="R22" s="42"/>
      <c r="S22" s="44"/>
      <c r="T22" s="42"/>
      <c r="U22" s="44"/>
      <c r="V22" s="44"/>
      <c r="W22" s="44"/>
      <c r="X22" s="44"/>
      <c r="Y22" s="44"/>
      <c r="Z22" s="44"/>
      <c r="AA22" s="44"/>
      <c r="AB22" s="44"/>
      <c r="AC22" s="44"/>
      <c r="AD22" s="44"/>
      <c r="AE22" s="44"/>
      <c r="AF22" s="44"/>
      <c r="AG22" s="44"/>
      <c r="AH22" s="44"/>
    </row>
    <row r="23" spans="1:35" ht="33" customHeight="1" x14ac:dyDescent="0.25">
      <c r="A23" s="51"/>
      <c r="B23" s="197">
        <v>18</v>
      </c>
      <c r="C23" s="176" t="s">
        <v>36</v>
      </c>
      <c r="D23" s="359">
        <v>4.8641825703050562E-4</v>
      </c>
      <c r="E23" s="303">
        <v>0.346831</v>
      </c>
      <c r="F23" s="360">
        <v>0</v>
      </c>
      <c r="G23" s="201">
        <v>0</v>
      </c>
      <c r="H23" s="59">
        <v>5.3584027809021383E-4</v>
      </c>
      <c r="I23" s="201">
        <v>0.346831</v>
      </c>
      <c r="J23" s="176" t="s">
        <v>37</v>
      </c>
      <c r="K23" s="203">
        <v>18</v>
      </c>
      <c r="L23" s="1"/>
      <c r="M23" s="44"/>
      <c r="N23" s="45"/>
      <c r="O23" s="44"/>
      <c r="P23" s="42"/>
      <c r="Q23" s="44"/>
      <c r="R23" s="42"/>
      <c r="S23" s="44"/>
      <c r="T23" s="42"/>
      <c r="U23" s="44"/>
      <c r="V23" s="44"/>
      <c r="W23" s="44"/>
      <c r="X23" s="44"/>
      <c r="Y23" s="44"/>
      <c r="Z23" s="44"/>
      <c r="AA23" s="44"/>
      <c r="AB23" s="44"/>
      <c r="AC23" s="44"/>
      <c r="AD23" s="44"/>
      <c r="AE23" s="44"/>
      <c r="AF23" s="44"/>
      <c r="AG23" s="44"/>
      <c r="AH23" s="44"/>
      <c r="AI23" s="49"/>
    </row>
    <row r="24" spans="1:35" ht="33" customHeight="1" x14ac:dyDescent="0.25">
      <c r="A24" s="51"/>
      <c r="B24" s="355">
        <v>19</v>
      </c>
      <c r="C24" s="170" t="s">
        <v>38</v>
      </c>
      <c r="D24" s="356">
        <v>0</v>
      </c>
      <c r="E24" s="301">
        <v>0</v>
      </c>
      <c r="F24" s="357">
        <v>0</v>
      </c>
      <c r="G24" s="194">
        <v>0</v>
      </c>
      <c r="H24" s="57">
        <v>0</v>
      </c>
      <c r="I24" s="194">
        <v>0</v>
      </c>
      <c r="J24" s="170" t="s">
        <v>39</v>
      </c>
      <c r="K24" s="358">
        <v>19</v>
      </c>
      <c r="L24" s="1"/>
      <c r="M24" s="44"/>
      <c r="N24" s="45"/>
      <c r="O24" s="44"/>
      <c r="P24" s="42"/>
      <c r="Q24" s="44"/>
      <c r="R24" s="42"/>
      <c r="S24" s="44"/>
      <c r="T24" s="42"/>
      <c r="U24" s="44"/>
      <c r="V24" s="44"/>
      <c r="W24" s="44"/>
      <c r="X24" s="44"/>
      <c r="Y24" s="44"/>
      <c r="Z24" s="44"/>
      <c r="AA24" s="44"/>
      <c r="AB24" s="44"/>
      <c r="AC24" s="44"/>
      <c r="AD24" s="44"/>
      <c r="AE24" s="44"/>
      <c r="AF24" s="44"/>
      <c r="AG24" s="44"/>
      <c r="AH24" s="44"/>
    </row>
    <row r="25" spans="1:35" ht="33" customHeight="1" x14ac:dyDescent="0.25">
      <c r="A25" s="51"/>
      <c r="B25" s="197">
        <v>20</v>
      </c>
      <c r="C25" s="176" t="s">
        <v>28</v>
      </c>
      <c r="D25" s="359">
        <v>0</v>
      </c>
      <c r="E25" s="303">
        <v>0</v>
      </c>
      <c r="F25" s="360">
        <v>0</v>
      </c>
      <c r="G25" s="201">
        <v>0</v>
      </c>
      <c r="H25" s="59">
        <v>0</v>
      </c>
      <c r="I25" s="201">
        <v>0</v>
      </c>
      <c r="J25" s="176" t="s">
        <v>29</v>
      </c>
      <c r="K25" s="203">
        <v>20</v>
      </c>
      <c r="L25" s="1"/>
      <c r="M25" s="44"/>
      <c r="N25" s="45"/>
      <c r="O25" s="44"/>
      <c r="P25" s="42"/>
      <c r="Q25" s="44"/>
      <c r="R25" s="42"/>
      <c r="S25" s="44"/>
      <c r="T25" s="42"/>
      <c r="U25" s="44"/>
      <c r="V25" s="44"/>
      <c r="W25" s="44"/>
      <c r="X25" s="44"/>
      <c r="Y25" s="44"/>
      <c r="Z25" s="44"/>
      <c r="AA25" s="44"/>
      <c r="AB25" s="44"/>
      <c r="AC25" s="44"/>
      <c r="AD25" s="44"/>
      <c r="AE25" s="44"/>
      <c r="AF25" s="44"/>
      <c r="AG25" s="44"/>
      <c r="AH25" s="44"/>
      <c r="AI25" s="49"/>
    </row>
    <row r="26" spans="1:35" ht="33" customHeight="1" x14ac:dyDescent="0.25">
      <c r="A26" s="51"/>
      <c r="B26" s="355">
        <v>21</v>
      </c>
      <c r="C26" s="170" t="s">
        <v>7</v>
      </c>
      <c r="D26" s="356">
        <v>0</v>
      </c>
      <c r="E26" s="301">
        <v>0</v>
      </c>
      <c r="F26" s="357">
        <v>0</v>
      </c>
      <c r="G26" s="194">
        <v>0</v>
      </c>
      <c r="H26" s="57">
        <v>0</v>
      </c>
      <c r="I26" s="194">
        <v>0</v>
      </c>
      <c r="J26" s="170" t="s">
        <v>105</v>
      </c>
      <c r="K26" s="358">
        <v>21</v>
      </c>
      <c r="L26" s="1"/>
      <c r="M26" s="44"/>
      <c r="N26" s="45"/>
      <c r="O26" s="44"/>
      <c r="P26" s="42"/>
      <c r="Q26" s="44"/>
      <c r="R26" s="42"/>
      <c r="S26" s="44"/>
      <c r="T26" s="42"/>
      <c r="U26" s="44"/>
      <c r="V26" s="44"/>
      <c r="W26" s="44"/>
      <c r="X26" s="44"/>
      <c r="Y26" s="44"/>
      <c r="Z26" s="44"/>
      <c r="AA26" s="44"/>
      <c r="AB26" s="44"/>
      <c r="AC26" s="44"/>
      <c r="AD26" s="44"/>
      <c r="AE26" s="44"/>
      <c r="AF26" s="44"/>
      <c r="AG26" s="44"/>
      <c r="AH26" s="44"/>
    </row>
    <row r="27" spans="1:35" ht="33" customHeight="1" x14ac:dyDescent="0.25">
      <c r="A27" s="51"/>
      <c r="B27" s="197">
        <v>22</v>
      </c>
      <c r="C27" s="176" t="s">
        <v>34</v>
      </c>
      <c r="D27" s="359">
        <v>0</v>
      </c>
      <c r="E27" s="303">
        <v>0</v>
      </c>
      <c r="F27" s="360">
        <v>0</v>
      </c>
      <c r="G27" s="201">
        <v>0</v>
      </c>
      <c r="H27" s="59">
        <v>0</v>
      </c>
      <c r="I27" s="201">
        <v>0</v>
      </c>
      <c r="J27" s="176" t="s">
        <v>35</v>
      </c>
      <c r="K27" s="203">
        <v>22</v>
      </c>
      <c r="L27" s="1"/>
      <c r="M27" s="44"/>
      <c r="N27" s="45"/>
      <c r="O27" s="44"/>
      <c r="P27" s="42"/>
      <c r="Q27" s="44"/>
      <c r="R27" s="42"/>
      <c r="S27" s="44"/>
      <c r="T27" s="42"/>
      <c r="U27" s="44"/>
      <c r="V27" s="44"/>
      <c r="W27" s="44"/>
      <c r="X27" s="44"/>
      <c r="Y27" s="44"/>
      <c r="Z27" s="44"/>
      <c r="AA27" s="44"/>
      <c r="AB27" s="44"/>
      <c r="AC27" s="44"/>
      <c r="AD27" s="44"/>
      <c r="AE27" s="44"/>
      <c r="AF27" s="44"/>
      <c r="AG27" s="44"/>
      <c r="AH27" s="44"/>
      <c r="AI27" s="49"/>
    </row>
    <row r="28" spans="1:35" ht="39" customHeight="1" x14ac:dyDescent="0.25">
      <c r="B28" s="445" t="s">
        <v>159</v>
      </c>
      <c r="C28" s="446"/>
      <c r="D28" s="447">
        <v>713.03039100000012</v>
      </c>
      <c r="E28" s="448"/>
      <c r="F28" s="447">
        <v>65.764752000000001</v>
      </c>
      <c r="G28" s="448"/>
      <c r="H28" s="447">
        <v>647.26563900000008</v>
      </c>
      <c r="I28" s="448"/>
      <c r="J28" s="446" t="s">
        <v>47</v>
      </c>
      <c r="K28" s="449"/>
      <c r="L28" s="1"/>
      <c r="M28" s="44"/>
      <c r="N28" s="45"/>
      <c r="O28" s="44"/>
      <c r="P28" s="42"/>
      <c r="Q28" s="44"/>
      <c r="R28" s="42"/>
      <c r="S28" s="44"/>
      <c r="T28" s="42"/>
      <c r="U28" s="44"/>
      <c r="V28" s="35"/>
      <c r="W28" s="1"/>
      <c r="X28" s="35"/>
      <c r="Y28" s="1"/>
      <c r="Z28" s="1"/>
      <c r="AA28" s="1"/>
      <c r="AB28" s="44"/>
      <c r="AC28" s="44"/>
      <c r="AD28" s="44"/>
      <c r="AE28" s="44"/>
      <c r="AF28" s="44"/>
      <c r="AG28" s="44"/>
      <c r="AH28" s="44"/>
      <c r="AI28" s="49"/>
    </row>
    <row r="29" spans="1:35" ht="32.25" customHeight="1" x14ac:dyDescent="0.25">
      <c r="B29" s="450" t="s">
        <v>172</v>
      </c>
      <c r="C29" s="451"/>
      <c r="D29" s="454">
        <v>1</v>
      </c>
      <c r="E29" s="455"/>
      <c r="F29" s="454">
        <v>9.2232747481867133E-2</v>
      </c>
      <c r="G29" s="455"/>
      <c r="H29" s="454">
        <v>0.90776725251813284</v>
      </c>
      <c r="I29" s="455"/>
      <c r="J29" s="451" t="s">
        <v>173</v>
      </c>
      <c r="K29" s="458" t="s">
        <v>174</v>
      </c>
      <c r="L29" s="1"/>
      <c r="M29" s="44"/>
      <c r="N29" s="1"/>
      <c r="O29" s="1"/>
      <c r="P29" s="1"/>
      <c r="Q29" s="1"/>
      <c r="R29" s="1"/>
      <c r="S29" s="35"/>
      <c r="T29" s="35"/>
      <c r="U29" s="1"/>
      <c r="V29" s="35"/>
      <c r="W29" s="1"/>
      <c r="X29" s="35"/>
      <c r="Y29" s="1"/>
      <c r="Z29" s="1"/>
      <c r="AA29" s="1"/>
      <c r="AB29" s="44"/>
      <c r="AC29" s="44"/>
      <c r="AD29" s="44"/>
      <c r="AE29" s="44"/>
      <c r="AF29" s="44"/>
      <c r="AG29" s="44"/>
      <c r="AH29" s="44"/>
      <c r="AI29" s="49"/>
    </row>
    <row r="30" spans="1:35" ht="16.5" customHeight="1" x14ac:dyDescent="0.25">
      <c r="B30" s="132" t="s">
        <v>77</v>
      </c>
      <c r="C30"/>
      <c r="D30"/>
      <c r="E30"/>
      <c r="K30" s="134" t="s">
        <v>76</v>
      </c>
      <c r="M30"/>
      <c r="N30" s="48"/>
      <c r="P30" s="39"/>
      <c r="Q30" s="39"/>
      <c r="R30" s="39"/>
      <c r="S30" s="39"/>
      <c r="T30" s="39"/>
      <c r="U30" s="295"/>
      <c r="AD30" s="49"/>
      <c r="AE30" s="49"/>
      <c r="AF30" s="49"/>
      <c r="AG30" s="49"/>
      <c r="AH30" s="49"/>
      <c r="AI30" s="49"/>
    </row>
    <row r="31" spans="1:35" x14ac:dyDescent="0.25">
      <c r="H31" s="48"/>
      <c r="I31" s="48"/>
      <c r="J31" s="48"/>
      <c r="K31" s="48"/>
    </row>
    <row r="33" ht="36" customHeight="1" x14ac:dyDescent="0.25"/>
    <row r="34" ht="36" customHeight="1" x14ac:dyDescent="0.25"/>
    <row r="35" ht="36" customHeight="1" x14ac:dyDescent="0.25"/>
    <row r="36" ht="36" customHeight="1" x14ac:dyDescent="0.25"/>
    <row r="37" ht="36" customHeight="1" x14ac:dyDescent="0.25"/>
    <row r="38" ht="36" customHeight="1" x14ac:dyDescent="0.25"/>
    <row r="39" ht="36" customHeight="1" x14ac:dyDescent="0.25"/>
    <row r="40" ht="36" customHeight="1" x14ac:dyDescent="0.25"/>
    <row r="49" spans="3:33" x14ac:dyDescent="0.25">
      <c r="C49"/>
      <c r="D49"/>
      <c r="E49"/>
      <c r="H49" s="48"/>
      <c r="I49" s="48"/>
      <c r="J49" s="48"/>
      <c r="K49" s="48"/>
    </row>
    <row r="50" spans="3:33" x14ac:dyDescent="0.25">
      <c r="C50"/>
      <c r="D50"/>
      <c r="E50"/>
      <c r="H50" s="48"/>
      <c r="I50" s="48"/>
      <c r="J50" s="48"/>
      <c r="K50" s="48"/>
    </row>
    <row r="51" spans="3:33" x14ac:dyDescent="0.25">
      <c r="C51"/>
      <c r="D51"/>
      <c r="E51"/>
      <c r="H51" s="48"/>
      <c r="I51" s="48"/>
      <c r="J51" s="48"/>
      <c r="K51" s="48"/>
    </row>
    <row r="52" spans="3:33" x14ac:dyDescent="0.25">
      <c r="C52"/>
      <c r="D52"/>
      <c r="E52"/>
      <c r="H52" s="48"/>
      <c r="I52" s="48"/>
      <c r="J52" s="48"/>
      <c r="K52" s="48"/>
    </row>
    <row r="53" spans="3:33" x14ac:dyDescent="0.25">
      <c r="C53"/>
      <c r="D53"/>
      <c r="E53"/>
      <c r="H53" s="48"/>
      <c r="I53" s="48"/>
      <c r="J53" s="48"/>
      <c r="K53" s="48"/>
    </row>
    <row r="54" spans="3:33" x14ac:dyDescent="0.25">
      <c r="C54"/>
      <c r="D54"/>
      <c r="E54"/>
      <c r="H54" s="48"/>
      <c r="I54" s="48"/>
      <c r="J54" s="48"/>
      <c r="K54" s="48"/>
    </row>
    <row r="55" spans="3:33" x14ac:dyDescent="0.25">
      <c r="C55"/>
      <c r="D55"/>
      <c r="E55"/>
      <c r="H55" s="48"/>
      <c r="I55" s="48"/>
      <c r="J55" s="48"/>
      <c r="K55" s="48"/>
    </row>
    <row r="56" spans="3:33" x14ac:dyDescent="0.25">
      <c r="H56" s="48"/>
      <c r="I56" s="48"/>
      <c r="J56" s="48"/>
      <c r="K56" s="48"/>
    </row>
    <row r="57" spans="3:33" x14ac:dyDescent="0.25">
      <c r="H57" s="48"/>
      <c r="I57" s="48"/>
      <c r="J57" s="48"/>
      <c r="K57" s="48"/>
    </row>
    <row r="58" spans="3:33" ht="18.75" customHeight="1" x14ac:dyDescent="0.25">
      <c r="H58" s="48"/>
      <c r="I58" s="48"/>
      <c r="J58" s="48"/>
      <c r="K58" s="48"/>
    </row>
    <row r="59" spans="3:33" ht="18.75" customHeight="1" x14ac:dyDescent="0.25">
      <c r="H59" s="48"/>
      <c r="I59" s="48"/>
      <c r="J59" s="48"/>
      <c r="K59" s="48"/>
      <c r="AC59" s="209"/>
      <c r="AD59" s="210"/>
      <c r="AE59" s="210"/>
      <c r="AF59" s="210"/>
      <c r="AG59" s="210"/>
    </row>
    <row r="60" spans="3:33" ht="15" customHeight="1" x14ac:dyDescent="0.25">
      <c r="C60" s="48" t="s">
        <v>74</v>
      </c>
      <c r="E60" s="60">
        <v>30.729772112999996</v>
      </c>
      <c r="F60">
        <v>0.32461442181603462</v>
      </c>
      <c r="G60">
        <v>9.9753272069999976</v>
      </c>
      <c r="H60" s="48">
        <v>0.6737552374246597</v>
      </c>
      <c r="I60" s="48">
        <v>20.704344905999999</v>
      </c>
      <c r="J60" s="48" t="s">
        <v>102</v>
      </c>
      <c r="K60" s="48"/>
    </row>
    <row r="61" spans="3:33" x14ac:dyDescent="0.25">
      <c r="C61" s="48" t="s">
        <v>32</v>
      </c>
      <c r="E61" s="60">
        <v>20.503353638</v>
      </c>
      <c r="F61">
        <v>0.4568391130727078</v>
      </c>
      <c r="G61">
        <v>9.3667338909999973</v>
      </c>
      <c r="H61" s="48">
        <v>0.5400540781034936</v>
      </c>
      <c r="I61" s="48">
        <v>11.072919747000002</v>
      </c>
      <c r="J61" s="48" t="s">
        <v>104</v>
      </c>
      <c r="K61" s="48"/>
    </row>
    <row r="62" spans="3:33" x14ac:dyDescent="0.25">
      <c r="C62" s="48" t="s">
        <v>10</v>
      </c>
      <c r="E62" s="60">
        <v>12.269372443</v>
      </c>
      <c r="F62">
        <v>0.23738065263979041</v>
      </c>
      <c r="G62">
        <v>2.9125116379999998</v>
      </c>
      <c r="H62" s="48">
        <v>0.72629291965817289</v>
      </c>
      <c r="I62" s="48">
        <v>8.9111583339999996</v>
      </c>
      <c r="J62" s="48" t="s">
        <v>11</v>
      </c>
      <c r="K62" s="48"/>
    </row>
    <row r="63" spans="3:33" x14ac:dyDescent="0.25">
      <c r="C63" s="48" t="s">
        <v>24</v>
      </c>
      <c r="E63" s="60">
        <v>10.021409902</v>
      </c>
      <c r="F63">
        <v>0.6292896632979178</v>
      </c>
      <c r="G63">
        <v>6.3063696629999999</v>
      </c>
      <c r="H63" s="48">
        <v>0.31019036357145913</v>
      </c>
      <c r="I63" s="48">
        <v>3.1085447810000009</v>
      </c>
      <c r="J63" s="48" t="s">
        <v>25</v>
      </c>
      <c r="K63" s="48"/>
    </row>
    <row r="64" spans="3:33" x14ac:dyDescent="0.25">
      <c r="C64" s="48" t="s">
        <v>16</v>
      </c>
      <c r="E64" s="60">
        <v>5.7583697689999997</v>
      </c>
      <c r="F64">
        <v>0.5076309600221508</v>
      </c>
      <c r="G64">
        <v>2.9231267740000004</v>
      </c>
      <c r="H64" s="48">
        <v>0.49063243736267265</v>
      </c>
      <c r="I64" s="48">
        <v>2.825242995</v>
      </c>
      <c r="J64" s="48" t="s">
        <v>17</v>
      </c>
      <c r="K64" s="48"/>
    </row>
    <row r="65" spans="3:11" x14ac:dyDescent="0.25">
      <c r="C65" s="48" t="s">
        <v>30</v>
      </c>
      <c r="E65" s="60">
        <v>5.35397839</v>
      </c>
      <c r="F65">
        <v>0.63475949909465357</v>
      </c>
      <c r="G65">
        <v>3.3984886409999997</v>
      </c>
      <c r="H65" s="48">
        <v>0.35590165110845734</v>
      </c>
      <c r="I65" s="48">
        <v>1.905489749</v>
      </c>
      <c r="J65" s="48" t="s">
        <v>103</v>
      </c>
      <c r="K65" s="48"/>
    </row>
    <row r="66" spans="3:11" x14ac:dyDescent="0.25">
      <c r="C66" s="48" t="s">
        <v>3</v>
      </c>
      <c r="E66" s="60">
        <v>4.7460207839999997</v>
      </c>
      <c r="F66">
        <v>0.33445356336222909</v>
      </c>
      <c r="G66">
        <v>1.587323563</v>
      </c>
      <c r="H66" s="48">
        <v>0.65159790943722085</v>
      </c>
      <c r="I66" s="48">
        <v>3.0924972209999995</v>
      </c>
      <c r="J66" s="48" t="s">
        <v>4</v>
      </c>
      <c r="K66" s="48"/>
    </row>
    <row r="67" spans="3:11" x14ac:dyDescent="0.25">
      <c r="C67" s="48" t="s">
        <v>26</v>
      </c>
      <c r="E67" s="60">
        <v>3.6972530710000004</v>
      </c>
      <c r="F67">
        <v>0.49133466714753848</v>
      </c>
      <c r="G67">
        <v>1.8165886069999997</v>
      </c>
      <c r="H67" s="48">
        <v>0.50779982542341917</v>
      </c>
      <c r="I67" s="48">
        <v>1.8774644640000004</v>
      </c>
      <c r="J67" s="48" t="s">
        <v>27</v>
      </c>
      <c r="K67" s="48"/>
    </row>
    <row r="68" spans="3:11" x14ac:dyDescent="0.25">
      <c r="C68" s="48" t="s">
        <v>40</v>
      </c>
      <c r="E68" s="60">
        <v>3.0920221749999994</v>
      </c>
      <c r="F68">
        <v>0.51163361271818819</v>
      </c>
      <c r="G68">
        <v>1.5819824759999996</v>
      </c>
      <c r="H68" s="48">
        <v>0.48804297433604288</v>
      </c>
      <c r="I68" s="48">
        <v>1.5090396990000001</v>
      </c>
      <c r="J68" s="48" t="s">
        <v>41</v>
      </c>
      <c r="K68" s="48"/>
    </row>
    <row r="69" spans="3:11" x14ac:dyDescent="0.25">
      <c r="C69" s="48" t="s">
        <v>14</v>
      </c>
      <c r="E69" s="60">
        <v>2.907597633</v>
      </c>
      <c r="F69">
        <v>0.34502001157737217</v>
      </c>
      <c r="G69">
        <v>1.0031793689999999</v>
      </c>
      <c r="H69" s="48">
        <v>0.64204835043625175</v>
      </c>
      <c r="I69" s="48">
        <v>1.8668182640000002</v>
      </c>
      <c r="J69" s="48" t="s">
        <v>15</v>
      </c>
      <c r="K69" s="48"/>
    </row>
    <row r="70" spans="3:11" x14ac:dyDescent="0.25">
      <c r="C70" s="48" t="s">
        <v>5</v>
      </c>
      <c r="E70" s="60">
        <v>2.3330102019999996</v>
      </c>
      <c r="F70">
        <v>0.54057890227777072</v>
      </c>
      <c r="G70">
        <v>1.2611760939999999</v>
      </c>
      <c r="H70" s="48">
        <v>0.45449184366661421</v>
      </c>
      <c r="I70" s="48">
        <v>1.0603341079999999</v>
      </c>
      <c r="J70" s="48" t="s">
        <v>6</v>
      </c>
      <c r="K70" s="48"/>
    </row>
    <row r="71" spans="3:11" x14ac:dyDescent="0.25">
      <c r="C71" s="48" t="s">
        <v>12</v>
      </c>
      <c r="E71" s="60">
        <v>1.9460487180000001</v>
      </c>
      <c r="F71">
        <v>1.1535172163146225E-2</v>
      </c>
      <c r="G71">
        <v>2.2448006999999999E-2</v>
      </c>
      <c r="H71" s="48">
        <v>0.98810512461178779</v>
      </c>
      <c r="I71" s="48">
        <v>1.922900711</v>
      </c>
      <c r="J71" s="48" t="s">
        <v>13</v>
      </c>
      <c r="K71" s="48"/>
    </row>
    <row r="72" spans="3:11" x14ac:dyDescent="0.25">
      <c r="C72" s="48" t="s">
        <v>18</v>
      </c>
      <c r="E72" s="60">
        <v>0.60797012200000011</v>
      </c>
      <c r="F72">
        <v>0.23974565973819353</v>
      </c>
      <c r="G72">
        <v>0.14575819800000003</v>
      </c>
      <c r="H72" s="48">
        <v>0.76025434026180649</v>
      </c>
      <c r="I72" s="48">
        <v>0.46221192400000011</v>
      </c>
      <c r="J72" s="48" t="s">
        <v>19</v>
      </c>
      <c r="K72" s="48"/>
    </row>
    <row r="73" spans="3:11" x14ac:dyDescent="0.25">
      <c r="C73" s="48" t="s">
        <v>20</v>
      </c>
      <c r="E73" s="60">
        <v>0.35814253199999996</v>
      </c>
      <c r="F73">
        <v>4.9946860262885508E-2</v>
      </c>
      <c r="G73">
        <v>1.7888095E-2</v>
      </c>
      <c r="H73" s="48">
        <v>0.95005313973711447</v>
      </c>
      <c r="I73" s="48">
        <v>0.34025443699999997</v>
      </c>
      <c r="J73" s="48" t="s">
        <v>21</v>
      </c>
      <c r="K73" s="48"/>
    </row>
    <row r="74" spans="3:11" x14ac:dyDescent="0.25">
      <c r="C74" s="48" t="s">
        <v>22</v>
      </c>
      <c r="E74" s="60">
        <v>0.34557570800000004</v>
      </c>
      <c r="F74">
        <v>0.30845845507173203</v>
      </c>
      <c r="G74">
        <v>0.10659574899999999</v>
      </c>
      <c r="H74" s="48">
        <v>0.52949311761230622</v>
      </c>
      <c r="I74" s="48">
        <v>0.18297995900000003</v>
      </c>
      <c r="J74" s="48" t="s">
        <v>23</v>
      </c>
      <c r="K74" s="48"/>
    </row>
    <row r="75" spans="3:11" x14ac:dyDescent="0.25">
      <c r="C75" s="48" t="s">
        <v>28</v>
      </c>
      <c r="E75" s="60">
        <v>0.14791802600000004</v>
      </c>
      <c r="F75">
        <v>2.1053356945150141E-2</v>
      </c>
      <c r="G75">
        <v>3.1141709999999998E-3</v>
      </c>
      <c r="H75" s="48">
        <v>0.97894664305484991</v>
      </c>
      <c r="I75" s="48">
        <v>0.14480385500000004</v>
      </c>
      <c r="J75" s="48" t="s">
        <v>29</v>
      </c>
      <c r="K75" s="48"/>
    </row>
    <row r="76" spans="3:11" x14ac:dyDescent="0.25">
      <c r="C76" s="48" t="s">
        <v>36</v>
      </c>
      <c r="E76" s="60">
        <v>0.13423913400000001</v>
      </c>
      <c r="F76">
        <v>0.10913360034041936</v>
      </c>
      <c r="G76">
        <v>1.465E-2</v>
      </c>
      <c r="H76" s="48">
        <v>0.68973280176256202</v>
      </c>
      <c r="I76" s="48">
        <v>9.2589134000000003E-2</v>
      </c>
      <c r="J76" s="48" t="s">
        <v>37</v>
      </c>
      <c r="K76" s="48"/>
    </row>
    <row r="77" spans="3:11" x14ac:dyDescent="0.25">
      <c r="C77" s="48" t="s">
        <v>8</v>
      </c>
      <c r="E77" s="60">
        <v>0.105719803</v>
      </c>
      <c r="F77">
        <v>0.21690997664836742</v>
      </c>
      <c r="G77">
        <v>2.2931680000000003E-2</v>
      </c>
      <c r="H77" s="48">
        <v>0.78309002335163269</v>
      </c>
      <c r="I77" s="48">
        <v>8.2788123000000005E-2</v>
      </c>
      <c r="J77" s="48" t="s">
        <v>9</v>
      </c>
      <c r="K77" s="48"/>
    </row>
    <row r="78" spans="3:11" x14ac:dyDescent="0.25">
      <c r="C78" s="48" t="s">
        <v>7</v>
      </c>
      <c r="E78" s="60">
        <v>8.8764165999999992E-2</v>
      </c>
      <c r="F78">
        <v>0.9804308869414714</v>
      </c>
      <c r="G78">
        <v>8.7027129999999994E-2</v>
      </c>
      <c r="H78" s="48">
        <v>1.9569113058528598E-2</v>
      </c>
      <c r="I78" s="48">
        <v>1.737036E-3</v>
      </c>
      <c r="J78" s="48" t="s">
        <v>105</v>
      </c>
      <c r="K78" s="48"/>
    </row>
    <row r="79" spans="3:11" x14ac:dyDescent="0.25">
      <c r="C79" s="48" t="s">
        <v>44</v>
      </c>
      <c r="E79" s="60">
        <v>3.9808020999999999E-2</v>
      </c>
      <c r="F79">
        <v>0.22785608960566009</v>
      </c>
      <c r="G79">
        <v>9.0704999999999987E-3</v>
      </c>
      <c r="H79" s="48">
        <v>0.77214391039433994</v>
      </c>
      <c r="I79" s="48">
        <v>3.0737521E-2</v>
      </c>
      <c r="J79" s="48" t="s">
        <v>45</v>
      </c>
      <c r="K79" s="48"/>
    </row>
    <row r="80" spans="3:11" x14ac:dyDescent="0.25">
      <c r="C80" s="48" t="s">
        <v>34</v>
      </c>
      <c r="E80" s="60">
        <v>2.4409419999999998E-2</v>
      </c>
      <c r="F80">
        <v>0</v>
      </c>
      <c r="G80">
        <v>0</v>
      </c>
      <c r="H80" s="48">
        <v>1</v>
      </c>
      <c r="I80" s="48">
        <v>2.4409419999999998E-2</v>
      </c>
      <c r="J80" s="48" t="s">
        <v>35</v>
      </c>
      <c r="K80" s="48"/>
    </row>
    <row r="81" spans="3:29" x14ac:dyDescent="0.25">
      <c r="C81" s="48" t="s">
        <v>38</v>
      </c>
      <c r="E81" s="60">
        <v>4.8146820000000007E-3</v>
      </c>
      <c r="F81">
        <v>0</v>
      </c>
      <c r="G81">
        <v>0</v>
      </c>
      <c r="H81" s="48">
        <v>1</v>
      </c>
      <c r="I81" s="48">
        <v>4.8146820000000007E-3</v>
      </c>
      <c r="J81" s="48" t="s">
        <v>39</v>
      </c>
      <c r="K81" s="48"/>
    </row>
    <row r="82" spans="3:29" x14ac:dyDescent="0.25">
      <c r="H82" s="48"/>
      <c r="I82" s="48"/>
      <c r="J82" s="48"/>
      <c r="K82" s="48"/>
    </row>
    <row r="83" spans="3:29" x14ac:dyDescent="0.25">
      <c r="H83" s="48"/>
      <c r="I83" s="48"/>
      <c r="J83" s="48"/>
      <c r="K83" s="48"/>
    </row>
    <row r="84" spans="3:29" x14ac:dyDescent="0.25">
      <c r="H84" s="48"/>
      <c r="I84" s="48"/>
      <c r="J84" s="48"/>
      <c r="K84" s="48"/>
    </row>
    <row r="85" spans="3:29" x14ac:dyDescent="0.25">
      <c r="H85" s="48"/>
      <c r="I85" s="48"/>
      <c r="J85" s="48"/>
      <c r="K85" s="48"/>
    </row>
    <row r="86" spans="3:29" x14ac:dyDescent="0.25">
      <c r="H86" s="48"/>
      <c r="I86" s="48"/>
      <c r="J86" s="48"/>
      <c r="K86" s="48"/>
    </row>
    <row r="87" spans="3:29" x14ac:dyDescent="0.25">
      <c r="H87" s="48"/>
      <c r="I87" s="48"/>
      <c r="J87" s="48"/>
      <c r="K87" s="48"/>
    </row>
    <row r="88" spans="3:29" x14ac:dyDescent="0.25">
      <c r="H88" s="48"/>
      <c r="I88" s="48"/>
      <c r="J88" s="48"/>
      <c r="K88" s="48"/>
    </row>
    <row r="89" spans="3:29" x14ac:dyDescent="0.25">
      <c r="H89" s="48"/>
      <c r="I89" s="48"/>
      <c r="J89" s="48"/>
      <c r="K89" s="48"/>
    </row>
    <row r="90" spans="3:29" x14ac:dyDescent="0.25">
      <c r="H90" s="48"/>
      <c r="I90" s="48"/>
      <c r="J90" s="48"/>
      <c r="K90" s="48"/>
    </row>
    <row r="91" spans="3:29" x14ac:dyDescent="0.25">
      <c r="H91" s="48"/>
      <c r="I91" s="48"/>
      <c r="J91" s="48"/>
      <c r="K91" s="48"/>
    </row>
    <row r="92" spans="3:29" x14ac:dyDescent="0.25">
      <c r="H92" s="48"/>
      <c r="I92" s="48"/>
      <c r="J92" s="48"/>
      <c r="K92" s="48"/>
    </row>
    <row r="93" spans="3:29" x14ac:dyDescent="0.25">
      <c r="H93" s="48"/>
      <c r="I93" s="48"/>
      <c r="J93" s="48"/>
      <c r="K93" s="48"/>
    </row>
    <row r="94" spans="3:29" x14ac:dyDescent="0.25">
      <c r="H94" s="48"/>
      <c r="I94" s="48"/>
      <c r="J94" s="48"/>
      <c r="K94" s="48"/>
      <c r="AC94" s="55"/>
    </row>
    <row r="95" spans="3:29" x14ac:dyDescent="0.25">
      <c r="H95" s="48"/>
      <c r="I95" s="48"/>
      <c r="J95" s="48"/>
      <c r="K95" s="48"/>
    </row>
    <row r="96" spans="3:29" x14ac:dyDescent="0.25">
      <c r="H96" s="48"/>
      <c r="I96" s="48"/>
      <c r="J96" s="48"/>
      <c r="K96" s="48"/>
    </row>
  </sheetData>
  <mergeCells count="20">
    <mergeCell ref="B2:K2"/>
    <mergeCell ref="B3:K3"/>
    <mergeCell ref="B4:B5"/>
    <mergeCell ref="C4:C5"/>
    <mergeCell ref="D4:D5"/>
    <mergeCell ref="E4:E5"/>
    <mergeCell ref="F4:G4"/>
    <mergeCell ref="H4:I4"/>
    <mergeCell ref="J4:J5"/>
    <mergeCell ref="K4:K5"/>
    <mergeCell ref="B29:C29"/>
    <mergeCell ref="D29:E29"/>
    <mergeCell ref="F29:G29"/>
    <mergeCell ref="H29:I29"/>
    <mergeCell ref="J29:K29"/>
    <mergeCell ref="B28:C28"/>
    <mergeCell ref="D28:E28"/>
    <mergeCell ref="F28:G28"/>
    <mergeCell ref="H28:I28"/>
    <mergeCell ref="J28:K28"/>
  </mergeCells>
  <printOptions horizontalCentered="1" verticalCentered="1"/>
  <pageMargins left="0" right="0" top="0" bottom="0" header="0" footer="0"/>
  <pageSetup paperSize="9" scale="8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65DE9-AA49-422B-88AA-1CB09647F6D8}">
  <sheetPr>
    <tabColor rgb="FF00B0F0"/>
  </sheetPr>
  <dimension ref="A1:AQ363"/>
  <sheetViews>
    <sheetView showGridLines="0" zoomScaleNormal="100" zoomScaleSheetLayoutView="100" workbookViewId="0">
      <selection activeCell="R32" sqref="R32"/>
    </sheetView>
  </sheetViews>
  <sheetFormatPr defaultRowHeight="15" x14ac:dyDescent="0.25"/>
  <cols>
    <col min="1" max="1" width="5" customWidth="1"/>
    <col min="2" max="2" width="7.7109375" customWidth="1"/>
    <col min="3" max="3" width="13.5703125" style="48" customWidth="1"/>
    <col min="4" max="4" width="13.7109375" style="48" customWidth="1"/>
    <col min="5" max="8" width="13.7109375" style="60" customWidth="1"/>
    <col min="9" max="13" width="13.7109375" customWidth="1"/>
    <col min="14" max="14" width="11.140625" customWidth="1"/>
    <col min="15" max="15" width="6.42578125" style="48" customWidth="1"/>
    <col min="16" max="18" width="11.28515625" style="48" customWidth="1"/>
    <col min="19" max="19" width="17.140625" style="48" customWidth="1"/>
    <col min="20" max="37" width="11.28515625" style="48" customWidth="1"/>
    <col min="40" max="43" width="11.28515625" style="48" customWidth="1"/>
    <col min="44" max="50" width="12.42578125" customWidth="1"/>
  </cols>
  <sheetData>
    <row r="1" spans="1:36" ht="15.75" x14ac:dyDescent="0.25">
      <c r="R1" s="54"/>
      <c r="S1" s="38" t="s">
        <v>114</v>
      </c>
    </row>
    <row r="2" spans="1:36" ht="47.25" customHeight="1" x14ac:dyDescent="0.25">
      <c r="B2" s="433" t="s">
        <v>254</v>
      </c>
      <c r="C2" s="434"/>
      <c r="D2" s="434"/>
      <c r="E2" s="434"/>
      <c r="F2" s="434"/>
      <c r="G2" s="434"/>
      <c r="H2" s="434"/>
      <c r="I2" s="434"/>
      <c r="J2" s="434"/>
      <c r="K2" s="434"/>
      <c r="L2" s="434"/>
      <c r="M2" s="434"/>
      <c r="N2" s="434"/>
      <c r="O2" s="435"/>
      <c r="R2" s="54"/>
      <c r="S2" s="38" t="s">
        <v>115</v>
      </c>
    </row>
    <row r="3" spans="1:36" ht="48" customHeight="1" x14ac:dyDescent="0.25">
      <c r="B3" s="459" t="s">
        <v>255</v>
      </c>
      <c r="C3" s="460"/>
      <c r="D3" s="460"/>
      <c r="E3" s="460"/>
      <c r="F3" s="460"/>
      <c r="G3" s="460"/>
      <c r="H3" s="460"/>
      <c r="I3" s="460"/>
      <c r="J3" s="460"/>
      <c r="K3" s="460"/>
      <c r="L3" s="460"/>
      <c r="M3" s="460"/>
      <c r="N3" s="460"/>
      <c r="O3" s="461"/>
    </row>
    <row r="4" spans="1:36" ht="78.75" customHeight="1" x14ac:dyDescent="0.25">
      <c r="B4" s="185" t="s">
        <v>167</v>
      </c>
      <c r="C4" s="241" t="s">
        <v>148</v>
      </c>
      <c r="D4" s="185" t="s">
        <v>195</v>
      </c>
      <c r="E4" s="186" t="s">
        <v>150</v>
      </c>
      <c r="F4" s="221" t="s">
        <v>182</v>
      </c>
      <c r="G4" s="221" t="s">
        <v>196</v>
      </c>
      <c r="H4" s="221" t="s">
        <v>185</v>
      </c>
      <c r="I4" s="221" t="s">
        <v>187</v>
      </c>
      <c r="J4" s="300" t="s">
        <v>197</v>
      </c>
      <c r="K4" s="221" t="s">
        <v>189</v>
      </c>
      <c r="L4" s="300" t="s">
        <v>193</v>
      </c>
      <c r="M4" s="221" t="s">
        <v>188</v>
      </c>
      <c r="N4" s="234" t="s">
        <v>155</v>
      </c>
      <c r="O4" s="186" t="s">
        <v>156</v>
      </c>
      <c r="AA4" s="54"/>
      <c r="AB4" s="54"/>
      <c r="AC4" s="54"/>
      <c r="AD4" s="54"/>
      <c r="AE4" s="54"/>
      <c r="AF4" s="54"/>
      <c r="AG4" s="54"/>
      <c r="AH4" s="54"/>
      <c r="AI4" s="54"/>
      <c r="AJ4" s="54"/>
    </row>
    <row r="5" spans="1:36" ht="29.25" customHeight="1" x14ac:dyDescent="0.25">
      <c r="A5" s="51"/>
      <c r="B5" s="190">
        <v>1</v>
      </c>
      <c r="C5" s="196" t="s">
        <v>44</v>
      </c>
      <c r="D5" s="81">
        <v>0.45449191912582604</v>
      </c>
      <c r="E5" s="301">
        <v>208.38</v>
      </c>
      <c r="F5" s="302">
        <v>0</v>
      </c>
      <c r="G5" s="302">
        <v>0</v>
      </c>
      <c r="H5" s="302">
        <v>0</v>
      </c>
      <c r="I5" s="302">
        <v>0</v>
      </c>
      <c r="J5" s="302">
        <v>0</v>
      </c>
      <c r="K5" s="302">
        <v>0</v>
      </c>
      <c r="L5" s="302">
        <v>0</v>
      </c>
      <c r="M5" s="302">
        <v>208.38</v>
      </c>
      <c r="N5" s="190" t="s">
        <v>45</v>
      </c>
      <c r="O5" s="196">
        <v>1</v>
      </c>
      <c r="Q5" s="52"/>
      <c r="AA5" s="49"/>
      <c r="AB5" s="49"/>
      <c r="AC5" s="49"/>
      <c r="AD5" s="49"/>
      <c r="AE5" s="49"/>
      <c r="AF5" s="49"/>
      <c r="AG5" s="49"/>
      <c r="AH5" s="49"/>
      <c r="AI5" s="49"/>
      <c r="AJ5" s="49"/>
    </row>
    <row r="6" spans="1:36" ht="29.25" customHeight="1" x14ac:dyDescent="0.25">
      <c r="A6" s="51"/>
      <c r="B6" s="197">
        <v>2</v>
      </c>
      <c r="C6" s="203" t="s">
        <v>74</v>
      </c>
      <c r="D6" s="82">
        <v>0.16576152151628171</v>
      </c>
      <c r="E6" s="303">
        <v>76</v>
      </c>
      <c r="F6" s="304">
        <v>0</v>
      </c>
      <c r="G6" s="304">
        <v>3.9</v>
      </c>
      <c r="H6" s="304">
        <v>0</v>
      </c>
      <c r="I6" s="304">
        <v>2.17</v>
      </c>
      <c r="J6" s="304">
        <v>0.92</v>
      </c>
      <c r="K6" s="304">
        <v>29.93</v>
      </c>
      <c r="L6" s="304">
        <v>39.08</v>
      </c>
      <c r="M6" s="304">
        <v>0</v>
      </c>
      <c r="N6" s="197" t="s">
        <v>102</v>
      </c>
      <c r="O6" s="203">
        <v>2</v>
      </c>
      <c r="Q6" s="52"/>
      <c r="AA6" s="49"/>
      <c r="AB6" s="49"/>
      <c r="AC6" s="49"/>
      <c r="AD6" s="49"/>
      <c r="AE6" s="49"/>
      <c r="AF6" s="49"/>
      <c r="AG6" s="49"/>
      <c r="AH6" s="49"/>
      <c r="AI6" s="49"/>
      <c r="AJ6" s="49"/>
    </row>
    <row r="7" spans="1:36" ht="29.25" customHeight="1" x14ac:dyDescent="0.25">
      <c r="A7" s="51"/>
      <c r="B7" s="190">
        <v>3</v>
      </c>
      <c r="C7" s="196" t="s">
        <v>8</v>
      </c>
      <c r="D7" s="81">
        <v>0.15847673886017141</v>
      </c>
      <c r="E7" s="301">
        <v>72.66</v>
      </c>
      <c r="F7" s="302">
        <v>0</v>
      </c>
      <c r="G7" s="302">
        <v>0</v>
      </c>
      <c r="H7" s="302">
        <v>0</v>
      </c>
      <c r="I7" s="302">
        <v>3.17</v>
      </c>
      <c r="J7" s="302">
        <v>0</v>
      </c>
      <c r="K7" s="302">
        <v>0</v>
      </c>
      <c r="L7" s="302">
        <v>67.08</v>
      </c>
      <c r="M7" s="302">
        <v>2.41</v>
      </c>
      <c r="N7" s="190" t="s">
        <v>9</v>
      </c>
      <c r="O7" s="196">
        <v>3</v>
      </c>
      <c r="Q7" s="52"/>
      <c r="AA7" s="49"/>
      <c r="AB7" s="49"/>
      <c r="AC7" s="49"/>
      <c r="AD7" s="49"/>
      <c r="AE7" s="49"/>
      <c r="AF7" s="49"/>
      <c r="AG7" s="49"/>
      <c r="AH7" s="49"/>
      <c r="AI7" s="49"/>
      <c r="AJ7" s="49"/>
    </row>
    <row r="8" spans="1:36" ht="29.25" customHeight="1" x14ac:dyDescent="0.25">
      <c r="A8" s="51"/>
      <c r="B8" s="197">
        <v>4</v>
      </c>
      <c r="C8" s="203" t="s">
        <v>3</v>
      </c>
      <c r="D8" s="82">
        <v>5.6140810050382774E-2</v>
      </c>
      <c r="E8" s="303">
        <v>25.74</v>
      </c>
      <c r="F8" s="304">
        <v>0</v>
      </c>
      <c r="G8" s="304">
        <v>0</v>
      </c>
      <c r="H8" s="304">
        <v>0</v>
      </c>
      <c r="I8" s="304">
        <v>0</v>
      </c>
      <c r="J8" s="304">
        <v>0</v>
      </c>
      <c r="K8" s="304">
        <v>0</v>
      </c>
      <c r="L8" s="304">
        <v>25.74</v>
      </c>
      <c r="M8" s="304">
        <v>0</v>
      </c>
      <c r="N8" s="197" t="s">
        <v>4</v>
      </c>
      <c r="O8" s="203">
        <v>4</v>
      </c>
      <c r="Q8" s="52"/>
      <c r="AA8" s="49"/>
      <c r="AB8" s="49"/>
      <c r="AC8" s="49"/>
      <c r="AD8" s="49"/>
      <c r="AE8" s="49"/>
      <c r="AF8" s="49"/>
      <c r="AG8" s="49"/>
      <c r="AH8" s="49"/>
      <c r="AI8" s="49"/>
      <c r="AJ8" s="49"/>
    </row>
    <row r="9" spans="1:36" ht="29.25" customHeight="1" x14ac:dyDescent="0.25">
      <c r="A9" s="51"/>
      <c r="B9" s="190">
        <v>5</v>
      </c>
      <c r="C9" s="196" t="s">
        <v>32</v>
      </c>
      <c r="D9" s="81">
        <v>5.2585661628388847E-2</v>
      </c>
      <c r="E9" s="301">
        <v>24.110000000000003</v>
      </c>
      <c r="F9" s="302">
        <v>0</v>
      </c>
      <c r="G9" s="302">
        <v>0.79</v>
      </c>
      <c r="H9" s="302">
        <v>0</v>
      </c>
      <c r="I9" s="302">
        <v>0.22</v>
      </c>
      <c r="J9" s="302">
        <v>16.100000000000001</v>
      </c>
      <c r="K9" s="302">
        <v>0.77</v>
      </c>
      <c r="L9" s="302">
        <v>6.2299999999999995</v>
      </c>
      <c r="M9" s="302">
        <v>0</v>
      </c>
      <c r="N9" s="190" t="s">
        <v>104</v>
      </c>
      <c r="O9" s="196">
        <v>5</v>
      </c>
      <c r="Q9" s="52"/>
      <c r="AA9" s="49"/>
      <c r="AB9" s="49"/>
      <c r="AC9" s="49"/>
      <c r="AD9" s="49"/>
      <c r="AE9" s="49"/>
      <c r="AF9" s="49"/>
      <c r="AG9" s="49"/>
      <c r="AH9" s="49"/>
      <c r="AI9" s="49"/>
      <c r="AJ9" s="49"/>
    </row>
    <row r="10" spans="1:36" ht="29.25" customHeight="1" x14ac:dyDescent="0.25">
      <c r="A10" s="51"/>
      <c r="B10" s="197">
        <v>6</v>
      </c>
      <c r="C10" s="203" t="s">
        <v>18</v>
      </c>
      <c r="D10" s="82">
        <v>4.0720626404065513E-2</v>
      </c>
      <c r="E10" s="303">
        <v>18.669999999999998</v>
      </c>
      <c r="F10" s="304">
        <v>4.8</v>
      </c>
      <c r="G10" s="304">
        <v>13.87</v>
      </c>
      <c r="H10" s="304">
        <v>0</v>
      </c>
      <c r="I10" s="304">
        <v>0</v>
      </c>
      <c r="J10" s="304">
        <v>0</v>
      </c>
      <c r="K10" s="304">
        <v>0</v>
      </c>
      <c r="L10" s="304">
        <v>0</v>
      </c>
      <c r="M10" s="304">
        <v>0</v>
      </c>
      <c r="N10" s="197" t="s">
        <v>19</v>
      </c>
      <c r="O10" s="203">
        <v>6</v>
      </c>
      <c r="Q10" s="52"/>
      <c r="AA10" s="49"/>
      <c r="AB10" s="49"/>
      <c r="AC10" s="49"/>
      <c r="AD10" s="49"/>
      <c r="AE10" s="49"/>
      <c r="AF10" s="49"/>
      <c r="AG10" s="49"/>
      <c r="AH10" s="49"/>
      <c r="AI10" s="49"/>
      <c r="AJ10" s="49"/>
    </row>
    <row r="11" spans="1:36" ht="29.25" customHeight="1" x14ac:dyDescent="0.25">
      <c r="A11" s="51"/>
      <c r="B11" s="190">
        <v>7</v>
      </c>
      <c r="C11" s="196" t="s">
        <v>10</v>
      </c>
      <c r="D11" s="81">
        <v>3.0905799472180417E-2</v>
      </c>
      <c r="E11" s="301">
        <v>14.17</v>
      </c>
      <c r="F11" s="302">
        <v>4.3</v>
      </c>
      <c r="G11" s="302">
        <v>4.0600000000000005</v>
      </c>
      <c r="H11" s="302">
        <v>0</v>
      </c>
      <c r="I11" s="302">
        <v>2.82</v>
      </c>
      <c r="J11" s="302">
        <v>0</v>
      </c>
      <c r="K11" s="302">
        <v>2.7399999999999998</v>
      </c>
      <c r="L11" s="302">
        <v>0.25</v>
      </c>
      <c r="M11" s="302">
        <v>0</v>
      </c>
      <c r="N11" s="190" t="s">
        <v>11</v>
      </c>
      <c r="O11" s="196">
        <v>7</v>
      </c>
      <c r="Q11" s="52"/>
      <c r="AA11" s="49"/>
      <c r="AB11" s="49"/>
      <c r="AC11" s="49"/>
      <c r="AD11" s="49"/>
      <c r="AE11" s="49"/>
      <c r="AF11" s="49"/>
      <c r="AG11" s="49"/>
      <c r="AH11" s="49"/>
      <c r="AI11" s="49"/>
      <c r="AJ11" s="49"/>
    </row>
    <row r="12" spans="1:36" ht="29.25" customHeight="1" x14ac:dyDescent="0.25">
      <c r="A12" s="51"/>
      <c r="B12" s="197">
        <v>8</v>
      </c>
      <c r="C12" s="203" t="s">
        <v>12</v>
      </c>
      <c r="D12" s="82">
        <v>1.5376562193286657E-2</v>
      </c>
      <c r="E12" s="303">
        <v>7.05</v>
      </c>
      <c r="F12" s="304">
        <v>0</v>
      </c>
      <c r="G12" s="304">
        <v>6.95</v>
      </c>
      <c r="H12" s="304">
        <v>0</v>
      </c>
      <c r="I12" s="304">
        <v>0</v>
      </c>
      <c r="J12" s="304">
        <v>0</v>
      </c>
      <c r="K12" s="304">
        <v>0</v>
      </c>
      <c r="L12" s="304">
        <v>0.1</v>
      </c>
      <c r="M12" s="304">
        <v>0</v>
      </c>
      <c r="N12" s="197" t="s">
        <v>13</v>
      </c>
      <c r="O12" s="203">
        <v>8</v>
      </c>
      <c r="Q12" s="52"/>
      <c r="AA12" s="49"/>
      <c r="AB12" s="49"/>
      <c r="AC12" s="49"/>
      <c r="AD12" s="49"/>
      <c r="AE12" s="49"/>
      <c r="AF12" s="49"/>
      <c r="AG12" s="49"/>
      <c r="AH12" s="49"/>
      <c r="AI12" s="49"/>
      <c r="AJ12" s="49"/>
    </row>
    <row r="13" spans="1:36" ht="29.25" customHeight="1" x14ac:dyDescent="0.25">
      <c r="A13" s="51"/>
      <c r="B13" s="190">
        <v>9</v>
      </c>
      <c r="C13" s="196" t="s">
        <v>16</v>
      </c>
      <c r="D13" s="81">
        <v>9.1605051364260937E-3</v>
      </c>
      <c r="E13" s="301">
        <v>4.2</v>
      </c>
      <c r="F13" s="302">
        <v>0</v>
      </c>
      <c r="G13" s="302">
        <v>0</v>
      </c>
      <c r="H13" s="302">
        <v>0</v>
      </c>
      <c r="I13" s="302">
        <v>0</v>
      </c>
      <c r="J13" s="302">
        <v>4.2</v>
      </c>
      <c r="K13" s="302">
        <v>0</v>
      </c>
      <c r="L13" s="302">
        <v>0</v>
      </c>
      <c r="M13" s="302">
        <v>0</v>
      </c>
      <c r="N13" s="190" t="s">
        <v>17</v>
      </c>
      <c r="O13" s="196">
        <v>9</v>
      </c>
      <c r="Q13" s="52"/>
      <c r="AA13" s="49"/>
      <c r="AB13" s="49"/>
      <c r="AC13" s="49"/>
      <c r="AD13" s="49"/>
      <c r="AE13" s="49"/>
      <c r="AF13" s="49"/>
      <c r="AG13" s="49"/>
      <c r="AH13" s="49"/>
      <c r="AI13" s="49"/>
      <c r="AJ13" s="49"/>
    </row>
    <row r="14" spans="1:36" ht="29.25" customHeight="1" x14ac:dyDescent="0.25">
      <c r="A14" s="51"/>
      <c r="B14" s="197">
        <v>10</v>
      </c>
      <c r="C14" s="203" t="s">
        <v>40</v>
      </c>
      <c r="D14" s="82">
        <v>6.7613252197430695E-3</v>
      </c>
      <c r="E14" s="303">
        <v>3.1</v>
      </c>
      <c r="F14" s="304">
        <v>0.86</v>
      </c>
      <c r="G14" s="304">
        <v>0</v>
      </c>
      <c r="H14" s="304">
        <v>0</v>
      </c>
      <c r="I14" s="304">
        <v>1.96</v>
      </c>
      <c r="J14" s="304">
        <v>0</v>
      </c>
      <c r="K14" s="304">
        <v>0.16</v>
      </c>
      <c r="L14" s="304">
        <v>0.12</v>
      </c>
      <c r="M14" s="304">
        <v>0</v>
      </c>
      <c r="N14" s="197" t="s">
        <v>41</v>
      </c>
      <c r="O14" s="203">
        <v>10</v>
      </c>
      <c r="Q14" s="52"/>
      <c r="AA14" s="49"/>
      <c r="AB14" s="49"/>
      <c r="AC14" s="49"/>
      <c r="AD14" s="49"/>
      <c r="AE14" s="49"/>
      <c r="AF14" s="49"/>
      <c r="AG14" s="49"/>
      <c r="AH14" s="49"/>
      <c r="AI14" s="49"/>
      <c r="AJ14" s="49"/>
    </row>
    <row r="15" spans="1:36" ht="29.25" customHeight="1" x14ac:dyDescent="0.25">
      <c r="A15" s="51"/>
      <c r="B15" s="190">
        <v>11</v>
      </c>
      <c r="C15" s="196" t="s">
        <v>22</v>
      </c>
      <c r="D15" s="81">
        <v>4.3403345765447446E-3</v>
      </c>
      <c r="E15" s="301">
        <v>1.99</v>
      </c>
      <c r="F15" s="302">
        <v>0</v>
      </c>
      <c r="G15" s="302">
        <v>0</v>
      </c>
      <c r="H15" s="302">
        <v>0</v>
      </c>
      <c r="I15" s="302">
        <v>1.99</v>
      </c>
      <c r="J15" s="302">
        <v>0</v>
      </c>
      <c r="K15" s="302">
        <v>0</v>
      </c>
      <c r="L15" s="302">
        <v>0</v>
      </c>
      <c r="M15" s="302">
        <v>0</v>
      </c>
      <c r="N15" s="190" t="s">
        <v>23</v>
      </c>
      <c r="O15" s="196">
        <v>11</v>
      </c>
      <c r="Q15" s="52"/>
      <c r="AA15" s="49"/>
      <c r="AB15" s="49"/>
      <c r="AC15" s="49"/>
      <c r="AD15" s="49"/>
      <c r="AE15" s="49"/>
      <c r="AF15" s="49"/>
      <c r="AG15" s="49"/>
      <c r="AH15" s="49"/>
      <c r="AI15" s="49"/>
      <c r="AJ15" s="49"/>
    </row>
    <row r="16" spans="1:36" ht="29.25" customHeight="1" x14ac:dyDescent="0.25">
      <c r="A16" s="51"/>
      <c r="B16" s="197">
        <v>12</v>
      </c>
      <c r="C16" s="203" t="s">
        <v>20</v>
      </c>
      <c r="D16" s="82">
        <v>3.4460947894174357E-3</v>
      </c>
      <c r="E16" s="303">
        <v>1.58</v>
      </c>
      <c r="F16" s="304">
        <v>1.36</v>
      </c>
      <c r="G16" s="304">
        <v>0.22</v>
      </c>
      <c r="H16" s="304">
        <v>0</v>
      </c>
      <c r="I16" s="304">
        <v>0</v>
      </c>
      <c r="J16" s="304">
        <v>0</v>
      </c>
      <c r="K16" s="304">
        <v>0</v>
      </c>
      <c r="L16" s="304">
        <v>0</v>
      </c>
      <c r="M16" s="304">
        <v>0</v>
      </c>
      <c r="N16" s="197" t="s">
        <v>21</v>
      </c>
      <c r="O16" s="203">
        <v>12</v>
      </c>
      <c r="Q16" s="52"/>
      <c r="AA16" s="49"/>
      <c r="AB16" s="49"/>
      <c r="AC16" s="49"/>
      <c r="AD16" s="49"/>
      <c r="AE16" s="49"/>
      <c r="AF16" s="49"/>
      <c r="AG16" s="49"/>
      <c r="AH16" s="49"/>
      <c r="AI16" s="49"/>
      <c r="AJ16" s="49"/>
    </row>
    <row r="17" spans="1:39" ht="29.25" customHeight="1" x14ac:dyDescent="0.25">
      <c r="A17" s="51"/>
      <c r="B17" s="190">
        <v>13</v>
      </c>
      <c r="C17" s="196" t="s">
        <v>24</v>
      </c>
      <c r="D17" s="81">
        <v>9.8148269318851017E-4</v>
      </c>
      <c r="E17" s="301">
        <v>0.45</v>
      </c>
      <c r="F17" s="302">
        <v>0</v>
      </c>
      <c r="G17" s="302">
        <v>0</v>
      </c>
      <c r="H17" s="302">
        <v>0</v>
      </c>
      <c r="I17" s="302">
        <v>0</v>
      </c>
      <c r="J17" s="302">
        <v>0</v>
      </c>
      <c r="K17" s="302">
        <v>0.45</v>
      </c>
      <c r="L17" s="302">
        <v>0</v>
      </c>
      <c r="M17" s="302">
        <v>0</v>
      </c>
      <c r="N17" s="190" t="s">
        <v>25</v>
      </c>
      <c r="O17" s="196">
        <v>13</v>
      </c>
      <c r="Q17" s="52"/>
      <c r="AA17" s="49"/>
      <c r="AB17" s="49"/>
      <c r="AC17" s="49"/>
      <c r="AD17" s="49"/>
      <c r="AE17" s="49"/>
      <c r="AF17" s="49"/>
      <c r="AG17" s="49"/>
      <c r="AH17" s="49"/>
      <c r="AI17" s="49"/>
      <c r="AJ17" s="49"/>
    </row>
    <row r="18" spans="1:39" ht="29.25" customHeight="1" x14ac:dyDescent="0.25">
      <c r="A18" s="51"/>
      <c r="B18" s="197">
        <v>14</v>
      </c>
      <c r="C18" s="203" t="s">
        <v>26</v>
      </c>
      <c r="D18" s="82">
        <v>6.1070034242840631E-4</v>
      </c>
      <c r="E18" s="303">
        <v>0.28000000000000003</v>
      </c>
      <c r="F18" s="304">
        <v>0</v>
      </c>
      <c r="G18" s="304">
        <v>0</v>
      </c>
      <c r="H18" s="304">
        <v>0</v>
      </c>
      <c r="I18" s="304">
        <v>0</v>
      </c>
      <c r="J18" s="304">
        <v>0</v>
      </c>
      <c r="K18" s="304">
        <v>0.28000000000000003</v>
      </c>
      <c r="L18" s="304">
        <v>0</v>
      </c>
      <c r="M18" s="304">
        <v>0</v>
      </c>
      <c r="N18" s="197" t="s">
        <v>27</v>
      </c>
      <c r="O18" s="203">
        <v>14</v>
      </c>
      <c r="Q18" s="52"/>
      <c r="AA18" s="49"/>
      <c r="AB18" s="49"/>
      <c r="AC18" s="49"/>
      <c r="AD18" s="49"/>
      <c r="AE18" s="49"/>
      <c r="AF18" s="49"/>
      <c r="AG18" s="49"/>
      <c r="AH18" s="49"/>
      <c r="AI18" s="49"/>
      <c r="AJ18" s="49"/>
    </row>
    <row r="19" spans="1:39" ht="29.25" customHeight="1" x14ac:dyDescent="0.25">
      <c r="A19" s="51"/>
      <c r="B19" s="190">
        <v>15</v>
      </c>
      <c r="C19" s="196" t="s">
        <v>30</v>
      </c>
      <c r="D19" s="81">
        <v>2.3991799166830246E-4</v>
      </c>
      <c r="E19" s="301">
        <v>0.11</v>
      </c>
      <c r="F19" s="302">
        <v>0</v>
      </c>
      <c r="G19" s="302">
        <v>0.03</v>
      </c>
      <c r="H19" s="302">
        <v>0</v>
      </c>
      <c r="I19" s="302">
        <v>0</v>
      </c>
      <c r="J19" s="302">
        <v>0.08</v>
      </c>
      <c r="K19" s="302">
        <v>0</v>
      </c>
      <c r="L19" s="302">
        <v>0</v>
      </c>
      <c r="M19" s="302">
        <v>0</v>
      </c>
      <c r="N19" s="190" t="s">
        <v>103</v>
      </c>
      <c r="O19" s="196">
        <v>15</v>
      </c>
      <c r="Q19" s="52"/>
      <c r="AA19" s="49"/>
      <c r="AB19" s="49"/>
      <c r="AC19" s="49"/>
      <c r="AD19" s="49"/>
      <c r="AE19" s="49"/>
      <c r="AF19" s="49"/>
      <c r="AG19" s="49"/>
      <c r="AH19" s="49"/>
      <c r="AI19" s="49"/>
      <c r="AJ19" s="49"/>
    </row>
    <row r="20" spans="1:39" ht="29.25" customHeight="1" x14ac:dyDescent="0.25">
      <c r="A20" s="51"/>
      <c r="B20" s="197">
        <v>16</v>
      </c>
      <c r="C20" s="203" t="s">
        <v>5</v>
      </c>
      <c r="D20" s="82">
        <v>0</v>
      </c>
      <c r="E20" s="303">
        <v>0</v>
      </c>
      <c r="F20" s="304">
        <v>0</v>
      </c>
      <c r="G20" s="304">
        <v>0</v>
      </c>
      <c r="H20" s="304">
        <v>0</v>
      </c>
      <c r="I20" s="304">
        <v>0</v>
      </c>
      <c r="J20" s="304">
        <v>0</v>
      </c>
      <c r="K20" s="304">
        <v>0</v>
      </c>
      <c r="L20" s="304">
        <v>0</v>
      </c>
      <c r="M20" s="304">
        <v>0</v>
      </c>
      <c r="N20" s="197" t="s">
        <v>6</v>
      </c>
      <c r="O20" s="203">
        <v>16</v>
      </c>
      <c r="Q20" s="52"/>
      <c r="AA20" s="49"/>
      <c r="AB20" s="49"/>
      <c r="AC20" s="49"/>
      <c r="AD20" s="49"/>
      <c r="AE20" s="49"/>
      <c r="AF20" s="49"/>
      <c r="AG20" s="49"/>
      <c r="AH20" s="49"/>
      <c r="AI20" s="49"/>
      <c r="AJ20" s="49"/>
    </row>
    <row r="21" spans="1:39" ht="29.25" customHeight="1" x14ac:dyDescent="0.25">
      <c r="A21" s="51"/>
      <c r="B21" s="190">
        <v>17</v>
      </c>
      <c r="C21" s="196" t="s">
        <v>14</v>
      </c>
      <c r="D21" s="81">
        <v>0</v>
      </c>
      <c r="E21" s="301">
        <v>0</v>
      </c>
      <c r="F21" s="302">
        <v>0</v>
      </c>
      <c r="G21" s="302">
        <v>0</v>
      </c>
      <c r="H21" s="302">
        <v>0</v>
      </c>
      <c r="I21" s="302">
        <v>0</v>
      </c>
      <c r="J21" s="302">
        <v>0</v>
      </c>
      <c r="K21" s="302">
        <v>0</v>
      </c>
      <c r="L21" s="302">
        <v>0</v>
      </c>
      <c r="M21" s="302">
        <v>0</v>
      </c>
      <c r="N21" s="190" t="s">
        <v>15</v>
      </c>
      <c r="O21" s="196">
        <v>17</v>
      </c>
      <c r="Q21" s="52"/>
      <c r="AA21" s="49"/>
      <c r="AB21" s="49"/>
      <c r="AC21" s="49"/>
      <c r="AD21" s="49"/>
      <c r="AE21" s="49"/>
      <c r="AF21" s="49"/>
      <c r="AG21" s="49"/>
      <c r="AH21" s="49"/>
      <c r="AI21" s="49"/>
      <c r="AJ21" s="49"/>
    </row>
    <row r="22" spans="1:39" ht="29.25" customHeight="1" x14ac:dyDescent="0.25">
      <c r="A22" s="51"/>
      <c r="B22" s="197">
        <v>18</v>
      </c>
      <c r="C22" s="203" t="s">
        <v>36</v>
      </c>
      <c r="D22" s="82">
        <v>0</v>
      </c>
      <c r="E22" s="303">
        <v>0</v>
      </c>
      <c r="F22" s="304">
        <v>0</v>
      </c>
      <c r="G22" s="304">
        <v>0</v>
      </c>
      <c r="H22" s="304">
        <v>0</v>
      </c>
      <c r="I22" s="304">
        <v>0</v>
      </c>
      <c r="J22" s="304">
        <v>0</v>
      </c>
      <c r="K22" s="304">
        <v>0</v>
      </c>
      <c r="L22" s="304">
        <v>0</v>
      </c>
      <c r="M22" s="304">
        <v>0</v>
      </c>
      <c r="N22" s="197" t="s">
        <v>37</v>
      </c>
      <c r="O22" s="203">
        <v>18</v>
      </c>
      <c r="Q22" s="52"/>
      <c r="AA22" s="49"/>
      <c r="AB22" s="49"/>
      <c r="AC22" s="49"/>
      <c r="AD22" s="49"/>
      <c r="AE22" s="49"/>
      <c r="AF22" s="49"/>
      <c r="AG22" s="49"/>
      <c r="AH22" s="49"/>
      <c r="AI22" s="49"/>
      <c r="AJ22" s="49"/>
    </row>
    <row r="23" spans="1:39" ht="29.25" customHeight="1" x14ac:dyDescent="0.25">
      <c r="A23" s="51"/>
      <c r="B23" s="190">
        <v>19</v>
      </c>
      <c r="C23" s="196" t="s">
        <v>34</v>
      </c>
      <c r="D23" s="81">
        <v>0</v>
      </c>
      <c r="E23" s="301">
        <v>0</v>
      </c>
      <c r="F23" s="302">
        <v>0</v>
      </c>
      <c r="G23" s="302">
        <v>0</v>
      </c>
      <c r="H23" s="302">
        <v>0</v>
      </c>
      <c r="I23" s="302">
        <v>0</v>
      </c>
      <c r="J23" s="302">
        <v>0</v>
      </c>
      <c r="K23" s="302">
        <v>0</v>
      </c>
      <c r="L23" s="302">
        <v>0</v>
      </c>
      <c r="M23" s="302">
        <v>0</v>
      </c>
      <c r="N23" s="190" t="s">
        <v>35</v>
      </c>
      <c r="O23" s="196">
        <v>19</v>
      </c>
      <c r="Q23" s="52"/>
      <c r="AA23" s="49"/>
      <c r="AB23" s="49"/>
      <c r="AC23" s="49"/>
      <c r="AD23" s="49"/>
      <c r="AE23" s="49"/>
      <c r="AF23" s="49"/>
      <c r="AG23" s="49"/>
      <c r="AH23" s="49"/>
      <c r="AI23" s="49"/>
      <c r="AJ23" s="49"/>
    </row>
    <row r="24" spans="1:39" ht="29.25" customHeight="1" x14ac:dyDescent="0.25">
      <c r="A24" s="51"/>
      <c r="B24" s="197">
        <v>20</v>
      </c>
      <c r="C24" s="203" t="s">
        <v>28</v>
      </c>
      <c r="D24" s="82">
        <v>0</v>
      </c>
      <c r="E24" s="303">
        <v>0</v>
      </c>
      <c r="F24" s="304">
        <v>0</v>
      </c>
      <c r="G24" s="304">
        <v>0</v>
      </c>
      <c r="H24" s="304">
        <v>0</v>
      </c>
      <c r="I24" s="304">
        <v>0</v>
      </c>
      <c r="J24" s="304">
        <v>0</v>
      </c>
      <c r="K24" s="304">
        <v>0</v>
      </c>
      <c r="L24" s="304">
        <v>0</v>
      </c>
      <c r="M24" s="304">
        <v>0</v>
      </c>
      <c r="N24" s="197" t="s">
        <v>29</v>
      </c>
      <c r="O24" s="203">
        <v>20</v>
      </c>
      <c r="Q24" s="52"/>
      <c r="AA24" s="49"/>
      <c r="AB24" s="49"/>
      <c r="AC24" s="49"/>
      <c r="AD24" s="49"/>
      <c r="AE24" s="49"/>
      <c r="AF24" s="49"/>
      <c r="AG24" s="49"/>
      <c r="AH24" s="49"/>
      <c r="AI24" s="49"/>
      <c r="AJ24" s="49"/>
    </row>
    <row r="25" spans="1:39" ht="29.25" customHeight="1" x14ac:dyDescent="0.25">
      <c r="A25" s="51"/>
      <c r="B25" s="190">
        <v>21</v>
      </c>
      <c r="C25" s="196" t="s">
        <v>7</v>
      </c>
      <c r="D25" s="81">
        <v>0</v>
      </c>
      <c r="E25" s="301">
        <v>0</v>
      </c>
      <c r="F25" s="302">
        <v>0</v>
      </c>
      <c r="G25" s="302">
        <v>0</v>
      </c>
      <c r="H25" s="302">
        <v>0</v>
      </c>
      <c r="I25" s="302">
        <v>0</v>
      </c>
      <c r="J25" s="302">
        <v>0</v>
      </c>
      <c r="K25" s="302">
        <v>0</v>
      </c>
      <c r="L25" s="302">
        <v>0</v>
      </c>
      <c r="M25" s="302">
        <v>0</v>
      </c>
      <c r="N25" s="190" t="s">
        <v>105</v>
      </c>
      <c r="O25" s="196">
        <v>21</v>
      </c>
      <c r="Q25" s="52"/>
      <c r="AA25" s="49"/>
      <c r="AB25" s="49"/>
      <c r="AC25" s="49"/>
      <c r="AD25" s="49"/>
      <c r="AE25" s="49"/>
      <c r="AF25" s="49"/>
      <c r="AG25" s="49"/>
      <c r="AH25" s="49"/>
      <c r="AI25" s="49"/>
      <c r="AJ25" s="49"/>
    </row>
    <row r="26" spans="1:39" ht="29.25" customHeight="1" x14ac:dyDescent="0.25">
      <c r="A26" s="51"/>
      <c r="B26" s="197">
        <v>22</v>
      </c>
      <c r="C26" s="203" t="s">
        <v>38</v>
      </c>
      <c r="D26" s="82">
        <v>0</v>
      </c>
      <c r="E26" s="303">
        <v>0</v>
      </c>
      <c r="F26" s="304">
        <v>0</v>
      </c>
      <c r="G26" s="304">
        <v>0</v>
      </c>
      <c r="H26" s="304">
        <v>0</v>
      </c>
      <c r="I26" s="304">
        <v>0</v>
      </c>
      <c r="J26" s="304">
        <v>0</v>
      </c>
      <c r="K26" s="304">
        <v>0</v>
      </c>
      <c r="L26" s="304">
        <v>0</v>
      </c>
      <c r="M26" s="304">
        <v>0</v>
      </c>
      <c r="N26" s="197" t="s">
        <v>39</v>
      </c>
      <c r="O26" s="203">
        <v>22</v>
      </c>
      <c r="Q26" s="52"/>
      <c r="AA26" s="49"/>
      <c r="AB26" s="49"/>
      <c r="AC26" s="49"/>
      <c r="AD26" s="49"/>
      <c r="AE26" s="49"/>
      <c r="AF26" s="49"/>
      <c r="AG26" s="49"/>
      <c r="AH26" s="49"/>
      <c r="AI26" s="49"/>
      <c r="AJ26" s="49"/>
    </row>
    <row r="27" spans="1:39" ht="35.25" customHeight="1" x14ac:dyDescent="0.25">
      <c r="B27" s="477" t="s">
        <v>159</v>
      </c>
      <c r="C27" s="478"/>
      <c r="D27" s="479">
        <v>458.49</v>
      </c>
      <c r="E27" s="479"/>
      <c r="F27" s="251">
        <v>11.319999999999999</v>
      </c>
      <c r="G27" s="251">
        <v>29.819999999999997</v>
      </c>
      <c r="H27" s="251">
        <v>0</v>
      </c>
      <c r="I27" s="251">
        <v>12.33</v>
      </c>
      <c r="J27" s="251">
        <v>21.3</v>
      </c>
      <c r="K27" s="251">
        <v>34.33</v>
      </c>
      <c r="L27" s="251">
        <v>138.6</v>
      </c>
      <c r="M27" s="251">
        <v>210.79</v>
      </c>
      <c r="N27" s="480" t="s">
        <v>170</v>
      </c>
      <c r="O27" s="481"/>
      <c r="P27" s="49"/>
      <c r="Q27" s="52"/>
      <c r="R27" s="49"/>
      <c r="S27" s="49"/>
      <c r="T27" s="49"/>
      <c r="U27" s="49"/>
      <c r="V27" s="49"/>
      <c r="W27" s="49"/>
      <c r="X27" s="49"/>
      <c r="Y27" s="49"/>
      <c r="Z27" s="49"/>
      <c r="AA27" s="49"/>
      <c r="AB27" s="49"/>
      <c r="AC27" s="49"/>
      <c r="AD27" s="49"/>
      <c r="AE27" s="49"/>
      <c r="AF27" s="49"/>
      <c r="AG27" s="49"/>
      <c r="AH27" s="49"/>
      <c r="AI27" s="49"/>
      <c r="AJ27" s="49"/>
      <c r="AK27" s="49"/>
    </row>
    <row r="28" spans="1:39" ht="33.75" customHeight="1" x14ac:dyDescent="0.25">
      <c r="B28" s="468" t="s">
        <v>190</v>
      </c>
      <c r="C28" s="469"/>
      <c r="D28" s="470">
        <v>1</v>
      </c>
      <c r="E28" s="470"/>
      <c r="F28" s="80">
        <v>2.4689742415319852E-2</v>
      </c>
      <c r="G28" s="80">
        <v>6.503958646862526E-2</v>
      </c>
      <c r="H28" s="80">
        <v>0</v>
      </c>
      <c r="I28" s="80">
        <v>2.6892625793365176E-2</v>
      </c>
      <c r="J28" s="80">
        <v>4.6456847477589477E-2</v>
      </c>
      <c r="K28" s="80">
        <v>7.4876224127025673E-2</v>
      </c>
      <c r="L28" s="80">
        <v>0.30229666950206108</v>
      </c>
      <c r="M28" s="80">
        <v>0.45974830421601343</v>
      </c>
      <c r="N28" s="468" t="s">
        <v>174</v>
      </c>
      <c r="O28" s="469"/>
      <c r="P28" s="49"/>
      <c r="Q28" s="49"/>
      <c r="R28" s="52"/>
      <c r="S28" s="52"/>
      <c r="T28" s="52"/>
      <c r="U28" s="52"/>
      <c r="V28" s="52"/>
      <c r="W28" s="52"/>
      <c r="X28" s="52"/>
      <c r="Y28" s="52"/>
      <c r="Z28" s="52"/>
      <c r="AA28" s="49"/>
      <c r="AB28" s="49"/>
      <c r="AC28" s="49"/>
      <c r="AD28" s="49"/>
      <c r="AE28" s="49"/>
      <c r="AF28" s="49"/>
      <c r="AG28" s="49"/>
      <c r="AH28" s="49"/>
      <c r="AI28" s="49"/>
      <c r="AJ28" s="49"/>
      <c r="AK28" s="49"/>
    </row>
    <row r="29" spans="1:39" x14ac:dyDescent="0.25">
      <c r="B29" s="132" t="s">
        <v>77</v>
      </c>
      <c r="C29"/>
      <c r="D29"/>
      <c r="E29"/>
      <c r="F29"/>
      <c r="G29"/>
      <c r="H29"/>
      <c r="L29" s="1"/>
      <c r="O29" s="134" t="s">
        <v>76</v>
      </c>
    </row>
    <row r="30" spans="1:39" x14ac:dyDescent="0.25">
      <c r="C30"/>
      <c r="D30"/>
      <c r="E30"/>
      <c r="F30"/>
      <c r="G30"/>
      <c r="H30"/>
      <c r="I30" s="48"/>
      <c r="L30" s="39"/>
      <c r="M30" s="206"/>
      <c r="N30" s="48"/>
    </row>
    <row r="31" spans="1:39" ht="36" customHeight="1" x14ac:dyDescent="0.25">
      <c r="E31" s="48"/>
      <c r="F31" s="48"/>
      <c r="G31" s="48"/>
      <c r="H31" s="48"/>
      <c r="I31" s="48"/>
      <c r="J31" s="48"/>
      <c r="K31" s="48"/>
      <c r="L31" s="48"/>
      <c r="M31" s="52"/>
      <c r="N31" s="48"/>
      <c r="P31" s="208"/>
      <c r="Q31" s="208"/>
      <c r="R31" s="208"/>
      <c r="S31" s="208"/>
      <c r="T31" s="208"/>
      <c r="U31" s="208"/>
      <c r="V31" s="208"/>
      <c r="W31" s="208"/>
      <c r="X31" s="208"/>
      <c r="Y31" s="208"/>
      <c r="Z31" s="208"/>
      <c r="AA31" s="208"/>
      <c r="AB31" s="208"/>
      <c r="AC31" s="208"/>
      <c r="AD31" s="208"/>
      <c r="AE31" s="208"/>
      <c r="AF31" s="208"/>
      <c r="AG31" s="208"/>
      <c r="AH31" s="208"/>
      <c r="AI31" s="208"/>
      <c r="AJ31" s="208"/>
      <c r="AK31" s="208"/>
    </row>
    <row r="32" spans="1:39" s="48" customFormat="1" ht="36" customHeight="1" x14ac:dyDescent="0.25">
      <c r="A32"/>
      <c r="B32"/>
      <c r="C32"/>
      <c r="D32"/>
      <c r="E32"/>
      <c r="F32"/>
      <c r="G32"/>
      <c r="H32"/>
      <c r="J32"/>
      <c r="K32"/>
      <c r="L32"/>
      <c r="AL32"/>
      <c r="AM32"/>
    </row>
    <row r="33" spans="38:39" s="48" customFormat="1" ht="36" customHeight="1" x14ac:dyDescent="0.25">
      <c r="AL33"/>
      <c r="AM33"/>
    </row>
    <row r="34" spans="38:39" s="48" customFormat="1" ht="36" customHeight="1" x14ac:dyDescent="0.25">
      <c r="AL34"/>
      <c r="AM34"/>
    </row>
    <row r="35" spans="38:39" s="48" customFormat="1" ht="36" customHeight="1" x14ac:dyDescent="0.25">
      <c r="AL35"/>
      <c r="AM35"/>
    </row>
    <row r="36" spans="38:39" s="48" customFormat="1" ht="36" customHeight="1" x14ac:dyDescent="0.25">
      <c r="AL36"/>
      <c r="AM36"/>
    </row>
    <row r="37" spans="38:39" s="48" customFormat="1" ht="36" customHeight="1" x14ac:dyDescent="0.25">
      <c r="AL37"/>
      <c r="AM37"/>
    </row>
    <row r="38" spans="38:39" s="48" customFormat="1" ht="36" customHeight="1" x14ac:dyDescent="0.25">
      <c r="AL38"/>
      <c r="AM38"/>
    </row>
    <row r="39" spans="38:39" s="48" customFormat="1" x14ac:dyDescent="0.25">
      <c r="AL39"/>
      <c r="AM39"/>
    </row>
    <row r="40" spans="38:39" s="48" customFormat="1" x14ac:dyDescent="0.25">
      <c r="AL40"/>
      <c r="AM40"/>
    </row>
    <row r="41" spans="38:39" s="48" customFormat="1" x14ac:dyDescent="0.25">
      <c r="AL41"/>
      <c r="AM41"/>
    </row>
    <row r="42" spans="38:39" s="48" customFormat="1" x14ac:dyDescent="0.25">
      <c r="AL42"/>
      <c r="AM42"/>
    </row>
    <row r="43" spans="38:39" s="48" customFormat="1" x14ac:dyDescent="0.25">
      <c r="AL43"/>
      <c r="AM43"/>
    </row>
    <row r="44" spans="38:39" s="48" customFormat="1" x14ac:dyDescent="0.25">
      <c r="AL44"/>
      <c r="AM44"/>
    </row>
    <row r="45" spans="38:39" s="48" customFormat="1" x14ac:dyDescent="0.25">
      <c r="AL45"/>
      <c r="AM45"/>
    </row>
    <row r="46" spans="38:39" s="48" customFormat="1" x14ac:dyDescent="0.25">
      <c r="AL46"/>
      <c r="AM46"/>
    </row>
    <row r="47" spans="38:39" s="48" customFormat="1" x14ac:dyDescent="0.25">
      <c r="AL47"/>
      <c r="AM47"/>
    </row>
    <row r="49" spans="38:39" s="48" customFormat="1" x14ac:dyDescent="0.25">
      <c r="AL49"/>
      <c r="AM49"/>
    </row>
    <row r="50" spans="38:39" s="48" customFormat="1" x14ac:dyDescent="0.25">
      <c r="AL50"/>
      <c r="AM50"/>
    </row>
    <row r="51" spans="38:39" s="48" customFormat="1" x14ac:dyDescent="0.25">
      <c r="AL51"/>
      <c r="AM51"/>
    </row>
    <row r="52" spans="38:39" s="48" customFormat="1" x14ac:dyDescent="0.25">
      <c r="AL52"/>
      <c r="AM52"/>
    </row>
    <row r="53" spans="38:39" s="48" customFormat="1" x14ac:dyDescent="0.25">
      <c r="AL53"/>
      <c r="AM53"/>
    </row>
    <row r="54" spans="38:39" s="48" customFormat="1" x14ac:dyDescent="0.25">
      <c r="AL54"/>
      <c r="AM54"/>
    </row>
    <row r="55" spans="38:39" s="48" customFormat="1" x14ac:dyDescent="0.25">
      <c r="AL55"/>
      <c r="AM55"/>
    </row>
    <row r="56" spans="38:39" s="48" customFormat="1" ht="18.75" customHeight="1" x14ac:dyDescent="0.25">
      <c r="AL56"/>
      <c r="AM56"/>
    </row>
    <row r="57" spans="38:39" s="48" customFormat="1" ht="18.75" customHeight="1" x14ac:dyDescent="0.25">
      <c r="AL57"/>
      <c r="AM57"/>
    </row>
    <row r="58" spans="38:39" s="48" customFormat="1" ht="15" customHeight="1" x14ac:dyDescent="0.25">
      <c r="AL58"/>
      <c r="AM58"/>
    </row>
    <row r="59" spans="38:39" s="48" customFormat="1" x14ac:dyDescent="0.25">
      <c r="AL59"/>
      <c r="AM59"/>
    </row>
    <row r="60" spans="38:39" s="48" customFormat="1" x14ac:dyDescent="0.25">
      <c r="AL60"/>
      <c r="AM60"/>
    </row>
    <row r="61" spans="38:39" s="48" customFormat="1" x14ac:dyDescent="0.25">
      <c r="AL61"/>
      <c r="AM61"/>
    </row>
    <row r="62" spans="38:39" s="48" customFormat="1" x14ac:dyDescent="0.25">
      <c r="AL62"/>
      <c r="AM62"/>
    </row>
    <row r="63" spans="38:39" s="48" customFormat="1" x14ac:dyDescent="0.25">
      <c r="AL63"/>
      <c r="AM63"/>
    </row>
    <row r="64" spans="38:39" s="48" customFormat="1" x14ac:dyDescent="0.25">
      <c r="AL64"/>
      <c r="AM64"/>
    </row>
    <row r="65" spans="38:39" s="48" customFormat="1" x14ac:dyDescent="0.25">
      <c r="AL65"/>
      <c r="AM65"/>
    </row>
    <row r="66" spans="38:39" s="48" customFormat="1" x14ac:dyDescent="0.25">
      <c r="AL66"/>
      <c r="AM66"/>
    </row>
    <row r="67" spans="38:39" s="48" customFormat="1" x14ac:dyDescent="0.25">
      <c r="AL67"/>
      <c r="AM67"/>
    </row>
    <row r="68" spans="38:39" s="48" customFormat="1" x14ac:dyDescent="0.25">
      <c r="AL68"/>
      <c r="AM68"/>
    </row>
    <row r="69" spans="38:39" s="48" customFormat="1" x14ac:dyDescent="0.25">
      <c r="AL69"/>
      <c r="AM69"/>
    </row>
    <row r="70" spans="38:39" s="48" customFormat="1" x14ac:dyDescent="0.25">
      <c r="AL70"/>
      <c r="AM70"/>
    </row>
    <row r="71" spans="38:39" s="48" customFormat="1" x14ac:dyDescent="0.25">
      <c r="AL71"/>
      <c r="AM71"/>
    </row>
    <row r="72" spans="38:39" s="48" customFormat="1" x14ac:dyDescent="0.25">
      <c r="AL72"/>
      <c r="AM72"/>
    </row>
    <row r="73" spans="38:39" s="48" customFormat="1" x14ac:dyDescent="0.25">
      <c r="AL73"/>
      <c r="AM73"/>
    </row>
    <row r="74" spans="38:39" s="48" customFormat="1" x14ac:dyDescent="0.25">
      <c r="AL74"/>
      <c r="AM74"/>
    </row>
    <row r="75" spans="38:39" s="48" customFormat="1" x14ac:dyDescent="0.25">
      <c r="AL75"/>
      <c r="AM75"/>
    </row>
    <row r="76" spans="38:39" s="48" customFormat="1" x14ac:dyDescent="0.25">
      <c r="AL76"/>
      <c r="AM76"/>
    </row>
    <row r="77" spans="38:39" s="48" customFormat="1" x14ac:dyDescent="0.25">
      <c r="AL77"/>
      <c r="AM77"/>
    </row>
    <row r="78" spans="38:39" s="48" customFormat="1" x14ac:dyDescent="0.25">
      <c r="AL78"/>
      <c r="AM78"/>
    </row>
    <row r="79" spans="38:39" s="48" customFormat="1" x14ac:dyDescent="0.25">
      <c r="AL79"/>
      <c r="AM79"/>
    </row>
    <row r="80" spans="38:39" s="48" customFormat="1" x14ac:dyDescent="0.25">
      <c r="AL80"/>
      <c r="AM80"/>
    </row>
    <row r="82" spans="38:39" s="48" customFormat="1" x14ac:dyDescent="0.25">
      <c r="AL82"/>
      <c r="AM82"/>
    </row>
    <row r="83" spans="38:39" s="48" customFormat="1" x14ac:dyDescent="0.25">
      <c r="AL83"/>
      <c r="AM83"/>
    </row>
    <row r="84" spans="38:39" s="48" customFormat="1" x14ac:dyDescent="0.25">
      <c r="AL84"/>
      <c r="AM84"/>
    </row>
    <row r="85" spans="38:39" s="48" customFormat="1" x14ac:dyDescent="0.25">
      <c r="AL85"/>
      <c r="AM85"/>
    </row>
    <row r="86" spans="38:39" s="48" customFormat="1" x14ac:dyDescent="0.25">
      <c r="AL86"/>
      <c r="AM86"/>
    </row>
    <row r="87" spans="38:39" s="48" customFormat="1" x14ac:dyDescent="0.25">
      <c r="AL87"/>
      <c r="AM87"/>
    </row>
    <row r="88" spans="38:39" s="48" customFormat="1" x14ac:dyDescent="0.25">
      <c r="AL88"/>
      <c r="AM88"/>
    </row>
    <row r="89" spans="38:39" s="48" customFormat="1" x14ac:dyDescent="0.25">
      <c r="AL89"/>
      <c r="AM89"/>
    </row>
    <row r="90" spans="38:39" s="48" customFormat="1" x14ac:dyDescent="0.25">
      <c r="AL90"/>
      <c r="AM90"/>
    </row>
    <row r="91" spans="38:39" s="48" customFormat="1" x14ac:dyDescent="0.25">
      <c r="AL91"/>
      <c r="AM91"/>
    </row>
    <row r="92" spans="38:39" s="48" customFormat="1" x14ac:dyDescent="0.25">
      <c r="AL92"/>
      <c r="AM92"/>
    </row>
    <row r="93" spans="38:39" s="48" customFormat="1" x14ac:dyDescent="0.25">
      <c r="AL93"/>
      <c r="AM93"/>
    </row>
    <row r="94" spans="38:39" s="48" customFormat="1" x14ac:dyDescent="0.25">
      <c r="AL94"/>
      <c r="AM94"/>
    </row>
    <row r="95" spans="38:39" s="48" customFormat="1" x14ac:dyDescent="0.25">
      <c r="AL95"/>
      <c r="AM95"/>
    </row>
    <row r="96" spans="38:39" s="48" customFormat="1" x14ac:dyDescent="0.25">
      <c r="AL96"/>
      <c r="AM96"/>
    </row>
    <row r="97" spans="38:39" s="48" customFormat="1" x14ac:dyDescent="0.25">
      <c r="AL97"/>
      <c r="AM97"/>
    </row>
    <row r="98" spans="38:39" s="48" customFormat="1" x14ac:dyDescent="0.25">
      <c r="AL98"/>
      <c r="AM98"/>
    </row>
    <row r="99" spans="38:39" s="48" customFormat="1" x14ac:dyDescent="0.25">
      <c r="AL99"/>
      <c r="AM99"/>
    </row>
    <row r="100" spans="38:39" s="48" customFormat="1" x14ac:dyDescent="0.25">
      <c r="AL100"/>
      <c r="AM100"/>
    </row>
    <row r="101" spans="38:39" s="48" customFormat="1" x14ac:dyDescent="0.25">
      <c r="AL101"/>
      <c r="AM101"/>
    </row>
    <row r="102" spans="38:39" s="48" customFormat="1" x14ac:dyDescent="0.25">
      <c r="AL102"/>
      <c r="AM102"/>
    </row>
    <row r="103" spans="38:39" s="48" customFormat="1" x14ac:dyDescent="0.25">
      <c r="AL103"/>
      <c r="AM103"/>
    </row>
    <row r="104" spans="38:39" s="48" customFormat="1" x14ac:dyDescent="0.25">
      <c r="AL104"/>
      <c r="AM104"/>
    </row>
    <row r="105" spans="38:39" s="48" customFormat="1" x14ac:dyDescent="0.25">
      <c r="AL105"/>
      <c r="AM105"/>
    </row>
    <row r="106" spans="38:39" s="48" customFormat="1" x14ac:dyDescent="0.25">
      <c r="AL106"/>
      <c r="AM106"/>
    </row>
    <row r="107" spans="38:39" s="48" customFormat="1" x14ac:dyDescent="0.25">
      <c r="AL107"/>
      <c r="AM107"/>
    </row>
    <row r="108" spans="38:39" s="48" customFormat="1" x14ac:dyDescent="0.25">
      <c r="AL108"/>
      <c r="AM108"/>
    </row>
    <row r="109" spans="38:39" s="48" customFormat="1" x14ac:dyDescent="0.25">
      <c r="AL109"/>
      <c r="AM109"/>
    </row>
    <row r="110" spans="38:39" s="48" customFormat="1" x14ac:dyDescent="0.25">
      <c r="AL110"/>
      <c r="AM110"/>
    </row>
    <row r="111" spans="38:39" s="48" customFormat="1" x14ac:dyDescent="0.25">
      <c r="AL111"/>
      <c r="AM111"/>
    </row>
    <row r="112" spans="38:39" s="48" customFormat="1" x14ac:dyDescent="0.25">
      <c r="AL112"/>
      <c r="AM112"/>
    </row>
    <row r="113" spans="38:39" s="48" customFormat="1" x14ac:dyDescent="0.25">
      <c r="AL113"/>
      <c r="AM113"/>
    </row>
    <row r="114" spans="38:39" s="48" customFormat="1" x14ac:dyDescent="0.25">
      <c r="AL114"/>
      <c r="AM114"/>
    </row>
    <row r="115" spans="38:39" s="48" customFormat="1" x14ac:dyDescent="0.25">
      <c r="AL115"/>
      <c r="AM115"/>
    </row>
    <row r="116" spans="38:39" s="48" customFormat="1" x14ac:dyDescent="0.25">
      <c r="AL116"/>
      <c r="AM116"/>
    </row>
    <row r="117" spans="38:39" s="48" customFormat="1" x14ac:dyDescent="0.25">
      <c r="AL117"/>
      <c r="AM117"/>
    </row>
    <row r="118" spans="38:39" s="48" customFormat="1" x14ac:dyDescent="0.25">
      <c r="AL118"/>
      <c r="AM118"/>
    </row>
    <row r="119" spans="38:39" s="48" customFormat="1" x14ac:dyDescent="0.25">
      <c r="AL119"/>
      <c r="AM119"/>
    </row>
    <row r="120" spans="38:39" s="48" customFormat="1" x14ac:dyDescent="0.25">
      <c r="AL120"/>
      <c r="AM120"/>
    </row>
    <row r="121" spans="38:39" s="48" customFormat="1" x14ac:dyDescent="0.25">
      <c r="AL121"/>
      <c r="AM121"/>
    </row>
    <row r="122" spans="38:39" s="48" customFormat="1" x14ac:dyDescent="0.25">
      <c r="AL122"/>
      <c r="AM122"/>
    </row>
    <row r="123" spans="38:39" s="48" customFormat="1" x14ac:dyDescent="0.25">
      <c r="AL123"/>
      <c r="AM123"/>
    </row>
    <row r="124" spans="38:39" s="48" customFormat="1" x14ac:dyDescent="0.25">
      <c r="AL124"/>
      <c r="AM124"/>
    </row>
    <row r="125" spans="38:39" s="48" customFormat="1" x14ac:dyDescent="0.25">
      <c r="AL125"/>
      <c r="AM125"/>
    </row>
    <row r="126" spans="38:39" s="48" customFormat="1" x14ac:dyDescent="0.25">
      <c r="AL126"/>
      <c r="AM126"/>
    </row>
    <row r="127" spans="38:39" s="48" customFormat="1" x14ac:dyDescent="0.25">
      <c r="AL127"/>
      <c r="AM127"/>
    </row>
    <row r="128" spans="38:39" s="48" customFormat="1" x14ac:dyDescent="0.25">
      <c r="AL128"/>
      <c r="AM128"/>
    </row>
    <row r="129" spans="38:39" s="48" customFormat="1" x14ac:dyDescent="0.25">
      <c r="AL129"/>
      <c r="AM129"/>
    </row>
    <row r="130" spans="38:39" s="48" customFormat="1" x14ac:dyDescent="0.25">
      <c r="AL130"/>
      <c r="AM130"/>
    </row>
    <row r="131" spans="38:39" s="48" customFormat="1" x14ac:dyDescent="0.25">
      <c r="AL131"/>
      <c r="AM131"/>
    </row>
    <row r="132" spans="38:39" s="48" customFormat="1" x14ac:dyDescent="0.25">
      <c r="AL132"/>
      <c r="AM132"/>
    </row>
    <row r="133" spans="38:39" s="48" customFormat="1" x14ac:dyDescent="0.25">
      <c r="AL133"/>
      <c r="AM133"/>
    </row>
    <row r="134" spans="38:39" s="48" customFormat="1" x14ac:dyDescent="0.25">
      <c r="AL134"/>
      <c r="AM134"/>
    </row>
    <row r="135" spans="38:39" s="48" customFormat="1" x14ac:dyDescent="0.25">
      <c r="AL135"/>
      <c r="AM135"/>
    </row>
    <row r="136" spans="38:39" s="48" customFormat="1" x14ac:dyDescent="0.25">
      <c r="AL136"/>
      <c r="AM136"/>
    </row>
    <row r="137" spans="38:39" s="48" customFormat="1" x14ac:dyDescent="0.25">
      <c r="AL137"/>
      <c r="AM137"/>
    </row>
    <row r="138" spans="38:39" s="48" customFormat="1" x14ac:dyDescent="0.25">
      <c r="AL138"/>
      <c r="AM138"/>
    </row>
    <row r="139" spans="38:39" s="48" customFormat="1" x14ac:dyDescent="0.25">
      <c r="AL139"/>
      <c r="AM139"/>
    </row>
    <row r="140" spans="38:39" s="48" customFormat="1" x14ac:dyDescent="0.25">
      <c r="AL140"/>
      <c r="AM140"/>
    </row>
    <row r="141" spans="38:39" s="48" customFormat="1" x14ac:dyDescent="0.25">
      <c r="AL141"/>
      <c r="AM141"/>
    </row>
    <row r="142" spans="38:39" s="48" customFormat="1" x14ac:dyDescent="0.25">
      <c r="AL142"/>
      <c r="AM142"/>
    </row>
    <row r="143" spans="38:39" s="48" customFormat="1" x14ac:dyDescent="0.25">
      <c r="AL143"/>
      <c r="AM143"/>
    </row>
    <row r="144" spans="38:39" s="48" customFormat="1" x14ac:dyDescent="0.25">
      <c r="AL144"/>
      <c r="AM144"/>
    </row>
    <row r="145" spans="38:39" s="48" customFormat="1" x14ac:dyDescent="0.25">
      <c r="AL145"/>
      <c r="AM145"/>
    </row>
    <row r="146" spans="38:39" s="48" customFormat="1" x14ac:dyDescent="0.25">
      <c r="AL146"/>
      <c r="AM146"/>
    </row>
    <row r="147" spans="38:39" s="48" customFormat="1" x14ac:dyDescent="0.25">
      <c r="AL147"/>
      <c r="AM147"/>
    </row>
    <row r="148" spans="38:39" s="48" customFormat="1" x14ac:dyDescent="0.25">
      <c r="AL148"/>
      <c r="AM148"/>
    </row>
    <row r="149" spans="38:39" s="48" customFormat="1" x14ac:dyDescent="0.25">
      <c r="AL149"/>
      <c r="AM149"/>
    </row>
    <row r="150" spans="38:39" s="48" customFormat="1" x14ac:dyDescent="0.25">
      <c r="AL150"/>
      <c r="AM150"/>
    </row>
    <row r="151" spans="38:39" s="48" customFormat="1" x14ac:dyDescent="0.25">
      <c r="AL151"/>
      <c r="AM151"/>
    </row>
    <row r="152" spans="38:39" s="48" customFormat="1" x14ac:dyDescent="0.25">
      <c r="AL152"/>
      <c r="AM152"/>
    </row>
    <row r="153" spans="38:39" s="48" customFormat="1" x14ac:dyDescent="0.25">
      <c r="AL153"/>
      <c r="AM153"/>
    </row>
    <row r="154" spans="38:39" s="48" customFormat="1" x14ac:dyDescent="0.25">
      <c r="AL154"/>
      <c r="AM154"/>
    </row>
    <row r="155" spans="38:39" s="48" customFormat="1" x14ac:dyDescent="0.25">
      <c r="AL155"/>
      <c r="AM155"/>
    </row>
    <row r="156" spans="38:39" s="48" customFormat="1" x14ac:dyDescent="0.25">
      <c r="AL156"/>
      <c r="AM156"/>
    </row>
    <row r="157" spans="38:39" s="48" customFormat="1" x14ac:dyDescent="0.25">
      <c r="AL157"/>
      <c r="AM157"/>
    </row>
    <row r="158" spans="38:39" s="48" customFormat="1" x14ac:dyDescent="0.25">
      <c r="AL158"/>
      <c r="AM158"/>
    </row>
    <row r="159" spans="38:39" s="48" customFormat="1" x14ac:dyDescent="0.25">
      <c r="AL159"/>
      <c r="AM159"/>
    </row>
    <row r="160" spans="38:39" s="48" customFormat="1" x14ac:dyDescent="0.25">
      <c r="AL160"/>
      <c r="AM160"/>
    </row>
    <row r="161" spans="38:39" s="48" customFormat="1" x14ac:dyDescent="0.25">
      <c r="AL161"/>
      <c r="AM161"/>
    </row>
    <row r="162" spans="38:39" s="48" customFormat="1" x14ac:dyDescent="0.25">
      <c r="AL162"/>
      <c r="AM162"/>
    </row>
    <row r="163" spans="38:39" s="48" customFormat="1" x14ac:dyDescent="0.25">
      <c r="AL163"/>
      <c r="AM163"/>
    </row>
    <row r="164" spans="38:39" s="48" customFormat="1" x14ac:dyDescent="0.25">
      <c r="AL164"/>
      <c r="AM164"/>
    </row>
    <row r="165" spans="38:39" s="48" customFormat="1" x14ac:dyDescent="0.25">
      <c r="AL165"/>
      <c r="AM165"/>
    </row>
    <row r="166" spans="38:39" s="48" customFormat="1" x14ac:dyDescent="0.25">
      <c r="AL166"/>
      <c r="AM166"/>
    </row>
    <row r="167" spans="38:39" s="48" customFormat="1" x14ac:dyDescent="0.25">
      <c r="AL167"/>
      <c r="AM167"/>
    </row>
    <row r="168" spans="38:39" s="48" customFormat="1" x14ac:dyDescent="0.25">
      <c r="AL168"/>
      <c r="AM168"/>
    </row>
    <row r="169" spans="38:39" s="48" customFormat="1" x14ac:dyDescent="0.25">
      <c r="AL169"/>
      <c r="AM169"/>
    </row>
    <row r="170" spans="38:39" s="48" customFormat="1" x14ac:dyDescent="0.25">
      <c r="AL170"/>
      <c r="AM170"/>
    </row>
    <row r="171" spans="38:39" s="48" customFormat="1" x14ac:dyDescent="0.25">
      <c r="AL171"/>
      <c r="AM171"/>
    </row>
    <row r="172" spans="38:39" s="48" customFormat="1" x14ac:dyDescent="0.25">
      <c r="AL172"/>
      <c r="AM172"/>
    </row>
    <row r="173" spans="38:39" s="48" customFormat="1" x14ac:dyDescent="0.25">
      <c r="AL173"/>
      <c r="AM173"/>
    </row>
    <row r="174" spans="38:39" s="48" customFormat="1" x14ac:dyDescent="0.25">
      <c r="AL174"/>
      <c r="AM174"/>
    </row>
    <row r="175" spans="38:39" s="48" customFormat="1" x14ac:dyDescent="0.25">
      <c r="AL175"/>
      <c r="AM175"/>
    </row>
    <row r="176" spans="38:39" s="48" customFormat="1" x14ac:dyDescent="0.25">
      <c r="AL176"/>
      <c r="AM176"/>
    </row>
    <row r="177" spans="38:39" s="48" customFormat="1" x14ac:dyDescent="0.25">
      <c r="AL177"/>
      <c r="AM177"/>
    </row>
    <row r="178" spans="38:39" s="48" customFormat="1" x14ac:dyDescent="0.25">
      <c r="AL178"/>
      <c r="AM178"/>
    </row>
    <row r="179" spans="38:39" s="48" customFormat="1" x14ac:dyDescent="0.25">
      <c r="AL179"/>
      <c r="AM179"/>
    </row>
    <row r="180" spans="38:39" s="48" customFormat="1" x14ac:dyDescent="0.25">
      <c r="AL180"/>
      <c r="AM180"/>
    </row>
    <row r="181" spans="38:39" s="48" customFormat="1" x14ac:dyDescent="0.25">
      <c r="AL181"/>
      <c r="AM181"/>
    </row>
    <row r="182" spans="38:39" s="48" customFormat="1" x14ac:dyDescent="0.25">
      <c r="AL182"/>
      <c r="AM182"/>
    </row>
    <row r="183" spans="38:39" s="48" customFormat="1" x14ac:dyDescent="0.25">
      <c r="AL183"/>
      <c r="AM183"/>
    </row>
    <row r="184" spans="38:39" s="48" customFormat="1" x14ac:dyDescent="0.25">
      <c r="AL184"/>
      <c r="AM184"/>
    </row>
    <row r="185" spans="38:39" s="48" customFormat="1" x14ac:dyDescent="0.25">
      <c r="AL185"/>
      <c r="AM185"/>
    </row>
    <row r="186" spans="38:39" s="48" customFormat="1" x14ac:dyDescent="0.25">
      <c r="AL186"/>
      <c r="AM186"/>
    </row>
    <row r="187" spans="38:39" s="48" customFormat="1" x14ac:dyDescent="0.25">
      <c r="AL187"/>
      <c r="AM187"/>
    </row>
    <row r="188" spans="38:39" s="48" customFormat="1" x14ac:dyDescent="0.25">
      <c r="AL188"/>
      <c r="AM188"/>
    </row>
    <row r="189" spans="38:39" s="48" customFormat="1" x14ac:dyDescent="0.25">
      <c r="AL189"/>
      <c r="AM189"/>
    </row>
    <row r="190" spans="38:39" s="48" customFormat="1" x14ac:dyDescent="0.25">
      <c r="AL190"/>
      <c r="AM190"/>
    </row>
    <row r="191" spans="38:39" s="48" customFormat="1" x14ac:dyDescent="0.25">
      <c r="AL191"/>
      <c r="AM191"/>
    </row>
    <row r="192" spans="38:39" s="48" customFormat="1" x14ac:dyDescent="0.25">
      <c r="AL192"/>
      <c r="AM192"/>
    </row>
    <row r="193" spans="38:39" s="48" customFormat="1" x14ac:dyDescent="0.25">
      <c r="AL193"/>
      <c r="AM193"/>
    </row>
    <row r="194" spans="38:39" s="48" customFormat="1" x14ac:dyDescent="0.25">
      <c r="AL194"/>
      <c r="AM194"/>
    </row>
    <row r="195" spans="38:39" s="48" customFormat="1" x14ac:dyDescent="0.25">
      <c r="AL195"/>
      <c r="AM195"/>
    </row>
    <row r="196" spans="38:39" s="48" customFormat="1" x14ac:dyDescent="0.25">
      <c r="AL196"/>
      <c r="AM196"/>
    </row>
    <row r="197" spans="38:39" s="48" customFormat="1" x14ac:dyDescent="0.25">
      <c r="AL197"/>
      <c r="AM197"/>
    </row>
    <row r="198" spans="38:39" s="48" customFormat="1" x14ac:dyDescent="0.25">
      <c r="AL198"/>
      <c r="AM198"/>
    </row>
    <row r="199" spans="38:39" s="48" customFormat="1" x14ac:dyDescent="0.25">
      <c r="AL199"/>
      <c r="AM199"/>
    </row>
    <row r="200" spans="38:39" s="48" customFormat="1" x14ac:dyDescent="0.25">
      <c r="AL200"/>
      <c r="AM200"/>
    </row>
    <row r="201" spans="38:39" s="48" customFormat="1" x14ac:dyDescent="0.25">
      <c r="AL201"/>
      <c r="AM201"/>
    </row>
    <row r="202" spans="38:39" s="48" customFormat="1" x14ac:dyDescent="0.25">
      <c r="AL202"/>
      <c r="AM202"/>
    </row>
    <row r="203" spans="38:39" s="48" customFormat="1" x14ac:dyDescent="0.25">
      <c r="AL203"/>
      <c r="AM203"/>
    </row>
    <row r="204" spans="38:39" s="48" customFormat="1" x14ac:dyDescent="0.25">
      <c r="AL204"/>
      <c r="AM204"/>
    </row>
    <row r="205" spans="38:39" s="48" customFormat="1" x14ac:dyDescent="0.25">
      <c r="AL205"/>
      <c r="AM205"/>
    </row>
    <row r="206" spans="38:39" s="48" customFormat="1" x14ac:dyDescent="0.25">
      <c r="AL206"/>
      <c r="AM206"/>
    </row>
    <row r="207" spans="38:39" s="48" customFormat="1" x14ac:dyDescent="0.25">
      <c r="AL207"/>
      <c r="AM207"/>
    </row>
    <row r="208" spans="38:39" s="48" customFormat="1" x14ac:dyDescent="0.25">
      <c r="AL208"/>
      <c r="AM208"/>
    </row>
    <row r="209" spans="38:39" s="48" customFormat="1" x14ac:dyDescent="0.25">
      <c r="AL209"/>
      <c r="AM209"/>
    </row>
    <row r="210" spans="38:39" s="48" customFormat="1" x14ac:dyDescent="0.25">
      <c r="AL210"/>
      <c r="AM210"/>
    </row>
    <row r="211" spans="38:39" s="48" customFormat="1" x14ac:dyDescent="0.25">
      <c r="AL211"/>
      <c r="AM211"/>
    </row>
    <row r="212" spans="38:39" s="48" customFormat="1" x14ac:dyDescent="0.25">
      <c r="AL212"/>
      <c r="AM212"/>
    </row>
    <row r="213" spans="38:39" s="48" customFormat="1" x14ac:dyDescent="0.25">
      <c r="AL213"/>
      <c r="AM213"/>
    </row>
    <row r="214" spans="38:39" s="48" customFormat="1" x14ac:dyDescent="0.25">
      <c r="AL214"/>
      <c r="AM214"/>
    </row>
    <row r="215" spans="38:39" s="48" customFormat="1" x14ac:dyDescent="0.25">
      <c r="AL215"/>
      <c r="AM215"/>
    </row>
    <row r="216" spans="38:39" s="48" customFormat="1" x14ac:dyDescent="0.25">
      <c r="AL216"/>
      <c r="AM216"/>
    </row>
    <row r="217" spans="38:39" s="48" customFormat="1" x14ac:dyDescent="0.25">
      <c r="AL217"/>
      <c r="AM217"/>
    </row>
    <row r="218" spans="38:39" s="48" customFormat="1" x14ac:dyDescent="0.25">
      <c r="AL218"/>
      <c r="AM218"/>
    </row>
    <row r="219" spans="38:39" s="48" customFormat="1" x14ac:dyDescent="0.25">
      <c r="AL219"/>
      <c r="AM219"/>
    </row>
    <row r="220" spans="38:39" s="48" customFormat="1" x14ac:dyDescent="0.25">
      <c r="AL220"/>
      <c r="AM220"/>
    </row>
    <row r="221" spans="38:39" s="48" customFormat="1" x14ac:dyDescent="0.25">
      <c r="AL221"/>
      <c r="AM221"/>
    </row>
    <row r="222" spans="38:39" s="48" customFormat="1" x14ac:dyDescent="0.25">
      <c r="AL222"/>
      <c r="AM222"/>
    </row>
    <row r="223" spans="38:39" s="48" customFormat="1" x14ac:dyDescent="0.25">
      <c r="AL223"/>
      <c r="AM223"/>
    </row>
    <row r="224" spans="38:39" s="48" customFormat="1" x14ac:dyDescent="0.25">
      <c r="AL224"/>
      <c r="AM224"/>
    </row>
    <row r="225" spans="38:39" s="48" customFormat="1" x14ac:dyDescent="0.25">
      <c r="AL225"/>
      <c r="AM225"/>
    </row>
    <row r="226" spans="38:39" s="48" customFormat="1" x14ac:dyDescent="0.25">
      <c r="AL226"/>
      <c r="AM226"/>
    </row>
    <row r="227" spans="38:39" s="48" customFormat="1" x14ac:dyDescent="0.25">
      <c r="AL227"/>
      <c r="AM227"/>
    </row>
    <row r="228" spans="38:39" s="48" customFormat="1" x14ac:dyDescent="0.25">
      <c r="AL228"/>
      <c r="AM228"/>
    </row>
    <row r="229" spans="38:39" s="48" customFormat="1" x14ac:dyDescent="0.25">
      <c r="AL229"/>
      <c r="AM229"/>
    </row>
    <row r="230" spans="38:39" s="48" customFormat="1" x14ac:dyDescent="0.25">
      <c r="AL230"/>
      <c r="AM230"/>
    </row>
    <row r="231" spans="38:39" s="48" customFormat="1" x14ac:dyDescent="0.25">
      <c r="AL231"/>
      <c r="AM231"/>
    </row>
    <row r="232" spans="38:39" s="48" customFormat="1" x14ac:dyDescent="0.25">
      <c r="AL232"/>
      <c r="AM232"/>
    </row>
    <row r="233" spans="38:39" s="48" customFormat="1" x14ac:dyDescent="0.25">
      <c r="AL233"/>
      <c r="AM233"/>
    </row>
    <row r="234" spans="38:39" s="48" customFormat="1" x14ac:dyDescent="0.25">
      <c r="AL234"/>
      <c r="AM234"/>
    </row>
    <row r="235" spans="38:39" s="48" customFormat="1" x14ac:dyDescent="0.25">
      <c r="AL235"/>
      <c r="AM235"/>
    </row>
    <row r="236" spans="38:39" s="48" customFormat="1" x14ac:dyDescent="0.25">
      <c r="AL236"/>
      <c r="AM236"/>
    </row>
    <row r="237" spans="38:39" s="48" customFormat="1" x14ac:dyDescent="0.25">
      <c r="AL237"/>
      <c r="AM237"/>
    </row>
    <row r="238" spans="38:39" s="48" customFormat="1" x14ac:dyDescent="0.25">
      <c r="AL238"/>
      <c r="AM238"/>
    </row>
    <row r="239" spans="38:39" s="48" customFormat="1" x14ac:dyDescent="0.25">
      <c r="AL239"/>
      <c r="AM239"/>
    </row>
    <row r="240" spans="38:39" s="48" customFormat="1" x14ac:dyDescent="0.25">
      <c r="AL240"/>
      <c r="AM240"/>
    </row>
    <row r="241" spans="38:39" s="48" customFormat="1" x14ac:dyDescent="0.25">
      <c r="AL241"/>
      <c r="AM241"/>
    </row>
    <row r="242" spans="38:39" s="48" customFormat="1" x14ac:dyDescent="0.25">
      <c r="AL242"/>
      <c r="AM242"/>
    </row>
    <row r="243" spans="38:39" s="48" customFormat="1" x14ac:dyDescent="0.25">
      <c r="AL243"/>
      <c r="AM243"/>
    </row>
    <row r="244" spans="38:39" s="48" customFormat="1" x14ac:dyDescent="0.25">
      <c r="AL244"/>
      <c r="AM244"/>
    </row>
    <row r="245" spans="38:39" s="48" customFormat="1" x14ac:dyDescent="0.25">
      <c r="AL245"/>
      <c r="AM245"/>
    </row>
    <row r="246" spans="38:39" s="48" customFormat="1" x14ac:dyDescent="0.25">
      <c r="AL246"/>
      <c r="AM246"/>
    </row>
    <row r="247" spans="38:39" s="48" customFormat="1" x14ac:dyDescent="0.25">
      <c r="AL247"/>
      <c r="AM247"/>
    </row>
    <row r="248" spans="38:39" s="48" customFormat="1" x14ac:dyDescent="0.25">
      <c r="AL248"/>
      <c r="AM248"/>
    </row>
    <row r="249" spans="38:39" s="48" customFormat="1" x14ac:dyDescent="0.25">
      <c r="AL249"/>
      <c r="AM249"/>
    </row>
    <row r="250" spans="38:39" s="48" customFormat="1" x14ac:dyDescent="0.25">
      <c r="AL250"/>
      <c r="AM250"/>
    </row>
    <row r="251" spans="38:39" s="48" customFormat="1" x14ac:dyDescent="0.25">
      <c r="AL251"/>
      <c r="AM251"/>
    </row>
    <row r="252" spans="38:39" s="48" customFormat="1" x14ac:dyDescent="0.25">
      <c r="AL252"/>
      <c r="AM252"/>
    </row>
    <row r="253" spans="38:39" s="48" customFormat="1" x14ac:dyDescent="0.25">
      <c r="AL253"/>
      <c r="AM253"/>
    </row>
    <row r="254" spans="38:39" s="48" customFormat="1" x14ac:dyDescent="0.25">
      <c r="AL254"/>
      <c r="AM254"/>
    </row>
    <row r="255" spans="38:39" s="48" customFormat="1" x14ac:dyDescent="0.25">
      <c r="AL255"/>
      <c r="AM255"/>
    </row>
    <row r="256" spans="38:39" s="48" customFormat="1" x14ac:dyDescent="0.25">
      <c r="AL256"/>
      <c r="AM256"/>
    </row>
    <row r="257" spans="38:39" s="48" customFormat="1" x14ac:dyDescent="0.25">
      <c r="AL257"/>
      <c r="AM257"/>
    </row>
    <row r="258" spans="38:39" s="48" customFormat="1" x14ac:dyDescent="0.25">
      <c r="AL258"/>
      <c r="AM258"/>
    </row>
    <row r="259" spans="38:39" s="48" customFormat="1" x14ac:dyDescent="0.25">
      <c r="AL259"/>
      <c r="AM259"/>
    </row>
    <row r="260" spans="38:39" s="48" customFormat="1" x14ac:dyDescent="0.25">
      <c r="AL260"/>
      <c r="AM260"/>
    </row>
    <row r="261" spans="38:39" s="48" customFormat="1" x14ac:dyDescent="0.25">
      <c r="AL261"/>
      <c r="AM261"/>
    </row>
    <row r="262" spans="38:39" s="48" customFormat="1" x14ac:dyDescent="0.25">
      <c r="AL262"/>
      <c r="AM262"/>
    </row>
    <row r="263" spans="38:39" s="48" customFormat="1" x14ac:dyDescent="0.25">
      <c r="AL263"/>
      <c r="AM263"/>
    </row>
    <row r="264" spans="38:39" s="48" customFormat="1" x14ac:dyDescent="0.25">
      <c r="AL264"/>
      <c r="AM264"/>
    </row>
    <row r="265" spans="38:39" s="48" customFormat="1" x14ac:dyDescent="0.25">
      <c r="AL265"/>
      <c r="AM265"/>
    </row>
    <row r="266" spans="38:39" s="48" customFormat="1" x14ac:dyDescent="0.25">
      <c r="AL266"/>
      <c r="AM266"/>
    </row>
    <row r="267" spans="38:39" s="48" customFormat="1" x14ac:dyDescent="0.25">
      <c r="AL267"/>
      <c r="AM267"/>
    </row>
    <row r="268" spans="38:39" s="48" customFormat="1" x14ac:dyDescent="0.25">
      <c r="AL268"/>
      <c r="AM268"/>
    </row>
    <row r="269" spans="38:39" s="48" customFormat="1" x14ac:dyDescent="0.25">
      <c r="AL269"/>
      <c r="AM269"/>
    </row>
    <row r="270" spans="38:39" s="48" customFormat="1" x14ac:dyDescent="0.25">
      <c r="AL270"/>
      <c r="AM270"/>
    </row>
    <row r="271" spans="38:39" s="48" customFormat="1" x14ac:dyDescent="0.25">
      <c r="AL271"/>
      <c r="AM271"/>
    </row>
    <row r="272" spans="38:39" s="48" customFormat="1" x14ac:dyDescent="0.25">
      <c r="AL272"/>
      <c r="AM272"/>
    </row>
    <row r="273" spans="38:39" s="48" customFormat="1" x14ac:dyDescent="0.25">
      <c r="AL273"/>
      <c r="AM273"/>
    </row>
    <row r="274" spans="38:39" s="48" customFormat="1" x14ac:dyDescent="0.25">
      <c r="AL274"/>
      <c r="AM274"/>
    </row>
    <row r="275" spans="38:39" s="48" customFormat="1" x14ac:dyDescent="0.25">
      <c r="AL275"/>
      <c r="AM275"/>
    </row>
    <row r="276" spans="38:39" s="48" customFormat="1" x14ac:dyDescent="0.25">
      <c r="AL276"/>
      <c r="AM276"/>
    </row>
    <row r="277" spans="38:39" s="48" customFormat="1" x14ac:dyDescent="0.25">
      <c r="AL277"/>
      <c r="AM277"/>
    </row>
    <row r="278" spans="38:39" s="48" customFormat="1" x14ac:dyDescent="0.25">
      <c r="AL278"/>
      <c r="AM278"/>
    </row>
    <row r="279" spans="38:39" s="48" customFormat="1" x14ac:dyDescent="0.25">
      <c r="AL279"/>
      <c r="AM279"/>
    </row>
    <row r="280" spans="38:39" s="48" customFormat="1" x14ac:dyDescent="0.25">
      <c r="AL280"/>
      <c r="AM280"/>
    </row>
    <row r="281" spans="38:39" s="48" customFormat="1" x14ac:dyDescent="0.25">
      <c r="AL281"/>
      <c r="AM281"/>
    </row>
    <row r="282" spans="38:39" s="48" customFormat="1" x14ac:dyDescent="0.25">
      <c r="AL282"/>
      <c r="AM282"/>
    </row>
    <row r="283" spans="38:39" s="48" customFormat="1" x14ac:dyDescent="0.25">
      <c r="AL283"/>
      <c r="AM283"/>
    </row>
    <row r="284" spans="38:39" s="48" customFormat="1" x14ac:dyDescent="0.25">
      <c r="AL284"/>
      <c r="AM284"/>
    </row>
    <row r="285" spans="38:39" s="48" customFormat="1" x14ac:dyDescent="0.25">
      <c r="AL285"/>
      <c r="AM285"/>
    </row>
    <row r="286" spans="38:39" s="48" customFormat="1" x14ac:dyDescent="0.25">
      <c r="AL286"/>
      <c r="AM286"/>
    </row>
    <row r="287" spans="38:39" s="48" customFormat="1" x14ac:dyDescent="0.25">
      <c r="AL287"/>
      <c r="AM287"/>
    </row>
    <row r="288" spans="38:39" s="48" customFormat="1" x14ac:dyDescent="0.25">
      <c r="AL288"/>
      <c r="AM288"/>
    </row>
    <row r="289" spans="38:39" s="48" customFormat="1" x14ac:dyDescent="0.25">
      <c r="AL289"/>
      <c r="AM289"/>
    </row>
    <row r="290" spans="38:39" s="48" customFormat="1" x14ac:dyDescent="0.25">
      <c r="AL290"/>
      <c r="AM290"/>
    </row>
    <row r="291" spans="38:39" s="48" customFormat="1" x14ac:dyDescent="0.25">
      <c r="AL291"/>
      <c r="AM291"/>
    </row>
    <row r="292" spans="38:39" s="48" customFormat="1" x14ac:dyDescent="0.25">
      <c r="AL292"/>
      <c r="AM292"/>
    </row>
    <row r="293" spans="38:39" s="48" customFormat="1" x14ac:dyDescent="0.25">
      <c r="AL293"/>
      <c r="AM293"/>
    </row>
    <row r="294" spans="38:39" s="48" customFormat="1" x14ac:dyDescent="0.25">
      <c r="AL294"/>
      <c r="AM294"/>
    </row>
    <row r="295" spans="38:39" s="48" customFormat="1" x14ac:dyDescent="0.25">
      <c r="AL295"/>
      <c r="AM295"/>
    </row>
    <row r="296" spans="38:39" s="48" customFormat="1" x14ac:dyDescent="0.25">
      <c r="AL296"/>
      <c r="AM296"/>
    </row>
    <row r="297" spans="38:39" s="48" customFormat="1" x14ac:dyDescent="0.25">
      <c r="AL297"/>
      <c r="AM297"/>
    </row>
    <row r="298" spans="38:39" s="48" customFormat="1" x14ac:dyDescent="0.25">
      <c r="AL298"/>
      <c r="AM298"/>
    </row>
    <row r="299" spans="38:39" s="48" customFormat="1" x14ac:dyDescent="0.25">
      <c r="AL299"/>
      <c r="AM299"/>
    </row>
    <row r="300" spans="38:39" s="48" customFormat="1" x14ac:dyDescent="0.25">
      <c r="AL300"/>
      <c r="AM300"/>
    </row>
    <row r="301" spans="38:39" s="48" customFormat="1" x14ac:dyDescent="0.25">
      <c r="AL301"/>
      <c r="AM301"/>
    </row>
    <row r="302" spans="38:39" s="48" customFormat="1" x14ac:dyDescent="0.25">
      <c r="AL302"/>
      <c r="AM302"/>
    </row>
    <row r="303" spans="38:39" s="48" customFormat="1" x14ac:dyDescent="0.25">
      <c r="AL303"/>
      <c r="AM303"/>
    </row>
    <row r="304" spans="38:39" s="48" customFormat="1" x14ac:dyDescent="0.25">
      <c r="AL304"/>
      <c r="AM304"/>
    </row>
    <row r="305" spans="38:39" s="48" customFormat="1" x14ac:dyDescent="0.25">
      <c r="AL305"/>
      <c r="AM305"/>
    </row>
    <row r="306" spans="38:39" s="48" customFormat="1" x14ac:dyDescent="0.25">
      <c r="AL306"/>
      <c r="AM306"/>
    </row>
    <row r="307" spans="38:39" s="48" customFormat="1" x14ac:dyDescent="0.25">
      <c r="AL307"/>
      <c r="AM307"/>
    </row>
    <row r="308" spans="38:39" s="48" customFormat="1" x14ac:dyDescent="0.25">
      <c r="AL308"/>
      <c r="AM308"/>
    </row>
    <row r="309" spans="38:39" s="48" customFormat="1" x14ac:dyDescent="0.25">
      <c r="AL309"/>
      <c r="AM309"/>
    </row>
    <row r="310" spans="38:39" s="48" customFormat="1" x14ac:dyDescent="0.25">
      <c r="AL310"/>
      <c r="AM310"/>
    </row>
    <row r="311" spans="38:39" s="48" customFormat="1" x14ac:dyDescent="0.25">
      <c r="AL311"/>
      <c r="AM311"/>
    </row>
    <row r="312" spans="38:39" s="48" customFormat="1" x14ac:dyDescent="0.25">
      <c r="AL312"/>
      <c r="AM312"/>
    </row>
    <row r="313" spans="38:39" s="48" customFormat="1" x14ac:dyDescent="0.25">
      <c r="AL313"/>
      <c r="AM313"/>
    </row>
    <row r="314" spans="38:39" s="48" customFormat="1" x14ac:dyDescent="0.25">
      <c r="AL314"/>
      <c r="AM314"/>
    </row>
    <row r="315" spans="38:39" s="48" customFormat="1" x14ac:dyDescent="0.25">
      <c r="AL315"/>
      <c r="AM315"/>
    </row>
    <row r="316" spans="38:39" s="48" customFormat="1" x14ac:dyDescent="0.25">
      <c r="AL316"/>
      <c r="AM316"/>
    </row>
    <row r="317" spans="38:39" s="48" customFormat="1" x14ac:dyDescent="0.25">
      <c r="AL317"/>
      <c r="AM317"/>
    </row>
    <row r="318" spans="38:39" s="48" customFormat="1" x14ac:dyDescent="0.25">
      <c r="AL318"/>
      <c r="AM318"/>
    </row>
    <row r="319" spans="38:39" s="48" customFormat="1" x14ac:dyDescent="0.25">
      <c r="AL319"/>
      <c r="AM319"/>
    </row>
    <row r="320" spans="38:39" s="48" customFormat="1" x14ac:dyDescent="0.25">
      <c r="AL320"/>
      <c r="AM320"/>
    </row>
    <row r="321" spans="38:39" s="48" customFormat="1" x14ac:dyDescent="0.25">
      <c r="AL321"/>
      <c r="AM321"/>
    </row>
    <row r="322" spans="38:39" s="48" customFormat="1" x14ac:dyDescent="0.25">
      <c r="AL322"/>
      <c r="AM322"/>
    </row>
    <row r="323" spans="38:39" s="48" customFormat="1" x14ac:dyDescent="0.25">
      <c r="AL323"/>
      <c r="AM323"/>
    </row>
    <row r="324" spans="38:39" s="48" customFormat="1" x14ac:dyDescent="0.25">
      <c r="AL324"/>
      <c r="AM324"/>
    </row>
    <row r="325" spans="38:39" s="48" customFormat="1" x14ac:dyDescent="0.25">
      <c r="AL325"/>
      <c r="AM325"/>
    </row>
    <row r="326" spans="38:39" s="48" customFormat="1" x14ac:dyDescent="0.25">
      <c r="AL326"/>
      <c r="AM326"/>
    </row>
    <row r="327" spans="38:39" s="48" customFormat="1" x14ac:dyDescent="0.25">
      <c r="AL327"/>
      <c r="AM327"/>
    </row>
    <row r="328" spans="38:39" s="48" customFormat="1" x14ac:dyDescent="0.25">
      <c r="AL328"/>
      <c r="AM328"/>
    </row>
    <row r="329" spans="38:39" s="48" customFormat="1" x14ac:dyDescent="0.25">
      <c r="AL329"/>
      <c r="AM329"/>
    </row>
    <row r="330" spans="38:39" s="48" customFormat="1" x14ac:dyDescent="0.25">
      <c r="AL330"/>
      <c r="AM330"/>
    </row>
    <row r="331" spans="38:39" s="48" customFormat="1" x14ac:dyDescent="0.25">
      <c r="AL331"/>
      <c r="AM331"/>
    </row>
    <row r="332" spans="38:39" s="48" customFormat="1" x14ac:dyDescent="0.25">
      <c r="AL332"/>
      <c r="AM332"/>
    </row>
    <row r="333" spans="38:39" s="48" customFormat="1" x14ac:dyDescent="0.25">
      <c r="AL333"/>
      <c r="AM333"/>
    </row>
    <row r="334" spans="38:39" s="48" customFormat="1" x14ac:dyDescent="0.25">
      <c r="AL334"/>
      <c r="AM334"/>
    </row>
    <row r="335" spans="38:39" s="48" customFormat="1" x14ac:dyDescent="0.25">
      <c r="AL335"/>
      <c r="AM335"/>
    </row>
    <row r="336" spans="38:39" s="48" customFormat="1" x14ac:dyDescent="0.25">
      <c r="AL336"/>
      <c r="AM336"/>
    </row>
    <row r="337" spans="38:39" s="48" customFormat="1" x14ac:dyDescent="0.25">
      <c r="AL337"/>
      <c r="AM337"/>
    </row>
    <row r="338" spans="38:39" s="48" customFormat="1" x14ac:dyDescent="0.25">
      <c r="AL338"/>
      <c r="AM338"/>
    </row>
    <row r="339" spans="38:39" s="48" customFormat="1" x14ac:dyDescent="0.25">
      <c r="AL339"/>
      <c r="AM339"/>
    </row>
    <row r="340" spans="38:39" s="48" customFormat="1" x14ac:dyDescent="0.25">
      <c r="AL340"/>
      <c r="AM340"/>
    </row>
    <row r="341" spans="38:39" s="48" customFormat="1" x14ac:dyDescent="0.25">
      <c r="AL341"/>
      <c r="AM341"/>
    </row>
    <row r="342" spans="38:39" s="48" customFormat="1" x14ac:dyDescent="0.25">
      <c r="AL342"/>
      <c r="AM342"/>
    </row>
    <row r="343" spans="38:39" s="48" customFormat="1" x14ac:dyDescent="0.25">
      <c r="AL343"/>
      <c r="AM343"/>
    </row>
    <row r="344" spans="38:39" s="48" customFormat="1" x14ac:dyDescent="0.25">
      <c r="AL344"/>
      <c r="AM344"/>
    </row>
    <row r="345" spans="38:39" s="48" customFormat="1" x14ac:dyDescent="0.25">
      <c r="AL345"/>
      <c r="AM345"/>
    </row>
    <row r="346" spans="38:39" s="48" customFormat="1" x14ac:dyDescent="0.25">
      <c r="AL346"/>
      <c r="AM346"/>
    </row>
    <row r="347" spans="38:39" s="48" customFormat="1" x14ac:dyDescent="0.25">
      <c r="AL347"/>
      <c r="AM347"/>
    </row>
    <row r="348" spans="38:39" s="48" customFormat="1" x14ac:dyDescent="0.25">
      <c r="AL348"/>
      <c r="AM348"/>
    </row>
    <row r="349" spans="38:39" s="48" customFormat="1" x14ac:dyDescent="0.25">
      <c r="AL349"/>
      <c r="AM349"/>
    </row>
    <row r="350" spans="38:39" s="48" customFormat="1" x14ac:dyDescent="0.25">
      <c r="AL350"/>
      <c r="AM350"/>
    </row>
    <row r="351" spans="38:39" s="48" customFormat="1" x14ac:dyDescent="0.25">
      <c r="AL351"/>
      <c r="AM351"/>
    </row>
    <row r="352" spans="38:39" s="48" customFormat="1" x14ac:dyDescent="0.25">
      <c r="AL352"/>
      <c r="AM352"/>
    </row>
    <row r="353" spans="38:39" s="48" customFormat="1" x14ac:dyDescent="0.25">
      <c r="AL353"/>
      <c r="AM353"/>
    </row>
    <row r="354" spans="38:39" s="48" customFormat="1" x14ac:dyDescent="0.25">
      <c r="AL354"/>
      <c r="AM354"/>
    </row>
    <row r="355" spans="38:39" s="48" customFormat="1" x14ac:dyDescent="0.25">
      <c r="AL355"/>
      <c r="AM355"/>
    </row>
    <row r="356" spans="38:39" s="48" customFormat="1" x14ac:dyDescent="0.25">
      <c r="AL356"/>
      <c r="AM356"/>
    </row>
    <row r="357" spans="38:39" s="48" customFormat="1" x14ac:dyDescent="0.25">
      <c r="AL357"/>
      <c r="AM357"/>
    </row>
    <row r="358" spans="38:39" s="48" customFormat="1" x14ac:dyDescent="0.25">
      <c r="AL358"/>
      <c r="AM358"/>
    </row>
    <row r="359" spans="38:39" s="48" customFormat="1" x14ac:dyDescent="0.25">
      <c r="AL359"/>
      <c r="AM359"/>
    </row>
    <row r="360" spans="38:39" s="48" customFormat="1" x14ac:dyDescent="0.25">
      <c r="AL360"/>
      <c r="AM360"/>
    </row>
    <row r="361" spans="38:39" s="48" customFormat="1" x14ac:dyDescent="0.25">
      <c r="AL361"/>
      <c r="AM361"/>
    </row>
    <row r="362" spans="38:39" s="48" customFormat="1" x14ac:dyDescent="0.25">
      <c r="AL362"/>
      <c r="AM362"/>
    </row>
    <row r="363" spans="38:39" s="48" customFormat="1" x14ac:dyDescent="0.25">
      <c r="AL363"/>
      <c r="AM363"/>
    </row>
  </sheetData>
  <mergeCells count="8">
    <mergeCell ref="B28:C28"/>
    <mergeCell ref="D28:E28"/>
    <mergeCell ref="N28:O28"/>
    <mergeCell ref="B2:O2"/>
    <mergeCell ref="B3:O3"/>
    <mergeCell ref="B27:C27"/>
    <mergeCell ref="D27:E27"/>
    <mergeCell ref="N27:O27"/>
  </mergeCells>
  <printOptions horizontalCentered="1" verticalCentered="1"/>
  <pageMargins left="0" right="0" top="0" bottom="0" header="0" footer="0"/>
  <pageSetup paperSize="9" scale="7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B2CC3-DFDA-41B6-951B-647533BB6387}">
  <sheetPr>
    <tabColor rgb="FF00B0F0"/>
  </sheetPr>
  <dimension ref="A1:AE61"/>
  <sheetViews>
    <sheetView showGridLines="0" topLeftCell="A10" zoomScale="95" zoomScaleNormal="95" zoomScaleSheetLayoutView="100" workbookViewId="0">
      <selection activeCell="S15" sqref="S15"/>
    </sheetView>
  </sheetViews>
  <sheetFormatPr defaultRowHeight="15" x14ac:dyDescent="0.25"/>
  <cols>
    <col min="1" max="1" width="5" customWidth="1"/>
    <col min="2" max="2" width="7.5703125" customWidth="1"/>
    <col min="3" max="3" width="15.85546875" style="48" customWidth="1"/>
    <col min="4" max="4" width="13.85546875" customWidth="1"/>
    <col min="5" max="9" width="8.7109375" customWidth="1"/>
    <col min="10" max="10" width="15.140625" customWidth="1"/>
    <col min="11" max="11" width="7.5703125" customWidth="1"/>
    <col min="12" max="18" width="5" customWidth="1"/>
    <col min="19" max="19" width="16.85546875" customWidth="1"/>
    <col min="20" max="31" width="5" customWidth="1"/>
  </cols>
  <sheetData>
    <row r="1" spans="1:31" ht="15.75" x14ac:dyDescent="0.25">
      <c r="R1" s="54"/>
      <c r="S1" s="38" t="s">
        <v>114</v>
      </c>
    </row>
    <row r="2" spans="1:31" ht="26.25" customHeight="1" x14ac:dyDescent="0.25">
      <c r="B2" s="413" t="s">
        <v>256</v>
      </c>
      <c r="C2" s="414"/>
      <c r="D2" s="414"/>
      <c r="E2" s="414"/>
      <c r="F2" s="414"/>
      <c r="G2" s="414"/>
      <c r="H2" s="414"/>
      <c r="I2" s="414"/>
      <c r="J2" s="414"/>
      <c r="K2" s="415"/>
      <c r="R2" s="54"/>
      <c r="S2" s="38" t="s">
        <v>115</v>
      </c>
    </row>
    <row r="3" spans="1:31" ht="28.5" customHeight="1" x14ac:dyDescent="0.25">
      <c r="B3" s="520" t="s">
        <v>257</v>
      </c>
      <c r="C3" s="460"/>
      <c r="D3" s="460"/>
      <c r="E3" s="460"/>
      <c r="F3" s="460"/>
      <c r="G3" s="460"/>
      <c r="H3" s="460"/>
      <c r="I3" s="460"/>
      <c r="J3" s="460"/>
      <c r="K3" s="521"/>
    </row>
    <row r="4" spans="1:31" ht="18.75" customHeight="1" x14ac:dyDescent="0.25">
      <c r="B4" s="419" t="s">
        <v>229</v>
      </c>
      <c r="C4" s="420" t="s">
        <v>0</v>
      </c>
      <c r="D4" s="168" t="s">
        <v>162</v>
      </c>
      <c r="E4" s="420">
        <v>2023</v>
      </c>
      <c r="F4" s="420">
        <v>2022</v>
      </c>
      <c r="G4" s="420">
        <v>2021</v>
      </c>
      <c r="H4" s="420">
        <v>2020</v>
      </c>
      <c r="I4" s="420">
        <v>2019</v>
      </c>
      <c r="J4" s="420" t="s">
        <v>2</v>
      </c>
      <c r="K4" s="409" t="s">
        <v>222</v>
      </c>
    </row>
    <row r="5" spans="1:31" ht="36.75" customHeight="1" x14ac:dyDescent="0.25">
      <c r="B5" s="419"/>
      <c r="C5" s="420"/>
      <c r="D5" s="168" t="s">
        <v>223</v>
      </c>
      <c r="E5" s="420"/>
      <c r="F5" s="420"/>
      <c r="G5" s="420"/>
      <c r="H5" s="420"/>
      <c r="I5" s="420"/>
      <c r="J5" s="420"/>
      <c r="K5" s="409"/>
    </row>
    <row r="6" spans="1:31" ht="30" customHeight="1" x14ac:dyDescent="0.25">
      <c r="A6" s="51"/>
      <c r="B6" s="211">
        <v>1</v>
      </c>
      <c r="C6" s="170" t="s">
        <v>12</v>
      </c>
      <c r="D6" s="212">
        <v>44.919359863285671</v>
      </c>
      <c r="E6" s="254">
        <v>289.81666300000006</v>
      </c>
      <c r="F6" s="210">
        <v>199.98477999999994</v>
      </c>
      <c r="G6" s="210">
        <v>291.79463300000003</v>
      </c>
      <c r="H6" s="210">
        <v>268.46770500000002</v>
      </c>
      <c r="I6" s="210">
        <v>251.91828700000002</v>
      </c>
      <c r="J6" s="170" t="s">
        <v>13</v>
      </c>
      <c r="K6" s="213">
        <v>1</v>
      </c>
      <c r="L6" s="51"/>
      <c r="M6" s="51"/>
      <c r="N6" s="51"/>
      <c r="O6" s="51"/>
      <c r="P6" s="51"/>
      <c r="Q6" s="51"/>
      <c r="R6" s="51"/>
      <c r="S6" s="51"/>
      <c r="T6" s="51"/>
      <c r="U6" s="51"/>
      <c r="V6" s="51"/>
      <c r="W6" s="51"/>
      <c r="X6" s="51"/>
      <c r="Y6" s="51"/>
      <c r="Z6" s="51"/>
      <c r="AA6" s="51"/>
      <c r="AB6" s="51"/>
      <c r="AC6" s="51"/>
      <c r="AD6" s="51"/>
      <c r="AE6" s="51"/>
    </row>
    <row r="7" spans="1:31" ht="30" customHeight="1" x14ac:dyDescent="0.25">
      <c r="A7" s="51"/>
      <c r="B7" s="215">
        <v>2</v>
      </c>
      <c r="C7" s="176" t="s">
        <v>74</v>
      </c>
      <c r="D7" s="216">
        <v>3.4528907100014745</v>
      </c>
      <c r="E7" s="166">
        <v>58.888189999999994</v>
      </c>
      <c r="F7" s="150">
        <v>56.922711000000007</v>
      </c>
      <c r="G7" s="150">
        <v>22.922075000000007</v>
      </c>
      <c r="H7" s="150">
        <v>20.715188000000005</v>
      </c>
      <c r="I7" s="150">
        <v>17.709830000000004</v>
      </c>
      <c r="J7" s="176" t="s">
        <v>102</v>
      </c>
      <c r="K7" s="218">
        <v>2</v>
      </c>
      <c r="L7" s="51"/>
      <c r="M7" s="51"/>
      <c r="N7" s="51"/>
      <c r="O7" s="51"/>
      <c r="P7" s="51"/>
      <c r="Q7" s="51"/>
      <c r="R7" s="51"/>
      <c r="S7" s="51"/>
      <c r="T7" s="51"/>
      <c r="U7" s="51"/>
      <c r="V7" s="51"/>
      <c r="W7" s="51"/>
      <c r="X7" s="51"/>
      <c r="Y7" s="51"/>
      <c r="Z7" s="51"/>
      <c r="AA7" s="51"/>
      <c r="AB7" s="51"/>
      <c r="AC7" s="51"/>
      <c r="AD7" s="51"/>
      <c r="AE7" s="51"/>
    </row>
    <row r="8" spans="1:31" ht="30" customHeight="1" x14ac:dyDescent="0.25">
      <c r="A8" s="51"/>
      <c r="B8" s="211">
        <v>3</v>
      </c>
      <c r="C8" s="170" t="s">
        <v>10</v>
      </c>
      <c r="D8" s="212">
        <v>18.661880086418325</v>
      </c>
      <c r="E8" s="254">
        <v>56.613315999999998</v>
      </c>
      <c r="F8" s="210">
        <v>47.709775000000008</v>
      </c>
      <c r="G8" s="210">
        <v>34.798133</v>
      </c>
      <c r="H8" s="210">
        <v>68.913868999999991</v>
      </c>
      <c r="I8" s="210">
        <v>45.964394999999996</v>
      </c>
      <c r="J8" s="170" t="s">
        <v>11</v>
      </c>
      <c r="K8" s="213">
        <v>3</v>
      </c>
      <c r="L8" s="51"/>
      <c r="M8" s="51"/>
      <c r="N8" s="51"/>
      <c r="O8" s="51"/>
      <c r="P8" s="51"/>
      <c r="Q8" s="51"/>
      <c r="R8" s="51"/>
      <c r="S8" s="51"/>
      <c r="T8" s="51"/>
      <c r="U8" s="51"/>
      <c r="V8" s="51"/>
      <c r="W8" s="51"/>
      <c r="X8" s="51"/>
      <c r="Y8" s="51"/>
      <c r="Z8" s="51"/>
      <c r="AA8" s="51"/>
      <c r="AB8" s="51"/>
      <c r="AC8" s="51"/>
      <c r="AD8" s="51"/>
      <c r="AE8" s="51"/>
    </row>
    <row r="9" spans="1:31" ht="30" customHeight="1" x14ac:dyDescent="0.25">
      <c r="A9" s="51"/>
      <c r="B9" s="215">
        <v>4</v>
      </c>
      <c r="C9" s="176" t="s">
        <v>32</v>
      </c>
      <c r="D9" s="216">
        <v>41.881170034967781</v>
      </c>
      <c r="E9" s="166">
        <v>28.602001000000001</v>
      </c>
      <c r="F9" s="150">
        <v>20.159124000000002</v>
      </c>
      <c r="G9" s="150">
        <v>22.792372</v>
      </c>
      <c r="H9" s="150">
        <v>74.865309999999994</v>
      </c>
      <c r="I9" s="150">
        <v>31.233096000000007</v>
      </c>
      <c r="J9" s="176" t="s">
        <v>104</v>
      </c>
      <c r="K9" s="218">
        <v>4</v>
      </c>
      <c r="L9" s="51"/>
      <c r="M9" s="51"/>
      <c r="N9" s="51"/>
      <c r="O9" s="51"/>
      <c r="P9" s="51"/>
      <c r="Q9" s="51"/>
      <c r="R9" s="51"/>
      <c r="S9" s="51"/>
      <c r="T9" s="51"/>
      <c r="U9" s="51"/>
      <c r="V9" s="51"/>
      <c r="W9" s="51"/>
      <c r="X9" s="51"/>
      <c r="Y9" s="51"/>
      <c r="Z9" s="51"/>
      <c r="AA9" s="51"/>
      <c r="AB9" s="51"/>
      <c r="AC9" s="51"/>
      <c r="AD9" s="51"/>
      <c r="AE9" s="51"/>
    </row>
    <row r="10" spans="1:31" ht="30" customHeight="1" x14ac:dyDescent="0.25">
      <c r="A10" s="51"/>
      <c r="B10" s="211">
        <v>5</v>
      </c>
      <c r="C10" s="170" t="s">
        <v>20</v>
      </c>
      <c r="D10" s="212">
        <v>-32.74087932647334</v>
      </c>
      <c r="E10" s="254">
        <v>7.1899999999999995</v>
      </c>
      <c r="F10" s="210">
        <v>10.69</v>
      </c>
      <c r="G10" s="210">
        <v>6.7283520000000001</v>
      </c>
      <c r="H10" s="210">
        <v>8.2398690000000006</v>
      </c>
      <c r="I10" s="210">
        <v>2.4634069999999997</v>
      </c>
      <c r="J10" s="170" t="s">
        <v>21</v>
      </c>
      <c r="K10" s="213">
        <v>5</v>
      </c>
      <c r="L10" s="51"/>
      <c r="M10" s="51"/>
      <c r="N10" s="51"/>
      <c r="O10" s="51"/>
      <c r="P10" s="51"/>
      <c r="Q10" s="51"/>
      <c r="R10" s="51"/>
      <c r="S10" s="51"/>
      <c r="T10" s="51"/>
      <c r="U10" s="51"/>
      <c r="V10" s="51"/>
      <c r="W10" s="51"/>
      <c r="X10" s="51"/>
      <c r="Y10" s="51"/>
      <c r="Z10" s="51"/>
      <c r="AA10" s="51"/>
      <c r="AB10" s="51"/>
      <c r="AC10" s="51"/>
      <c r="AD10" s="51"/>
      <c r="AE10" s="51"/>
    </row>
    <row r="11" spans="1:31" ht="30" customHeight="1" x14ac:dyDescent="0.25">
      <c r="A11" s="51"/>
      <c r="B11" s="215">
        <v>6</v>
      </c>
      <c r="C11" s="176" t="s">
        <v>24</v>
      </c>
      <c r="D11" s="216">
        <v>-5.4447718902404789</v>
      </c>
      <c r="E11" s="166">
        <v>3.1581380000000001</v>
      </c>
      <c r="F11" s="150">
        <v>3.3399929999999998</v>
      </c>
      <c r="G11" s="150">
        <v>4.6718679999999999</v>
      </c>
      <c r="H11" s="150">
        <v>1.6724069999999998</v>
      </c>
      <c r="I11" s="150">
        <v>2.5735999999999999</v>
      </c>
      <c r="J11" s="176" t="s">
        <v>25</v>
      </c>
      <c r="K11" s="218">
        <v>6</v>
      </c>
      <c r="L11" s="51"/>
      <c r="M11" s="51"/>
      <c r="N11" s="51"/>
      <c r="O11" s="51"/>
      <c r="P11" s="51"/>
      <c r="Q11" s="51"/>
      <c r="R11" s="51"/>
      <c r="S11" s="51"/>
      <c r="T11" s="51"/>
      <c r="U11" s="51"/>
      <c r="V11" s="51"/>
      <c r="W11" s="51"/>
      <c r="X11" s="51"/>
      <c r="Y11" s="51"/>
      <c r="Z11" s="51"/>
      <c r="AA11" s="51"/>
      <c r="AB11" s="51"/>
      <c r="AC11" s="51"/>
      <c r="AD11" s="51"/>
      <c r="AE11" s="51"/>
    </row>
    <row r="12" spans="1:31" ht="30" customHeight="1" x14ac:dyDescent="0.25">
      <c r="A12" s="51"/>
      <c r="B12" s="211">
        <v>7</v>
      </c>
      <c r="C12" s="170" t="s">
        <v>5</v>
      </c>
      <c r="D12" s="212">
        <v>-62.375829294631728</v>
      </c>
      <c r="E12" s="254">
        <v>2.9987129999999995</v>
      </c>
      <c r="F12" s="210">
        <v>7.9701769999999996</v>
      </c>
      <c r="G12" s="210">
        <v>2.2052639999999997</v>
      </c>
      <c r="H12" s="210">
        <v>3.2685219999999999</v>
      </c>
      <c r="I12" s="210">
        <v>0.317689</v>
      </c>
      <c r="J12" s="170" t="s">
        <v>6</v>
      </c>
      <c r="K12" s="213">
        <v>7</v>
      </c>
      <c r="L12" s="51"/>
      <c r="M12" s="51"/>
      <c r="N12" s="51"/>
      <c r="O12" s="51"/>
      <c r="P12" s="51"/>
      <c r="Q12" s="51"/>
      <c r="R12" s="51"/>
      <c r="S12" s="51"/>
      <c r="T12" s="51"/>
      <c r="U12" s="51"/>
      <c r="V12" s="51"/>
      <c r="W12" s="51"/>
      <c r="X12" s="51"/>
      <c r="Y12" s="51"/>
      <c r="Z12" s="51"/>
      <c r="AA12" s="51"/>
      <c r="AB12" s="51"/>
      <c r="AC12" s="51"/>
      <c r="AD12" s="51"/>
      <c r="AE12" s="51"/>
    </row>
    <row r="13" spans="1:31" ht="30" customHeight="1" x14ac:dyDescent="0.25">
      <c r="A13" s="51"/>
      <c r="B13" s="215">
        <v>8</v>
      </c>
      <c r="C13" s="176" t="s">
        <v>3</v>
      </c>
      <c r="D13" s="216">
        <v>-66.959976961459049</v>
      </c>
      <c r="E13" s="166">
        <v>2.4678329999999997</v>
      </c>
      <c r="F13" s="150">
        <v>7.4692230000000004</v>
      </c>
      <c r="G13" s="150">
        <v>5.800065</v>
      </c>
      <c r="H13" s="150">
        <v>8.3788860000000014</v>
      </c>
      <c r="I13" s="150">
        <v>4.8145829999999998</v>
      </c>
      <c r="J13" s="176" t="s">
        <v>4</v>
      </c>
      <c r="K13" s="218">
        <v>8</v>
      </c>
      <c r="L13" s="51"/>
      <c r="M13" s="51"/>
      <c r="N13" s="51"/>
      <c r="O13" s="51"/>
      <c r="P13" s="51"/>
      <c r="Q13" s="51"/>
      <c r="R13" s="51"/>
      <c r="S13" s="51"/>
      <c r="T13" s="51"/>
      <c r="U13" s="51"/>
      <c r="V13" s="51"/>
      <c r="W13" s="51"/>
      <c r="X13" s="51"/>
      <c r="Y13" s="51"/>
      <c r="Z13" s="51"/>
      <c r="AA13" s="51"/>
      <c r="AB13" s="51"/>
      <c r="AC13" s="51"/>
      <c r="AD13" s="51"/>
      <c r="AE13" s="51"/>
    </row>
    <row r="14" spans="1:31" ht="30" customHeight="1" x14ac:dyDescent="0.25">
      <c r="A14" s="51"/>
      <c r="B14" s="211">
        <v>9</v>
      </c>
      <c r="C14" s="170" t="s">
        <v>16</v>
      </c>
      <c r="D14" s="212">
        <v>578.26833934221156</v>
      </c>
      <c r="E14" s="254">
        <v>1.843669</v>
      </c>
      <c r="F14" s="210">
        <v>0.27182000000000006</v>
      </c>
      <c r="G14" s="210">
        <v>3.3358399999999997</v>
      </c>
      <c r="H14" s="210">
        <v>2.0648619999999998</v>
      </c>
      <c r="I14" s="210">
        <v>0.352935</v>
      </c>
      <c r="J14" s="170" t="s">
        <v>17</v>
      </c>
      <c r="K14" s="213">
        <v>9</v>
      </c>
      <c r="L14" s="51"/>
      <c r="M14" s="51"/>
      <c r="N14" s="51"/>
      <c r="O14" s="51"/>
      <c r="P14" s="51"/>
      <c r="Q14" s="51"/>
      <c r="R14" s="51"/>
      <c r="S14" s="51"/>
      <c r="T14" s="51"/>
      <c r="U14" s="51"/>
      <c r="V14" s="51"/>
      <c r="W14" s="51"/>
      <c r="X14" s="51"/>
      <c r="Y14" s="51"/>
      <c r="Z14" s="51"/>
      <c r="AA14" s="51"/>
      <c r="AB14" s="51"/>
      <c r="AC14" s="51"/>
      <c r="AD14" s="51"/>
      <c r="AE14" s="51"/>
    </row>
    <row r="15" spans="1:31" ht="30" customHeight="1" x14ac:dyDescent="0.25">
      <c r="A15" s="51"/>
      <c r="B15" s="215">
        <v>10</v>
      </c>
      <c r="C15" s="176" t="s">
        <v>30</v>
      </c>
      <c r="D15" s="216">
        <v>10.696581443351452</v>
      </c>
      <c r="E15" s="166">
        <v>1.1310390000000001</v>
      </c>
      <c r="F15" s="150">
        <v>1.021747</v>
      </c>
      <c r="G15" s="150">
        <v>1.2323020000000002</v>
      </c>
      <c r="H15" s="150">
        <v>0.55670600000000003</v>
      </c>
      <c r="I15" s="150">
        <v>1.60277</v>
      </c>
      <c r="J15" s="176" t="s">
        <v>103</v>
      </c>
      <c r="K15" s="218">
        <v>10</v>
      </c>
      <c r="L15" s="51"/>
      <c r="M15" s="51"/>
      <c r="N15" s="51"/>
      <c r="O15" s="51"/>
      <c r="P15" s="51"/>
      <c r="Q15" s="51"/>
      <c r="R15" s="51"/>
      <c r="S15" s="51"/>
      <c r="T15" s="51"/>
      <c r="U15" s="51"/>
      <c r="V15" s="51"/>
      <c r="W15" s="51"/>
      <c r="X15" s="51"/>
      <c r="Y15" s="51"/>
      <c r="Z15" s="51"/>
      <c r="AA15" s="51"/>
      <c r="AB15" s="51"/>
      <c r="AC15" s="51"/>
      <c r="AD15" s="51"/>
      <c r="AE15" s="51"/>
    </row>
    <row r="16" spans="1:31" ht="30" customHeight="1" x14ac:dyDescent="0.25">
      <c r="A16" s="51"/>
      <c r="B16" s="211">
        <v>11</v>
      </c>
      <c r="C16" s="170" t="s">
        <v>40</v>
      </c>
      <c r="D16" s="212">
        <v>-2.8176731541290496</v>
      </c>
      <c r="E16" s="254">
        <v>1.106724</v>
      </c>
      <c r="F16" s="210">
        <v>1.1388120000000002</v>
      </c>
      <c r="G16" s="210">
        <v>1.8360340000000002</v>
      </c>
      <c r="H16" s="210">
        <v>1.054403</v>
      </c>
      <c r="I16" s="210">
        <v>2.1079729999999999</v>
      </c>
      <c r="J16" s="170" t="s">
        <v>41</v>
      </c>
      <c r="K16" s="213">
        <v>11</v>
      </c>
      <c r="L16" s="51"/>
      <c r="M16" s="51"/>
      <c r="N16" s="51"/>
      <c r="O16" s="51"/>
      <c r="P16" s="51"/>
      <c r="Q16" s="51"/>
      <c r="R16" s="51"/>
      <c r="S16" s="51"/>
      <c r="T16" s="51"/>
      <c r="U16" s="51"/>
      <c r="V16" s="51"/>
      <c r="W16" s="51"/>
      <c r="X16" s="51"/>
      <c r="Y16" s="51"/>
      <c r="Z16" s="51"/>
      <c r="AA16" s="51"/>
      <c r="AB16" s="51"/>
      <c r="AC16" s="51"/>
      <c r="AD16" s="51"/>
      <c r="AE16" s="51"/>
    </row>
    <row r="17" spans="1:31" ht="30" customHeight="1" x14ac:dyDescent="0.25">
      <c r="A17" s="51"/>
      <c r="B17" s="215">
        <v>12</v>
      </c>
      <c r="C17" s="176" t="s">
        <v>26</v>
      </c>
      <c r="D17" s="216">
        <v>-57.57099599536933</v>
      </c>
      <c r="E17" s="166">
        <v>0.88107900000000017</v>
      </c>
      <c r="F17" s="150">
        <v>2.0765959999999999</v>
      </c>
      <c r="G17" s="150">
        <v>1.5698799999999999</v>
      </c>
      <c r="H17" s="150">
        <v>0.39662399999999998</v>
      </c>
      <c r="I17" s="150">
        <v>0.24108199999999999</v>
      </c>
      <c r="J17" s="176" t="s">
        <v>27</v>
      </c>
      <c r="K17" s="218">
        <v>12</v>
      </c>
      <c r="L17" s="51"/>
      <c r="M17" s="51"/>
      <c r="N17" s="51"/>
      <c r="O17" s="51"/>
      <c r="P17" s="51"/>
      <c r="Q17" s="51"/>
      <c r="R17" s="51"/>
      <c r="S17" s="51"/>
      <c r="T17" s="51"/>
      <c r="U17" s="51"/>
      <c r="V17" s="51"/>
      <c r="W17" s="51"/>
      <c r="X17" s="51"/>
      <c r="Y17" s="51"/>
      <c r="Z17" s="51"/>
      <c r="AA17" s="51"/>
      <c r="AB17" s="51"/>
      <c r="AC17" s="51"/>
      <c r="AD17" s="51"/>
      <c r="AE17" s="51"/>
    </row>
    <row r="18" spans="1:31" ht="30" customHeight="1" x14ac:dyDescent="0.25">
      <c r="A18" s="51"/>
      <c r="B18" s="211">
        <v>13</v>
      </c>
      <c r="C18" s="170" t="s">
        <v>14</v>
      </c>
      <c r="D18" s="212">
        <v>-88.123303793868288</v>
      </c>
      <c r="E18" s="254">
        <v>0.78215799999999991</v>
      </c>
      <c r="F18" s="210">
        <v>6.5856529999999998</v>
      </c>
      <c r="G18" s="210">
        <v>12.107224</v>
      </c>
      <c r="H18" s="210">
        <v>11.611713999999999</v>
      </c>
      <c r="I18" s="210">
        <v>8.5890900000000006</v>
      </c>
      <c r="J18" s="170" t="s">
        <v>15</v>
      </c>
      <c r="K18" s="213">
        <v>13</v>
      </c>
      <c r="L18" s="51"/>
      <c r="M18" s="51"/>
      <c r="N18" s="51"/>
      <c r="O18" s="51"/>
      <c r="P18" s="51"/>
      <c r="Q18" s="51"/>
      <c r="R18" s="51"/>
      <c r="S18" s="51"/>
      <c r="T18" s="51"/>
      <c r="U18" s="51"/>
      <c r="V18" s="51"/>
      <c r="W18" s="51"/>
      <c r="X18" s="51"/>
      <c r="Y18" s="51"/>
      <c r="Z18" s="51"/>
      <c r="AA18" s="51"/>
      <c r="AB18" s="51"/>
      <c r="AC18" s="51"/>
      <c r="AD18" s="51"/>
      <c r="AE18" s="51"/>
    </row>
    <row r="19" spans="1:31" ht="30" customHeight="1" x14ac:dyDescent="0.25">
      <c r="A19" s="51"/>
      <c r="B19" s="215">
        <v>14</v>
      </c>
      <c r="C19" s="176" t="s">
        <v>7</v>
      </c>
      <c r="D19" s="216">
        <v>53.833827417674861</v>
      </c>
      <c r="E19" s="166">
        <v>0.48</v>
      </c>
      <c r="F19" s="150">
        <v>0.312025</v>
      </c>
      <c r="G19" s="150">
        <v>0.26</v>
      </c>
      <c r="H19" s="150">
        <v>0.22931499999999999</v>
      </c>
      <c r="I19" s="150">
        <v>0.24</v>
      </c>
      <c r="J19" s="176" t="s">
        <v>105</v>
      </c>
      <c r="K19" s="218">
        <v>14</v>
      </c>
      <c r="L19" s="51"/>
      <c r="M19" s="51"/>
      <c r="N19" s="51"/>
      <c r="O19" s="51"/>
      <c r="P19" s="51"/>
      <c r="Q19" s="51"/>
      <c r="R19" s="51"/>
      <c r="S19" s="51"/>
      <c r="T19" s="51"/>
      <c r="U19" s="51"/>
      <c r="V19" s="51"/>
      <c r="W19" s="51"/>
      <c r="X19" s="51"/>
      <c r="Y19" s="51"/>
      <c r="Z19" s="51"/>
      <c r="AA19" s="51"/>
      <c r="AB19" s="51"/>
      <c r="AC19" s="51"/>
      <c r="AD19" s="51"/>
      <c r="AE19" s="51"/>
    </row>
    <row r="20" spans="1:31" ht="30" customHeight="1" x14ac:dyDescent="0.25">
      <c r="A20" s="51"/>
      <c r="B20" s="211">
        <v>15</v>
      </c>
      <c r="C20" s="170" t="s">
        <v>36</v>
      </c>
      <c r="D20" s="212">
        <v>-63.15789473684211</v>
      </c>
      <c r="E20" s="254">
        <v>0.35</v>
      </c>
      <c r="F20" s="210">
        <v>0.95</v>
      </c>
      <c r="G20" s="210">
        <v>0.51</v>
      </c>
      <c r="H20" s="210">
        <v>0.1</v>
      </c>
      <c r="I20" s="210">
        <v>2.75</v>
      </c>
      <c r="J20" s="170" t="s">
        <v>37</v>
      </c>
      <c r="K20" s="213">
        <v>15</v>
      </c>
      <c r="L20" s="51"/>
      <c r="M20" s="51"/>
      <c r="N20" s="51"/>
      <c r="O20" s="51"/>
      <c r="P20" s="51"/>
      <c r="Q20" s="51"/>
      <c r="R20" s="51"/>
      <c r="S20" s="51"/>
      <c r="T20" s="51"/>
      <c r="U20" s="51"/>
      <c r="V20" s="51"/>
      <c r="W20" s="51"/>
      <c r="X20" s="51"/>
      <c r="Y20" s="51"/>
      <c r="Z20" s="51"/>
      <c r="AA20" s="51"/>
      <c r="AB20" s="51"/>
      <c r="AC20" s="51"/>
      <c r="AD20" s="51"/>
      <c r="AE20" s="51"/>
    </row>
    <row r="21" spans="1:31" ht="30" customHeight="1" x14ac:dyDescent="0.25">
      <c r="A21" s="51"/>
      <c r="B21" s="215">
        <v>16</v>
      </c>
      <c r="C21" s="176" t="s">
        <v>34</v>
      </c>
      <c r="D21" s="216">
        <v>4.7619047619047663</v>
      </c>
      <c r="E21" s="166">
        <v>0.22</v>
      </c>
      <c r="F21" s="150">
        <v>0.21</v>
      </c>
      <c r="G21" s="150">
        <v>0</v>
      </c>
      <c r="H21" s="150">
        <v>0</v>
      </c>
      <c r="I21" s="150">
        <v>0</v>
      </c>
      <c r="J21" s="176" t="s">
        <v>35</v>
      </c>
      <c r="K21" s="218">
        <v>16</v>
      </c>
      <c r="L21" s="51"/>
      <c r="M21" s="51"/>
      <c r="N21" s="51"/>
      <c r="O21" s="51"/>
      <c r="P21" s="51"/>
      <c r="Q21" s="51"/>
      <c r="R21" s="51"/>
      <c r="S21" s="51"/>
      <c r="T21" s="51"/>
      <c r="U21" s="51"/>
      <c r="V21" s="51"/>
      <c r="W21" s="51"/>
      <c r="X21" s="51"/>
      <c r="Y21" s="51"/>
      <c r="Z21" s="51"/>
      <c r="AA21" s="51"/>
      <c r="AB21" s="51"/>
      <c r="AC21" s="51"/>
      <c r="AD21" s="51"/>
      <c r="AE21" s="51"/>
    </row>
    <row r="22" spans="1:31" ht="30" customHeight="1" x14ac:dyDescent="0.25">
      <c r="A22" s="51"/>
      <c r="B22" s="211">
        <v>17</v>
      </c>
      <c r="C22" s="170" t="s">
        <v>18</v>
      </c>
      <c r="D22" s="212">
        <v>-83.36471503920643</v>
      </c>
      <c r="E22" s="254">
        <v>0.200906</v>
      </c>
      <c r="F22" s="210">
        <v>1.2077100000000001</v>
      </c>
      <c r="G22" s="210">
        <v>4.5358840000000011</v>
      </c>
      <c r="H22" s="210">
        <v>1.6439300000000001</v>
      </c>
      <c r="I22" s="210">
        <v>0.87213600000000002</v>
      </c>
      <c r="J22" s="170" t="s">
        <v>19</v>
      </c>
      <c r="K22" s="213">
        <v>17</v>
      </c>
      <c r="L22" s="51"/>
      <c r="M22" s="51"/>
      <c r="N22" s="51"/>
      <c r="O22" s="51"/>
      <c r="P22" s="51"/>
      <c r="Q22" s="51"/>
      <c r="R22" s="51"/>
      <c r="S22" s="51"/>
      <c r="T22" s="51"/>
      <c r="U22" s="51"/>
      <c r="V22" s="51"/>
      <c r="W22" s="51"/>
      <c r="X22" s="51"/>
      <c r="Y22" s="51"/>
      <c r="Z22" s="51"/>
      <c r="AA22" s="51"/>
      <c r="AB22" s="51"/>
      <c r="AC22" s="51"/>
      <c r="AD22" s="51"/>
      <c r="AE22" s="51"/>
    </row>
    <row r="23" spans="1:31" ht="30" customHeight="1" x14ac:dyDescent="0.25">
      <c r="A23" s="51"/>
      <c r="B23" s="215">
        <v>18</v>
      </c>
      <c r="C23" s="176" t="s">
        <v>8</v>
      </c>
      <c r="D23" s="216">
        <v>-97.333333333333329</v>
      </c>
      <c r="E23" s="166">
        <v>0.04</v>
      </c>
      <c r="F23" s="150">
        <v>1.5</v>
      </c>
      <c r="G23" s="150">
        <v>0.08</v>
      </c>
      <c r="H23" s="150">
        <v>1.1007450000000001</v>
      </c>
      <c r="I23" s="150">
        <v>2.37</v>
      </c>
      <c r="J23" s="176" t="s">
        <v>9</v>
      </c>
      <c r="K23" s="218">
        <v>18</v>
      </c>
      <c r="L23" s="51"/>
      <c r="M23" s="51"/>
      <c r="N23" s="51"/>
      <c r="O23" s="51"/>
      <c r="P23" s="51"/>
      <c r="Q23" s="51"/>
      <c r="R23" s="51"/>
      <c r="S23" s="51"/>
      <c r="T23" s="51"/>
      <c r="U23" s="51"/>
      <c r="V23" s="51"/>
      <c r="W23" s="51"/>
      <c r="X23" s="51"/>
      <c r="Y23" s="51"/>
      <c r="Z23" s="51"/>
      <c r="AA23" s="51"/>
      <c r="AB23" s="51"/>
      <c r="AC23" s="51"/>
      <c r="AD23" s="51"/>
      <c r="AE23" s="51"/>
    </row>
    <row r="24" spans="1:31" ht="30" customHeight="1" x14ac:dyDescent="0.25">
      <c r="A24" s="51"/>
      <c r="B24" s="211">
        <v>19</v>
      </c>
      <c r="C24" s="170" t="s">
        <v>22</v>
      </c>
      <c r="D24" s="212">
        <v>-91.880981273614836</v>
      </c>
      <c r="E24" s="254">
        <v>2.3550999999999999E-2</v>
      </c>
      <c r="F24" s="210">
        <v>0.290072</v>
      </c>
      <c r="G24" s="210">
        <v>0.04</v>
      </c>
      <c r="H24" s="210">
        <v>0.120674</v>
      </c>
      <c r="I24" s="210">
        <v>0.68992900000000001</v>
      </c>
      <c r="J24" s="170" t="s">
        <v>23</v>
      </c>
      <c r="K24" s="213">
        <v>19</v>
      </c>
      <c r="L24" s="51"/>
      <c r="M24" s="51"/>
      <c r="N24" s="51"/>
      <c r="O24" s="51"/>
      <c r="P24" s="51"/>
      <c r="Q24" s="51"/>
      <c r="R24" s="51"/>
      <c r="S24" s="51"/>
      <c r="T24" s="51"/>
      <c r="U24" s="51"/>
      <c r="V24" s="51"/>
      <c r="W24" s="51"/>
      <c r="X24" s="51"/>
      <c r="Y24" s="51"/>
      <c r="Z24" s="51"/>
      <c r="AA24" s="51"/>
      <c r="AB24" s="51"/>
      <c r="AC24" s="51"/>
      <c r="AD24" s="51"/>
      <c r="AE24" s="51"/>
    </row>
    <row r="25" spans="1:31" ht="30" customHeight="1" x14ac:dyDescent="0.25">
      <c r="A25" s="51"/>
      <c r="B25" s="215">
        <v>20</v>
      </c>
      <c r="C25" s="176" t="s">
        <v>38</v>
      </c>
      <c r="D25" s="216">
        <v>-100</v>
      </c>
      <c r="E25" s="166">
        <v>0</v>
      </c>
      <c r="F25" s="150">
        <v>0.66085300000000002</v>
      </c>
      <c r="G25" s="150">
        <v>0.02</v>
      </c>
      <c r="H25" s="150">
        <v>7.0000000000000007E-2</v>
      </c>
      <c r="I25" s="150">
        <v>0.11</v>
      </c>
      <c r="J25" s="176" t="s">
        <v>39</v>
      </c>
      <c r="K25" s="218">
        <v>20</v>
      </c>
      <c r="L25" s="51"/>
      <c r="M25" s="51"/>
      <c r="N25" s="51"/>
      <c r="O25" s="51"/>
      <c r="P25" s="51"/>
      <c r="Q25" s="51"/>
      <c r="R25" s="51"/>
      <c r="S25" s="51"/>
      <c r="T25" s="51"/>
      <c r="U25" s="51"/>
      <c r="V25" s="51"/>
      <c r="W25" s="51"/>
      <c r="X25" s="51"/>
      <c r="Y25" s="51"/>
      <c r="Z25" s="51"/>
      <c r="AA25" s="51"/>
      <c r="AB25" s="51"/>
      <c r="AC25" s="51"/>
      <c r="AD25" s="51"/>
      <c r="AE25" s="51"/>
    </row>
    <row r="26" spans="1:31" ht="30" customHeight="1" x14ac:dyDescent="0.25">
      <c r="A26" s="51"/>
      <c r="B26" s="211">
        <v>21</v>
      </c>
      <c r="C26" s="170" t="s">
        <v>28</v>
      </c>
      <c r="D26" s="212" t="s">
        <v>101</v>
      </c>
      <c r="E26" s="254">
        <v>0</v>
      </c>
      <c r="F26" s="210">
        <v>0</v>
      </c>
      <c r="G26" s="210">
        <v>0</v>
      </c>
      <c r="H26" s="210">
        <v>0</v>
      </c>
      <c r="I26" s="210">
        <v>0</v>
      </c>
      <c r="J26" s="170" t="s">
        <v>29</v>
      </c>
      <c r="K26" s="213">
        <v>21</v>
      </c>
      <c r="L26" s="51"/>
      <c r="M26" s="51"/>
      <c r="N26" s="51"/>
      <c r="O26" s="51"/>
      <c r="P26" s="51"/>
      <c r="Q26" s="51"/>
      <c r="R26" s="51"/>
      <c r="S26" s="51"/>
      <c r="T26" s="51"/>
      <c r="U26" s="51"/>
      <c r="V26" s="51"/>
      <c r="W26" s="51"/>
      <c r="X26" s="51"/>
      <c r="Y26" s="51"/>
      <c r="Z26" s="51"/>
      <c r="AA26" s="51"/>
      <c r="AB26" s="51"/>
      <c r="AC26" s="51"/>
      <c r="AD26" s="51"/>
      <c r="AE26" s="51"/>
    </row>
    <row r="27" spans="1:31" ht="30" customHeight="1" x14ac:dyDescent="0.25">
      <c r="A27" s="51"/>
      <c r="B27" s="215">
        <v>22</v>
      </c>
      <c r="C27" s="176" t="s">
        <v>44</v>
      </c>
      <c r="D27" s="216" t="s">
        <v>101</v>
      </c>
      <c r="E27" s="166">
        <v>0</v>
      </c>
      <c r="F27" s="150">
        <v>0</v>
      </c>
      <c r="G27" s="150">
        <v>0</v>
      </c>
      <c r="H27" s="150">
        <v>8.0350000000000005E-3</v>
      </c>
      <c r="I27" s="150">
        <v>0</v>
      </c>
      <c r="J27" s="176" t="s">
        <v>45</v>
      </c>
      <c r="K27" s="218">
        <v>22</v>
      </c>
      <c r="L27" s="51"/>
      <c r="M27" s="51"/>
      <c r="N27" s="51"/>
      <c r="O27" s="51"/>
      <c r="P27" s="51"/>
      <c r="Q27" s="51"/>
      <c r="R27" s="51"/>
      <c r="S27" s="51"/>
      <c r="T27" s="51"/>
      <c r="U27" s="51"/>
      <c r="V27" s="51"/>
      <c r="W27" s="51"/>
      <c r="X27" s="51"/>
      <c r="Y27" s="51"/>
      <c r="Z27" s="51"/>
      <c r="AA27" s="51"/>
      <c r="AB27" s="51"/>
      <c r="AC27" s="51"/>
      <c r="AD27" s="51"/>
      <c r="AE27" s="51"/>
    </row>
    <row r="28" spans="1:31" ht="27" customHeight="1" x14ac:dyDescent="0.25">
      <c r="B28" s="482" t="s">
        <v>166</v>
      </c>
      <c r="C28" s="483"/>
      <c r="D28" s="219">
        <v>23.300850122248882</v>
      </c>
      <c r="E28" s="220">
        <v>456.79398000000009</v>
      </c>
      <c r="F28" s="220">
        <v>370.47107099999988</v>
      </c>
      <c r="G28" s="220">
        <v>417.23992600000003</v>
      </c>
      <c r="H28" s="220">
        <v>473.47876400000013</v>
      </c>
      <c r="I28" s="220">
        <v>376.92080200000015</v>
      </c>
      <c r="J28" s="483" t="s">
        <v>47</v>
      </c>
      <c r="K28" s="484"/>
    </row>
    <row r="29" spans="1:31" ht="18.75" customHeight="1" x14ac:dyDescent="0.25">
      <c r="B29" s="132" t="s">
        <v>77</v>
      </c>
      <c r="C29"/>
      <c r="K29" s="134" t="s">
        <v>76</v>
      </c>
      <c r="L29" s="1"/>
    </row>
    <row r="30" spans="1:31" x14ac:dyDescent="0.25">
      <c r="C30"/>
    </row>
    <row r="31" spans="1:31" x14ac:dyDescent="0.25">
      <c r="C31"/>
    </row>
    <row r="32" spans="1:31" x14ac:dyDescent="0.25">
      <c r="C32"/>
    </row>
    <row r="33" spans="3:3" x14ac:dyDescent="0.25">
      <c r="C33"/>
    </row>
    <row r="34" spans="3:3" x14ac:dyDescent="0.25">
      <c r="C34"/>
    </row>
    <row r="35" spans="3:3" x14ac:dyDescent="0.25">
      <c r="C35"/>
    </row>
    <row r="36" spans="3:3" x14ac:dyDescent="0.25">
      <c r="C36"/>
    </row>
    <row r="37" spans="3:3" x14ac:dyDescent="0.25">
      <c r="C37"/>
    </row>
    <row r="38" spans="3:3" x14ac:dyDescent="0.25">
      <c r="C38"/>
    </row>
    <row r="39" spans="3:3" x14ac:dyDescent="0.25">
      <c r="C39"/>
    </row>
    <row r="40" spans="3:3" x14ac:dyDescent="0.25">
      <c r="C40"/>
    </row>
    <row r="41" spans="3:3" x14ac:dyDescent="0.25">
      <c r="C41"/>
    </row>
    <row r="42" spans="3:3" x14ac:dyDescent="0.25">
      <c r="C42"/>
    </row>
    <row r="43" spans="3:3" x14ac:dyDescent="0.25">
      <c r="C43"/>
    </row>
    <row r="44" spans="3:3" x14ac:dyDescent="0.25">
      <c r="C44"/>
    </row>
    <row r="45" spans="3:3" x14ac:dyDescent="0.25">
      <c r="C45"/>
    </row>
    <row r="46" spans="3:3" x14ac:dyDescent="0.25">
      <c r="C46"/>
    </row>
    <row r="47" spans="3:3" x14ac:dyDescent="0.25">
      <c r="C47"/>
    </row>
    <row r="48" spans="3:3" x14ac:dyDescent="0.25">
      <c r="C48"/>
    </row>
    <row r="49" spans="3:3" x14ac:dyDescent="0.25">
      <c r="C49"/>
    </row>
    <row r="50" spans="3:3" x14ac:dyDescent="0.25">
      <c r="C50"/>
    </row>
    <row r="51" spans="3:3" x14ac:dyDescent="0.25">
      <c r="C51"/>
    </row>
    <row r="52" spans="3:3" x14ac:dyDescent="0.25">
      <c r="C52"/>
    </row>
    <row r="53" spans="3:3" x14ac:dyDescent="0.25">
      <c r="C53"/>
    </row>
    <row r="54" spans="3:3" x14ac:dyDescent="0.25">
      <c r="C54"/>
    </row>
    <row r="55" spans="3:3" x14ac:dyDescent="0.25">
      <c r="C55"/>
    </row>
    <row r="56" spans="3:3" x14ac:dyDescent="0.25">
      <c r="C56"/>
    </row>
    <row r="57" spans="3:3" x14ac:dyDescent="0.25">
      <c r="C57"/>
    </row>
    <row r="58" spans="3:3" ht="18.75" customHeight="1" x14ac:dyDescent="0.25">
      <c r="C58"/>
    </row>
    <row r="59" spans="3:3" ht="18.75" customHeight="1" x14ac:dyDescent="0.25">
      <c r="C59"/>
    </row>
    <row r="60" spans="3:3" ht="15" customHeight="1" x14ac:dyDescent="0.25">
      <c r="C60"/>
    </row>
    <row r="61" spans="3:3" x14ac:dyDescent="0.25">
      <c r="C61"/>
    </row>
  </sheetData>
  <mergeCells count="13">
    <mergeCell ref="K4:K5"/>
    <mergeCell ref="B28:C28"/>
    <mergeCell ref="J28:K28"/>
    <mergeCell ref="B2:K2"/>
    <mergeCell ref="B3:K3"/>
    <mergeCell ref="B4:B5"/>
    <mergeCell ref="C4:C5"/>
    <mergeCell ref="E4:E5"/>
    <mergeCell ref="F4:F5"/>
    <mergeCell ref="G4:G5"/>
    <mergeCell ref="H4:H5"/>
    <mergeCell ref="I4:I5"/>
    <mergeCell ref="J4:J5"/>
  </mergeCells>
  <printOptions horizontalCentered="1" verticalCentered="1"/>
  <pageMargins left="0" right="0" top="0" bottom="0" header="0" footer="0"/>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3F724-EA05-475E-BA87-20F5FDA3660B}">
  <sheetPr>
    <tabColor rgb="FF00B0F0"/>
  </sheetPr>
  <dimension ref="A1:AS59"/>
  <sheetViews>
    <sheetView showGridLines="0" zoomScale="95" zoomScaleNormal="95" zoomScaleSheetLayoutView="100" workbookViewId="0">
      <selection activeCell="S1" sqref="R1:S2"/>
    </sheetView>
  </sheetViews>
  <sheetFormatPr defaultRowHeight="15" x14ac:dyDescent="0.25"/>
  <cols>
    <col min="1" max="1" width="5" customWidth="1"/>
    <col min="2" max="2" width="5.5703125" customWidth="1"/>
    <col min="3" max="3" width="12.42578125" style="48" customWidth="1"/>
    <col min="4" max="4" width="9" style="48" customWidth="1"/>
    <col min="5" max="5" width="8" style="60" customWidth="1"/>
    <col min="6" max="6" width="8.5703125" customWidth="1"/>
    <col min="7" max="7" width="8.140625" customWidth="1"/>
    <col min="8" max="8" width="8.85546875" customWidth="1"/>
    <col min="9" max="9" width="9.140625" customWidth="1"/>
    <col min="10" max="10" width="7.7109375" customWidth="1"/>
    <col min="11" max="12" width="9.42578125" customWidth="1"/>
    <col min="13" max="13" width="7.28515625" customWidth="1"/>
    <col min="14" max="14" width="11.28515625" customWidth="1"/>
    <col min="15" max="15" width="5.5703125" customWidth="1"/>
    <col min="16" max="16" width="17.85546875" customWidth="1"/>
    <col min="17" max="18" width="8.140625" customWidth="1"/>
    <col min="19" max="19" width="18.5703125" customWidth="1"/>
    <col min="20" max="22" width="8.140625" customWidth="1"/>
    <col min="23" max="25" width="8.140625" style="48" customWidth="1"/>
    <col min="26" max="39" width="11.28515625" style="48" customWidth="1"/>
    <col min="42" max="45" width="11.28515625" style="48" customWidth="1"/>
    <col min="46" max="52" width="12.42578125" customWidth="1"/>
  </cols>
  <sheetData>
    <row r="1" spans="1:39" ht="15.75" x14ac:dyDescent="0.25">
      <c r="R1" s="54"/>
      <c r="S1" s="38" t="s">
        <v>114</v>
      </c>
    </row>
    <row r="2" spans="1:39" ht="30" customHeight="1" x14ac:dyDescent="0.25">
      <c r="B2" s="433" t="s">
        <v>258</v>
      </c>
      <c r="C2" s="434"/>
      <c r="D2" s="434"/>
      <c r="E2" s="434"/>
      <c r="F2" s="434"/>
      <c r="G2" s="434"/>
      <c r="H2" s="434"/>
      <c r="I2" s="434"/>
      <c r="J2" s="434"/>
      <c r="K2" s="434"/>
      <c r="L2" s="434"/>
      <c r="M2" s="434"/>
      <c r="N2" s="434"/>
      <c r="O2" s="435"/>
      <c r="P2" s="48"/>
      <c r="Q2" s="48"/>
      <c r="R2" s="54"/>
      <c r="S2" s="38" t="s">
        <v>115</v>
      </c>
      <c r="T2" s="48"/>
      <c r="U2" s="48"/>
      <c r="V2" s="48"/>
      <c r="W2" s="49"/>
    </row>
    <row r="3" spans="1:39" ht="28.5" customHeight="1" x14ac:dyDescent="0.25">
      <c r="B3" s="459" t="s">
        <v>259</v>
      </c>
      <c r="C3" s="460"/>
      <c r="D3" s="460"/>
      <c r="E3" s="460"/>
      <c r="F3" s="460"/>
      <c r="G3" s="460"/>
      <c r="H3" s="460"/>
      <c r="I3" s="460"/>
      <c r="J3" s="460"/>
      <c r="K3" s="460"/>
      <c r="L3" s="460"/>
      <c r="M3" s="460"/>
      <c r="N3" s="460"/>
      <c r="O3" s="461"/>
      <c r="P3" s="48"/>
      <c r="Q3" s="48"/>
      <c r="R3" s="48"/>
      <c r="S3" s="48"/>
      <c r="T3" s="48"/>
      <c r="U3" s="48"/>
      <c r="V3" s="48"/>
      <c r="W3" s="49"/>
    </row>
    <row r="4" spans="1:39" ht="65.25" customHeight="1" x14ac:dyDescent="0.25">
      <c r="A4" s="527"/>
      <c r="B4" s="438" t="s">
        <v>147</v>
      </c>
      <c r="C4" s="439" t="s">
        <v>148</v>
      </c>
      <c r="D4" s="438" t="s">
        <v>149</v>
      </c>
      <c r="E4" s="439" t="s">
        <v>150</v>
      </c>
      <c r="F4" s="528" t="s">
        <v>151</v>
      </c>
      <c r="G4" s="529"/>
      <c r="H4" s="438" t="s">
        <v>164</v>
      </c>
      <c r="I4" s="439"/>
      <c r="J4" s="438" t="s">
        <v>165</v>
      </c>
      <c r="K4" s="439"/>
      <c r="L4" s="438" t="s">
        <v>168</v>
      </c>
      <c r="M4" s="439"/>
      <c r="N4" s="438" t="s">
        <v>155</v>
      </c>
      <c r="O4" s="443" t="s">
        <v>156</v>
      </c>
      <c r="P4" s="49"/>
      <c r="Q4" s="49"/>
      <c r="R4" s="49"/>
      <c r="S4" s="49"/>
      <c r="T4" s="49"/>
      <c r="U4" s="49"/>
      <c r="V4" s="49"/>
      <c r="W4" s="49"/>
    </row>
    <row r="5" spans="1:39" ht="36" customHeight="1" x14ac:dyDescent="0.25">
      <c r="A5" s="527"/>
      <c r="B5" s="438"/>
      <c r="C5" s="439"/>
      <c r="D5" s="438"/>
      <c r="E5" s="439"/>
      <c r="F5" s="187" t="s">
        <v>157</v>
      </c>
      <c r="G5" s="188" t="s">
        <v>158</v>
      </c>
      <c r="H5" s="187" t="s">
        <v>157</v>
      </c>
      <c r="I5" s="188" t="s">
        <v>158</v>
      </c>
      <c r="J5" s="187" t="s">
        <v>157</v>
      </c>
      <c r="K5" s="188" t="s">
        <v>158</v>
      </c>
      <c r="L5" s="187" t="s">
        <v>157</v>
      </c>
      <c r="M5" s="189" t="s">
        <v>158</v>
      </c>
      <c r="N5" s="438"/>
      <c r="O5" s="443"/>
      <c r="P5" s="49"/>
      <c r="Q5" s="49"/>
      <c r="R5" s="49"/>
      <c r="S5" s="49"/>
      <c r="T5" s="49"/>
      <c r="U5" s="49"/>
      <c r="V5" s="49"/>
      <c r="W5" s="49"/>
    </row>
    <row r="6" spans="1:39" ht="37.5" customHeight="1" x14ac:dyDescent="0.25">
      <c r="A6" s="51"/>
      <c r="B6" s="283">
        <v>1</v>
      </c>
      <c r="C6" s="196" t="s">
        <v>12</v>
      </c>
      <c r="D6" s="62">
        <v>0.63445814894495767</v>
      </c>
      <c r="E6" s="284">
        <v>289.81666300000006</v>
      </c>
      <c r="F6" s="33" t="s">
        <v>169</v>
      </c>
      <c r="G6" s="210">
        <v>0</v>
      </c>
      <c r="H6" s="63" t="s">
        <v>169</v>
      </c>
      <c r="I6" s="210">
        <v>0</v>
      </c>
      <c r="J6" s="64">
        <v>0.242077204720378</v>
      </c>
      <c r="K6" s="210">
        <v>20.756662999999996</v>
      </c>
      <c r="L6" s="64">
        <v>0.72513138391052412</v>
      </c>
      <c r="M6" s="285">
        <v>269.06000000000006</v>
      </c>
      <c r="N6" s="190" t="s">
        <v>13</v>
      </c>
      <c r="O6" s="286">
        <v>1</v>
      </c>
      <c r="P6" s="53"/>
      <c r="Q6" s="49"/>
      <c r="R6" s="206"/>
      <c r="S6" s="49"/>
      <c r="T6" s="206"/>
      <c r="U6" s="49"/>
      <c r="V6" s="206"/>
      <c r="W6" s="49"/>
      <c r="X6" s="206"/>
      <c r="Y6" s="49"/>
      <c r="Z6" s="44"/>
      <c r="AA6" s="44"/>
      <c r="AB6" s="44"/>
      <c r="AC6" s="44"/>
      <c r="AD6" s="44"/>
      <c r="AE6" s="44"/>
      <c r="AF6" s="44"/>
      <c r="AG6" s="44"/>
      <c r="AH6" s="44"/>
      <c r="AI6" s="44"/>
      <c r="AJ6" s="44"/>
      <c r="AK6" s="44"/>
      <c r="AL6" s="44"/>
    </row>
    <row r="7" spans="1:39" ht="37.5" customHeight="1" x14ac:dyDescent="0.25">
      <c r="A7" s="51"/>
      <c r="B7" s="287">
        <v>2</v>
      </c>
      <c r="C7" s="203" t="s">
        <v>74</v>
      </c>
      <c r="D7" s="65">
        <v>0.12891630051692007</v>
      </c>
      <c r="E7" s="288">
        <v>58.888189999999994</v>
      </c>
      <c r="F7" s="66" t="s">
        <v>169</v>
      </c>
      <c r="G7" s="150">
        <v>0</v>
      </c>
      <c r="H7" s="67" t="s">
        <v>169</v>
      </c>
      <c r="I7" s="150">
        <v>0</v>
      </c>
      <c r="J7" s="68">
        <v>0.27358410468000205</v>
      </c>
      <c r="K7" s="150">
        <v>23.458189999999998</v>
      </c>
      <c r="L7" s="68">
        <v>9.5485783587117609E-2</v>
      </c>
      <c r="M7" s="289">
        <v>35.43</v>
      </c>
      <c r="N7" s="197" t="s">
        <v>102</v>
      </c>
      <c r="O7" s="290">
        <v>2</v>
      </c>
      <c r="P7" s="53"/>
      <c r="Q7" s="49"/>
      <c r="R7" s="206"/>
      <c r="S7" s="49"/>
      <c r="T7" s="206"/>
      <c r="U7" s="49"/>
      <c r="V7" s="206"/>
      <c r="W7" s="49"/>
      <c r="X7" s="206"/>
      <c r="Y7" s="49"/>
      <c r="Z7" s="44"/>
      <c r="AA7" s="44"/>
      <c r="AB7" s="44"/>
      <c r="AC7" s="44"/>
      <c r="AD7" s="44"/>
      <c r="AE7" s="44"/>
      <c r="AF7" s="44"/>
      <c r="AG7" s="44"/>
      <c r="AH7" s="44"/>
      <c r="AI7" s="44"/>
      <c r="AJ7" s="44"/>
      <c r="AK7" s="44"/>
      <c r="AL7" s="44"/>
      <c r="AM7" s="49"/>
    </row>
    <row r="8" spans="1:39" ht="37.5" customHeight="1" x14ac:dyDescent="0.25">
      <c r="A8" s="51"/>
      <c r="B8" s="283">
        <v>3</v>
      </c>
      <c r="C8" s="196" t="s">
        <v>10</v>
      </c>
      <c r="D8" s="62">
        <v>0.12393621299475091</v>
      </c>
      <c r="E8" s="284">
        <v>56.613315999999998</v>
      </c>
      <c r="F8" s="33" t="s">
        <v>169</v>
      </c>
      <c r="G8" s="210">
        <v>0</v>
      </c>
      <c r="H8" s="63" t="s">
        <v>169</v>
      </c>
      <c r="I8" s="210">
        <v>0</v>
      </c>
      <c r="J8" s="64">
        <v>0.16214917945259832</v>
      </c>
      <c r="K8" s="210">
        <v>13.903316</v>
      </c>
      <c r="L8" s="64">
        <v>0.11510578089206301</v>
      </c>
      <c r="M8" s="285">
        <v>42.709999999999994</v>
      </c>
      <c r="N8" s="190" t="s">
        <v>11</v>
      </c>
      <c r="O8" s="286">
        <v>3</v>
      </c>
      <c r="P8" s="53"/>
      <c r="Q8" s="49"/>
      <c r="R8" s="206"/>
      <c r="S8" s="49"/>
      <c r="T8" s="206"/>
      <c r="U8" s="49"/>
      <c r="V8" s="206"/>
      <c r="W8" s="49"/>
      <c r="X8" s="206"/>
      <c r="Y8" s="49"/>
      <c r="Z8" s="44"/>
      <c r="AA8" s="44"/>
      <c r="AB8" s="44"/>
      <c r="AC8" s="44"/>
      <c r="AD8" s="44"/>
      <c r="AE8" s="44"/>
      <c r="AF8" s="44"/>
      <c r="AG8" s="44"/>
      <c r="AH8" s="44"/>
      <c r="AI8" s="44"/>
      <c r="AJ8" s="44"/>
      <c r="AK8" s="44"/>
      <c r="AL8" s="44"/>
    </row>
    <row r="9" spans="1:39" ht="37.5" customHeight="1" x14ac:dyDescent="0.25">
      <c r="A9" s="51"/>
      <c r="B9" s="287">
        <v>4</v>
      </c>
      <c r="C9" s="203" t="s">
        <v>32</v>
      </c>
      <c r="D9" s="65">
        <v>6.2614662741396016E-2</v>
      </c>
      <c r="E9" s="288">
        <v>28.602001000000001</v>
      </c>
      <c r="F9" s="66" t="s">
        <v>169</v>
      </c>
      <c r="G9" s="150">
        <v>0</v>
      </c>
      <c r="H9" s="67" t="s">
        <v>169</v>
      </c>
      <c r="I9" s="150">
        <v>0</v>
      </c>
      <c r="J9" s="68">
        <v>0.15816855014194586</v>
      </c>
      <c r="K9" s="150">
        <v>13.562001000000002</v>
      </c>
      <c r="L9" s="68">
        <v>4.0533620805821305E-2</v>
      </c>
      <c r="M9" s="289">
        <v>15.040000000000001</v>
      </c>
      <c r="N9" s="197" t="s">
        <v>104</v>
      </c>
      <c r="O9" s="290">
        <v>4</v>
      </c>
      <c r="P9" s="53"/>
      <c r="Q9" s="49"/>
      <c r="R9" s="206"/>
      <c r="S9" s="49"/>
      <c r="T9" s="206"/>
      <c r="U9" s="49"/>
      <c r="V9" s="206"/>
      <c r="W9" s="49"/>
      <c r="X9" s="206"/>
      <c r="Y9" s="49"/>
      <c r="Z9" s="44"/>
      <c r="AA9" s="44"/>
      <c r="AB9" s="44"/>
      <c r="AC9" s="44"/>
      <c r="AD9" s="44"/>
      <c r="AE9" s="44"/>
      <c r="AF9" s="44"/>
      <c r="AG9" s="44"/>
      <c r="AH9" s="44"/>
      <c r="AI9" s="44"/>
      <c r="AJ9" s="44"/>
      <c r="AK9" s="44"/>
      <c r="AL9" s="44"/>
      <c r="AM9" s="49"/>
    </row>
    <row r="10" spans="1:39" ht="37.5" customHeight="1" x14ac:dyDescent="0.25">
      <c r="A10" s="51"/>
      <c r="B10" s="283">
        <v>5</v>
      </c>
      <c r="C10" s="196" t="s">
        <v>20</v>
      </c>
      <c r="D10" s="62">
        <v>1.5740137380969858E-2</v>
      </c>
      <c r="E10" s="284">
        <v>7.1899999999999995</v>
      </c>
      <c r="F10" s="33" t="s">
        <v>169</v>
      </c>
      <c r="G10" s="210">
        <v>0</v>
      </c>
      <c r="H10" s="63" t="s">
        <v>169</v>
      </c>
      <c r="I10" s="210">
        <v>0</v>
      </c>
      <c r="J10" s="64">
        <v>0</v>
      </c>
      <c r="K10" s="210">
        <v>0</v>
      </c>
      <c r="L10" s="64">
        <v>1.9377442393208454E-2</v>
      </c>
      <c r="M10" s="285">
        <v>7.1899999999999995</v>
      </c>
      <c r="N10" s="190" t="s">
        <v>21</v>
      </c>
      <c r="O10" s="286">
        <v>5</v>
      </c>
      <c r="P10" s="53"/>
      <c r="Q10" s="49"/>
      <c r="R10" s="206"/>
      <c r="S10" s="49"/>
      <c r="T10" s="206"/>
      <c r="U10" s="49"/>
      <c r="V10" s="206"/>
      <c r="W10" s="49"/>
      <c r="X10" s="206"/>
      <c r="Y10" s="49"/>
      <c r="Z10" s="44"/>
      <c r="AA10" s="44"/>
      <c r="AB10" s="44"/>
      <c r="AC10" s="44"/>
      <c r="AD10" s="44"/>
      <c r="AE10" s="44"/>
      <c r="AF10" s="44"/>
      <c r="AG10" s="44"/>
      <c r="AH10" s="44"/>
      <c r="AI10" s="44"/>
      <c r="AJ10" s="44"/>
      <c r="AK10" s="44"/>
      <c r="AL10" s="44"/>
    </row>
    <row r="11" spans="1:39" ht="37.5" customHeight="1" x14ac:dyDescent="0.25">
      <c r="A11" s="51"/>
      <c r="B11" s="287">
        <v>6</v>
      </c>
      <c r="C11" s="203" t="s">
        <v>24</v>
      </c>
      <c r="D11" s="65">
        <v>6.9137031972268973E-3</v>
      </c>
      <c r="E11" s="288">
        <v>3.1581380000000001</v>
      </c>
      <c r="F11" s="66" t="s">
        <v>169</v>
      </c>
      <c r="G11" s="150">
        <v>0</v>
      </c>
      <c r="H11" s="67" t="s">
        <v>169</v>
      </c>
      <c r="I11" s="150">
        <v>0</v>
      </c>
      <c r="J11" s="68">
        <v>3.2750264216799829E-2</v>
      </c>
      <c r="K11" s="150">
        <v>2.808138</v>
      </c>
      <c r="L11" s="68">
        <v>9.4326910119929888E-4</v>
      </c>
      <c r="M11" s="289">
        <v>0.35</v>
      </c>
      <c r="N11" s="197" t="s">
        <v>25</v>
      </c>
      <c r="O11" s="290">
        <v>6</v>
      </c>
      <c r="P11" s="53"/>
      <c r="Q11" s="49"/>
      <c r="R11" s="206"/>
      <c r="S11" s="49"/>
      <c r="T11" s="206"/>
      <c r="U11" s="49"/>
      <c r="V11" s="206"/>
      <c r="W11" s="49"/>
      <c r="X11" s="206"/>
      <c r="Y11" s="49"/>
      <c r="Z11" s="44"/>
      <c r="AA11" s="44"/>
      <c r="AB11" s="44"/>
      <c r="AC11" s="44"/>
      <c r="AD11" s="44"/>
      <c r="AE11" s="44"/>
      <c r="AF11" s="44"/>
      <c r="AG11" s="44"/>
      <c r="AH11" s="44"/>
      <c r="AI11" s="44"/>
      <c r="AJ11" s="44"/>
      <c r="AK11" s="44"/>
      <c r="AL11" s="44"/>
      <c r="AM11" s="49"/>
    </row>
    <row r="12" spans="1:39" ht="37.5" customHeight="1" x14ac:dyDescent="0.25">
      <c r="A12" s="51"/>
      <c r="B12" s="283">
        <v>7</v>
      </c>
      <c r="C12" s="196" t="s">
        <v>5</v>
      </c>
      <c r="D12" s="62">
        <v>6.5646946573157533E-3</v>
      </c>
      <c r="E12" s="284">
        <v>2.9987129999999995</v>
      </c>
      <c r="F12" s="33" t="s">
        <v>169</v>
      </c>
      <c r="G12" s="210">
        <v>0</v>
      </c>
      <c r="H12" s="63" t="s">
        <v>169</v>
      </c>
      <c r="I12" s="210">
        <v>0</v>
      </c>
      <c r="J12" s="64">
        <v>3.4972869232335606E-2</v>
      </c>
      <c r="K12" s="210">
        <v>2.9987129999999995</v>
      </c>
      <c r="L12" s="64">
        <v>0</v>
      </c>
      <c r="M12" s="285">
        <v>0</v>
      </c>
      <c r="N12" s="190" t="s">
        <v>6</v>
      </c>
      <c r="O12" s="286">
        <v>7</v>
      </c>
      <c r="P12" s="53"/>
      <c r="Q12" s="49"/>
      <c r="R12" s="206"/>
      <c r="S12" s="49"/>
      <c r="T12" s="206"/>
      <c r="U12" s="49"/>
      <c r="V12" s="206"/>
      <c r="W12" s="49"/>
      <c r="X12" s="206"/>
      <c r="Y12" s="49"/>
      <c r="Z12" s="44"/>
      <c r="AA12" s="44"/>
      <c r="AB12" s="44"/>
      <c r="AC12" s="44"/>
      <c r="AD12" s="44"/>
      <c r="AE12" s="44"/>
      <c r="AF12" s="44"/>
      <c r="AG12" s="44"/>
      <c r="AH12" s="44"/>
      <c r="AI12" s="44"/>
      <c r="AJ12" s="44"/>
      <c r="AK12" s="44"/>
      <c r="AL12" s="44"/>
    </row>
    <row r="13" spans="1:39" ht="37.5" customHeight="1" x14ac:dyDescent="0.25">
      <c r="A13" s="51"/>
      <c r="B13" s="287">
        <v>8</v>
      </c>
      <c r="C13" s="203" t="s">
        <v>3</v>
      </c>
      <c r="D13" s="65">
        <v>5.4025077125578564E-3</v>
      </c>
      <c r="E13" s="288">
        <v>2.4678329999999997</v>
      </c>
      <c r="F13" s="66" t="s">
        <v>169</v>
      </c>
      <c r="G13" s="150">
        <v>0</v>
      </c>
      <c r="H13" s="67" t="s">
        <v>169</v>
      </c>
      <c r="I13" s="150">
        <v>0</v>
      </c>
      <c r="J13" s="68">
        <v>2.8781414158754935E-2</v>
      </c>
      <c r="K13" s="150">
        <v>2.4678329999999997</v>
      </c>
      <c r="L13" s="68">
        <v>0</v>
      </c>
      <c r="M13" s="289">
        <v>0</v>
      </c>
      <c r="N13" s="197" t="s">
        <v>4</v>
      </c>
      <c r="O13" s="290">
        <v>8</v>
      </c>
      <c r="P13" s="53"/>
      <c r="Q13" s="49"/>
      <c r="R13" s="206"/>
      <c r="S13" s="49"/>
      <c r="T13" s="206"/>
      <c r="U13" s="49"/>
      <c r="V13" s="206"/>
      <c r="W13" s="49"/>
      <c r="X13" s="206"/>
      <c r="Y13" s="49"/>
      <c r="Z13" s="44"/>
      <c r="AA13" s="44"/>
      <c r="AB13" s="44"/>
      <c r="AC13" s="44"/>
      <c r="AD13" s="44"/>
      <c r="AE13" s="44"/>
      <c r="AF13" s="44"/>
      <c r="AG13" s="44"/>
      <c r="AH13" s="44"/>
      <c r="AI13" s="44"/>
      <c r="AJ13" s="44"/>
      <c r="AK13" s="44"/>
      <c r="AL13" s="44"/>
      <c r="AM13" s="49"/>
    </row>
    <row r="14" spans="1:39" ht="37.5" customHeight="1" x14ac:dyDescent="0.25">
      <c r="A14" s="51"/>
      <c r="B14" s="283">
        <v>9</v>
      </c>
      <c r="C14" s="196" t="s">
        <v>16</v>
      </c>
      <c r="D14" s="62">
        <v>4.0361061675987927E-3</v>
      </c>
      <c r="E14" s="284">
        <v>1.843669</v>
      </c>
      <c r="F14" s="33" t="s">
        <v>169</v>
      </c>
      <c r="G14" s="210">
        <v>0</v>
      </c>
      <c r="H14" s="63" t="s">
        <v>169</v>
      </c>
      <c r="I14" s="210">
        <v>0</v>
      </c>
      <c r="J14" s="64">
        <v>2.1502022649286866E-2</v>
      </c>
      <c r="K14" s="210">
        <v>1.843669</v>
      </c>
      <c r="L14" s="64">
        <v>0</v>
      </c>
      <c r="M14" s="285">
        <v>0</v>
      </c>
      <c r="N14" s="190" t="s">
        <v>17</v>
      </c>
      <c r="O14" s="286">
        <v>9</v>
      </c>
      <c r="P14" s="53"/>
      <c r="Q14" s="49"/>
      <c r="R14" s="206"/>
      <c r="S14" s="49"/>
      <c r="T14" s="206"/>
      <c r="U14" s="49"/>
      <c r="V14" s="206"/>
      <c r="W14" s="49"/>
      <c r="X14" s="206"/>
      <c r="Y14" s="49"/>
      <c r="Z14" s="44"/>
      <c r="AA14" s="44"/>
      <c r="AB14" s="44"/>
      <c r="AC14" s="44"/>
      <c r="AD14" s="44"/>
      <c r="AE14" s="44"/>
      <c r="AF14" s="44"/>
      <c r="AG14" s="44"/>
      <c r="AH14" s="44"/>
      <c r="AI14" s="44"/>
      <c r="AJ14" s="44"/>
      <c r="AK14" s="44"/>
      <c r="AL14" s="44"/>
    </row>
    <row r="15" spans="1:39" ht="37.5" customHeight="1" x14ac:dyDescent="0.25">
      <c r="A15" s="51"/>
      <c r="B15" s="287">
        <v>10</v>
      </c>
      <c r="C15" s="203" t="s">
        <v>30</v>
      </c>
      <c r="D15" s="65">
        <v>2.476037446903306E-3</v>
      </c>
      <c r="E15" s="288">
        <v>1.1310390000000001</v>
      </c>
      <c r="F15" s="66" t="s">
        <v>169</v>
      </c>
      <c r="G15" s="150">
        <v>0</v>
      </c>
      <c r="H15" s="67" t="s">
        <v>169</v>
      </c>
      <c r="I15" s="150">
        <v>0</v>
      </c>
      <c r="J15" s="68">
        <v>1.1558117549476945E-2</v>
      </c>
      <c r="K15" s="150">
        <v>0.99103900000000011</v>
      </c>
      <c r="L15" s="68">
        <v>3.7730764047971962E-4</v>
      </c>
      <c r="M15" s="289">
        <v>0.14000000000000001</v>
      </c>
      <c r="N15" s="197" t="s">
        <v>103</v>
      </c>
      <c r="O15" s="290">
        <v>10</v>
      </c>
      <c r="P15" s="53"/>
      <c r="Q15" s="49"/>
      <c r="R15" s="206"/>
      <c r="S15" s="49"/>
      <c r="T15" s="206"/>
      <c r="U15" s="49"/>
      <c r="V15" s="206"/>
      <c r="W15" s="49"/>
      <c r="X15" s="206"/>
      <c r="Y15" s="49"/>
      <c r="Z15" s="44"/>
      <c r="AA15" s="44"/>
      <c r="AB15" s="44"/>
      <c r="AC15" s="44"/>
      <c r="AD15" s="44"/>
      <c r="AE15" s="44"/>
      <c r="AF15" s="44"/>
      <c r="AG15" s="44"/>
      <c r="AH15" s="44"/>
      <c r="AI15" s="44"/>
      <c r="AJ15" s="44"/>
      <c r="AK15" s="44"/>
      <c r="AL15" s="44"/>
      <c r="AM15" s="49"/>
    </row>
    <row r="16" spans="1:39" ht="37.5" customHeight="1" x14ac:dyDescent="0.25">
      <c r="A16" s="51"/>
      <c r="B16" s="283">
        <v>11</v>
      </c>
      <c r="C16" s="196" t="s">
        <v>40</v>
      </c>
      <c r="D16" s="62">
        <v>2.4228077611705826E-3</v>
      </c>
      <c r="E16" s="284">
        <v>1.106724</v>
      </c>
      <c r="F16" s="33" t="s">
        <v>169</v>
      </c>
      <c r="G16" s="210">
        <v>0</v>
      </c>
      <c r="H16" s="63" t="s">
        <v>169</v>
      </c>
      <c r="I16" s="210">
        <v>0</v>
      </c>
      <c r="J16" s="64">
        <v>1.1157914526477545E-2</v>
      </c>
      <c r="K16" s="210">
        <v>0.95672400000000002</v>
      </c>
      <c r="L16" s="64">
        <v>4.0425818622827098E-4</v>
      </c>
      <c r="M16" s="285">
        <v>0.15</v>
      </c>
      <c r="N16" s="190" t="s">
        <v>41</v>
      </c>
      <c r="O16" s="286">
        <v>11</v>
      </c>
      <c r="P16" s="53"/>
      <c r="Q16" s="49"/>
      <c r="R16" s="206"/>
      <c r="S16" s="49"/>
      <c r="T16" s="206"/>
      <c r="U16" s="49"/>
      <c r="V16" s="206"/>
      <c r="W16" s="49"/>
      <c r="X16" s="206"/>
      <c r="Y16" s="49"/>
      <c r="Z16" s="44"/>
      <c r="AA16" s="44"/>
      <c r="AB16" s="44"/>
      <c r="AC16" s="44"/>
      <c r="AD16" s="44"/>
      <c r="AE16" s="44"/>
      <c r="AF16" s="44"/>
      <c r="AG16" s="44"/>
      <c r="AH16" s="44"/>
      <c r="AI16" s="44"/>
      <c r="AJ16" s="44"/>
      <c r="AK16" s="44"/>
      <c r="AL16" s="44"/>
    </row>
    <row r="17" spans="1:39" ht="37.5" customHeight="1" x14ac:dyDescent="0.25">
      <c r="A17" s="51"/>
      <c r="B17" s="287">
        <v>12</v>
      </c>
      <c r="C17" s="203" t="s">
        <v>26</v>
      </c>
      <c r="D17" s="65">
        <v>1.9288323370636364E-3</v>
      </c>
      <c r="E17" s="288">
        <v>0.88107900000000017</v>
      </c>
      <c r="F17" s="66" t="s">
        <v>169</v>
      </c>
      <c r="G17" s="150">
        <v>0</v>
      </c>
      <c r="H17" s="67" t="s">
        <v>169</v>
      </c>
      <c r="I17" s="150">
        <v>0</v>
      </c>
      <c r="J17" s="68">
        <v>1.0275695156674558E-2</v>
      </c>
      <c r="K17" s="150">
        <v>0.88107900000000017</v>
      </c>
      <c r="L17" s="68">
        <v>0</v>
      </c>
      <c r="M17" s="289">
        <v>0</v>
      </c>
      <c r="N17" s="197" t="s">
        <v>27</v>
      </c>
      <c r="O17" s="290">
        <v>12</v>
      </c>
      <c r="P17" s="53"/>
      <c r="Q17" s="49"/>
      <c r="R17" s="206"/>
      <c r="S17" s="49"/>
      <c r="T17" s="206"/>
      <c r="U17" s="49"/>
      <c r="V17" s="206"/>
      <c r="W17" s="49"/>
      <c r="X17" s="206"/>
      <c r="Y17" s="49"/>
      <c r="Z17" s="44"/>
      <c r="AA17" s="44"/>
      <c r="AB17" s="44"/>
      <c r="AC17" s="44"/>
      <c r="AD17" s="44"/>
      <c r="AE17" s="44"/>
      <c r="AF17" s="44"/>
      <c r="AG17" s="44"/>
      <c r="AH17" s="44"/>
      <c r="AI17" s="44"/>
      <c r="AJ17" s="44"/>
      <c r="AK17" s="44"/>
      <c r="AL17" s="44"/>
      <c r="AM17" s="49"/>
    </row>
    <row r="18" spans="1:39" ht="37.5" customHeight="1" x14ac:dyDescent="0.25">
      <c r="A18" s="51"/>
      <c r="B18" s="283">
        <v>13</v>
      </c>
      <c r="C18" s="196" t="s">
        <v>14</v>
      </c>
      <c r="D18" s="62">
        <v>1.71227738158896E-3</v>
      </c>
      <c r="E18" s="284">
        <v>0.78215799999999991</v>
      </c>
      <c r="F18" s="33" t="s">
        <v>169</v>
      </c>
      <c r="G18" s="210">
        <v>0</v>
      </c>
      <c r="H18" s="63" t="s">
        <v>169</v>
      </c>
      <c r="I18" s="210">
        <v>0</v>
      </c>
      <c r="J18" s="64">
        <v>9.1220164960852061E-3</v>
      </c>
      <c r="K18" s="210">
        <v>0.78215799999999991</v>
      </c>
      <c r="L18" s="64">
        <v>0</v>
      </c>
      <c r="M18" s="285">
        <v>0</v>
      </c>
      <c r="N18" s="190" t="s">
        <v>15</v>
      </c>
      <c r="O18" s="286">
        <v>13</v>
      </c>
      <c r="P18" s="53"/>
      <c r="Q18" s="49"/>
      <c r="R18" s="206"/>
      <c r="S18" s="49"/>
      <c r="T18" s="206"/>
      <c r="U18" s="49"/>
      <c r="V18" s="206"/>
      <c r="W18" s="49"/>
      <c r="X18" s="206"/>
      <c r="Y18" s="49"/>
      <c r="Z18" s="44"/>
      <c r="AA18" s="44"/>
      <c r="AB18" s="44"/>
      <c r="AC18" s="44"/>
      <c r="AD18" s="44"/>
      <c r="AE18" s="44"/>
      <c r="AF18" s="44"/>
      <c r="AG18" s="44"/>
      <c r="AH18" s="44"/>
      <c r="AI18" s="44"/>
      <c r="AJ18" s="44"/>
      <c r="AK18" s="44"/>
      <c r="AL18" s="44"/>
    </row>
    <row r="19" spans="1:39" ht="37.5" customHeight="1" x14ac:dyDescent="0.25">
      <c r="A19" s="51"/>
      <c r="B19" s="287">
        <v>14</v>
      </c>
      <c r="C19" s="203" t="s">
        <v>7</v>
      </c>
      <c r="D19" s="65">
        <v>1.0508019392024386E-3</v>
      </c>
      <c r="E19" s="288">
        <v>0.48</v>
      </c>
      <c r="F19" s="66" t="s">
        <v>169</v>
      </c>
      <c r="G19" s="150">
        <v>0</v>
      </c>
      <c r="H19" s="67" t="s">
        <v>169</v>
      </c>
      <c r="I19" s="150">
        <v>0</v>
      </c>
      <c r="J19" s="68">
        <v>1.2828888978561527E-3</v>
      </c>
      <c r="K19" s="150">
        <v>0.11</v>
      </c>
      <c r="L19" s="68">
        <v>9.9717019269640172E-4</v>
      </c>
      <c r="M19" s="289">
        <v>0.37</v>
      </c>
      <c r="N19" s="197" t="s">
        <v>105</v>
      </c>
      <c r="O19" s="290">
        <v>14</v>
      </c>
      <c r="P19" s="53"/>
      <c r="Q19" s="49"/>
      <c r="R19" s="206"/>
      <c r="S19" s="49"/>
      <c r="T19" s="206"/>
      <c r="U19" s="49"/>
      <c r="V19" s="206"/>
      <c r="W19" s="49"/>
      <c r="X19" s="206"/>
      <c r="Y19" s="49"/>
      <c r="Z19" s="44"/>
      <c r="AA19" s="44"/>
      <c r="AB19" s="44"/>
      <c r="AC19" s="44"/>
      <c r="AD19" s="44"/>
      <c r="AE19" s="44"/>
      <c r="AF19" s="44"/>
      <c r="AG19" s="44"/>
      <c r="AH19" s="44"/>
      <c r="AI19" s="44"/>
      <c r="AJ19" s="44"/>
      <c r="AK19" s="44"/>
      <c r="AL19" s="44"/>
      <c r="AM19" s="49"/>
    </row>
    <row r="20" spans="1:39" ht="37.5" customHeight="1" x14ac:dyDescent="0.25">
      <c r="A20" s="51"/>
      <c r="B20" s="283">
        <v>15</v>
      </c>
      <c r="C20" s="196" t="s">
        <v>36</v>
      </c>
      <c r="D20" s="62">
        <v>7.6620974733511134E-4</v>
      </c>
      <c r="E20" s="284">
        <v>0.35</v>
      </c>
      <c r="F20" s="33" t="s">
        <v>169</v>
      </c>
      <c r="G20" s="210">
        <v>0</v>
      </c>
      <c r="H20" s="63" t="s">
        <v>169</v>
      </c>
      <c r="I20" s="210">
        <v>0</v>
      </c>
      <c r="J20" s="64">
        <v>0</v>
      </c>
      <c r="K20" s="210">
        <v>0</v>
      </c>
      <c r="L20" s="64">
        <v>9.4326910119929888E-4</v>
      </c>
      <c r="M20" s="285">
        <v>0.35</v>
      </c>
      <c r="N20" s="190" t="s">
        <v>37</v>
      </c>
      <c r="O20" s="286">
        <v>15</v>
      </c>
      <c r="P20" s="53"/>
      <c r="Q20" s="49"/>
      <c r="R20" s="206"/>
      <c r="S20" s="49"/>
      <c r="T20" s="206"/>
      <c r="U20" s="49"/>
      <c r="V20" s="206"/>
      <c r="W20" s="49"/>
      <c r="X20" s="206"/>
      <c r="Y20" s="49"/>
      <c r="Z20" s="44"/>
      <c r="AA20" s="44"/>
      <c r="AB20" s="44"/>
      <c r="AC20" s="44"/>
      <c r="AD20" s="44"/>
      <c r="AE20" s="44"/>
      <c r="AF20" s="44"/>
      <c r="AG20" s="44"/>
      <c r="AH20" s="44"/>
      <c r="AI20" s="44"/>
      <c r="AJ20" s="44"/>
      <c r="AK20" s="44"/>
      <c r="AL20" s="44"/>
    </row>
    <row r="21" spans="1:39" ht="37.5" customHeight="1" x14ac:dyDescent="0.25">
      <c r="A21" s="51"/>
      <c r="B21" s="287">
        <v>16</v>
      </c>
      <c r="C21" s="203" t="s">
        <v>34</v>
      </c>
      <c r="D21" s="65">
        <v>4.8161755546778434E-4</v>
      </c>
      <c r="E21" s="288">
        <v>0.22</v>
      </c>
      <c r="F21" s="66" t="s">
        <v>169</v>
      </c>
      <c r="G21" s="150">
        <v>0</v>
      </c>
      <c r="H21" s="67" t="s">
        <v>169</v>
      </c>
      <c r="I21" s="150">
        <v>0</v>
      </c>
      <c r="J21" s="68">
        <v>0</v>
      </c>
      <c r="K21" s="150">
        <v>0</v>
      </c>
      <c r="L21" s="68">
        <v>5.9291200646813074E-4</v>
      </c>
      <c r="M21" s="289">
        <v>0.22</v>
      </c>
      <c r="N21" s="197" t="s">
        <v>35</v>
      </c>
      <c r="O21" s="290">
        <v>16</v>
      </c>
      <c r="P21" s="53"/>
      <c r="Q21" s="49"/>
      <c r="R21" s="206"/>
      <c r="S21" s="49"/>
      <c r="T21" s="206"/>
      <c r="U21" s="49"/>
      <c r="V21" s="206"/>
      <c r="W21" s="49"/>
      <c r="X21" s="206"/>
      <c r="Y21" s="49"/>
      <c r="Z21" s="44"/>
      <c r="AA21" s="44"/>
      <c r="AB21" s="44"/>
      <c r="AC21" s="44"/>
      <c r="AD21" s="44"/>
      <c r="AE21" s="44"/>
      <c r="AF21" s="44"/>
      <c r="AG21" s="44"/>
      <c r="AH21" s="44"/>
      <c r="AI21" s="44"/>
      <c r="AJ21" s="44"/>
      <c r="AK21" s="44"/>
      <c r="AL21" s="44"/>
      <c r="AM21" s="49"/>
    </row>
    <row r="22" spans="1:39" ht="37.5" customHeight="1" x14ac:dyDescent="0.25">
      <c r="A22" s="51"/>
      <c r="B22" s="283">
        <v>17</v>
      </c>
      <c r="C22" s="196" t="s">
        <v>18</v>
      </c>
      <c r="D22" s="62">
        <v>4.3981752999459395E-4</v>
      </c>
      <c r="E22" s="284">
        <v>0.200906</v>
      </c>
      <c r="F22" s="33" t="s">
        <v>169</v>
      </c>
      <c r="G22" s="210">
        <v>0</v>
      </c>
      <c r="H22" s="63" t="s">
        <v>169</v>
      </c>
      <c r="I22" s="210">
        <v>0</v>
      </c>
      <c r="J22" s="64">
        <v>2.3430916082971659E-3</v>
      </c>
      <c r="K22" s="210">
        <v>0.200906</v>
      </c>
      <c r="L22" s="64">
        <v>0</v>
      </c>
      <c r="M22" s="285">
        <v>0</v>
      </c>
      <c r="N22" s="190" t="s">
        <v>19</v>
      </c>
      <c r="O22" s="286">
        <v>17</v>
      </c>
      <c r="P22" s="53"/>
      <c r="Q22" s="49"/>
      <c r="R22" s="206"/>
      <c r="S22" s="49"/>
      <c r="T22" s="206"/>
      <c r="U22" s="49"/>
      <c r="V22" s="206"/>
      <c r="W22" s="49"/>
      <c r="X22" s="206"/>
      <c r="Y22" s="49"/>
      <c r="Z22" s="44"/>
      <c r="AA22" s="44"/>
      <c r="AB22" s="44"/>
      <c r="AC22" s="44"/>
      <c r="AD22" s="44"/>
      <c r="AE22" s="44"/>
      <c r="AF22" s="44"/>
      <c r="AG22" s="44"/>
      <c r="AH22" s="44"/>
      <c r="AI22" s="44"/>
      <c r="AJ22" s="44"/>
      <c r="AK22" s="44"/>
      <c r="AL22" s="44"/>
    </row>
    <row r="23" spans="1:39" ht="37.5" customHeight="1" x14ac:dyDescent="0.25">
      <c r="A23" s="51"/>
      <c r="B23" s="287">
        <v>18</v>
      </c>
      <c r="C23" s="203" t="s">
        <v>8</v>
      </c>
      <c r="D23" s="65">
        <v>8.756682826686988E-5</v>
      </c>
      <c r="E23" s="288">
        <v>0.04</v>
      </c>
      <c r="F23" s="66" t="s">
        <v>169</v>
      </c>
      <c r="G23" s="150">
        <v>0</v>
      </c>
      <c r="H23" s="67" t="s">
        <v>169</v>
      </c>
      <c r="I23" s="150">
        <v>0</v>
      </c>
      <c r="J23" s="68">
        <v>0</v>
      </c>
      <c r="K23" s="150">
        <v>0</v>
      </c>
      <c r="L23" s="68">
        <v>1.078021829942056E-4</v>
      </c>
      <c r="M23" s="289">
        <v>0.04</v>
      </c>
      <c r="N23" s="197" t="s">
        <v>9</v>
      </c>
      <c r="O23" s="290">
        <v>18</v>
      </c>
      <c r="P23" s="53"/>
      <c r="Q23" s="49"/>
      <c r="R23" s="206"/>
      <c r="S23" s="49"/>
      <c r="T23" s="206"/>
      <c r="U23" s="49"/>
      <c r="V23" s="206"/>
      <c r="W23" s="49"/>
      <c r="X23" s="206"/>
      <c r="Y23" s="49"/>
      <c r="Z23" s="44"/>
      <c r="AA23" s="44"/>
      <c r="AB23" s="44"/>
      <c r="AC23" s="44"/>
      <c r="AD23" s="44"/>
      <c r="AE23" s="44"/>
      <c r="AF23" s="44"/>
      <c r="AG23" s="44"/>
      <c r="AH23" s="44"/>
      <c r="AI23" s="44"/>
      <c r="AJ23" s="44"/>
      <c r="AK23" s="44"/>
      <c r="AL23" s="44"/>
      <c r="AM23" s="49"/>
    </row>
    <row r="24" spans="1:39" ht="37.5" customHeight="1" x14ac:dyDescent="0.25">
      <c r="A24" s="51"/>
      <c r="B24" s="283">
        <v>19</v>
      </c>
      <c r="C24" s="196" t="s">
        <v>22</v>
      </c>
      <c r="D24" s="62">
        <v>5.1557159312826306E-5</v>
      </c>
      <c r="E24" s="284">
        <v>2.3550999999999999E-2</v>
      </c>
      <c r="F24" s="33" t="s">
        <v>169</v>
      </c>
      <c r="G24" s="210">
        <v>0</v>
      </c>
      <c r="H24" s="63" t="s">
        <v>169</v>
      </c>
      <c r="I24" s="210">
        <v>0</v>
      </c>
      <c r="J24" s="64">
        <v>2.746665130310023E-4</v>
      </c>
      <c r="K24" s="210">
        <v>2.3550999999999999E-2</v>
      </c>
      <c r="L24" s="64">
        <v>0</v>
      </c>
      <c r="M24" s="285">
        <v>0</v>
      </c>
      <c r="N24" s="190" t="s">
        <v>23</v>
      </c>
      <c r="O24" s="286">
        <v>19</v>
      </c>
      <c r="P24" s="53"/>
      <c r="Q24" s="49"/>
      <c r="R24" s="206"/>
      <c r="S24" s="49"/>
      <c r="T24" s="206"/>
      <c r="U24" s="49"/>
      <c r="V24" s="206"/>
      <c r="W24" s="49"/>
      <c r="X24" s="206"/>
      <c r="Y24" s="49"/>
      <c r="Z24" s="44"/>
      <c r="AA24" s="44"/>
      <c r="AB24" s="44"/>
      <c r="AC24" s="44"/>
      <c r="AD24" s="44"/>
      <c r="AE24" s="44"/>
      <c r="AF24" s="44"/>
      <c r="AG24" s="44"/>
      <c r="AH24" s="44"/>
      <c r="AI24" s="44"/>
      <c r="AJ24" s="44"/>
      <c r="AK24" s="44"/>
      <c r="AL24" s="44"/>
    </row>
    <row r="25" spans="1:39" ht="37.5" customHeight="1" x14ac:dyDescent="0.25">
      <c r="A25" s="51"/>
      <c r="B25" s="287">
        <v>20</v>
      </c>
      <c r="C25" s="203" t="s">
        <v>38</v>
      </c>
      <c r="D25" s="65">
        <v>0</v>
      </c>
      <c r="E25" s="288">
        <v>0</v>
      </c>
      <c r="F25" s="66" t="s">
        <v>169</v>
      </c>
      <c r="G25" s="150">
        <v>0</v>
      </c>
      <c r="H25" s="67" t="s">
        <v>169</v>
      </c>
      <c r="I25" s="150">
        <v>0</v>
      </c>
      <c r="J25" s="68">
        <v>0</v>
      </c>
      <c r="K25" s="150">
        <v>0</v>
      </c>
      <c r="L25" s="68">
        <v>0</v>
      </c>
      <c r="M25" s="289">
        <v>0</v>
      </c>
      <c r="N25" s="197" t="s">
        <v>39</v>
      </c>
      <c r="O25" s="290">
        <v>20</v>
      </c>
      <c r="P25" s="53"/>
      <c r="Q25" s="49"/>
      <c r="R25" s="206"/>
      <c r="S25" s="49"/>
      <c r="T25" s="206"/>
      <c r="U25" s="49"/>
      <c r="V25" s="206"/>
      <c r="W25" s="49"/>
      <c r="X25" s="206"/>
      <c r="Y25" s="49"/>
      <c r="Z25" s="44"/>
      <c r="AA25" s="44"/>
      <c r="AB25" s="44"/>
      <c r="AC25" s="44"/>
      <c r="AD25" s="44"/>
      <c r="AE25" s="44"/>
      <c r="AF25" s="44"/>
      <c r="AG25" s="44"/>
      <c r="AH25" s="44"/>
      <c r="AI25" s="44"/>
      <c r="AJ25" s="44"/>
      <c r="AK25" s="44"/>
      <c r="AL25" s="44"/>
      <c r="AM25" s="49"/>
    </row>
    <row r="26" spans="1:39" ht="37.5" customHeight="1" x14ac:dyDescent="0.25">
      <c r="A26" s="51"/>
      <c r="B26" s="283">
        <v>21</v>
      </c>
      <c r="C26" s="196" t="s">
        <v>28</v>
      </c>
      <c r="D26" s="62">
        <v>0</v>
      </c>
      <c r="E26" s="284">
        <v>0</v>
      </c>
      <c r="F26" s="33" t="s">
        <v>169</v>
      </c>
      <c r="G26" s="210">
        <v>0</v>
      </c>
      <c r="H26" s="63" t="s">
        <v>169</v>
      </c>
      <c r="I26" s="210">
        <v>0</v>
      </c>
      <c r="J26" s="64">
        <v>0</v>
      </c>
      <c r="K26" s="210">
        <v>0</v>
      </c>
      <c r="L26" s="64">
        <v>0</v>
      </c>
      <c r="M26" s="285">
        <v>0</v>
      </c>
      <c r="N26" s="190" t="s">
        <v>29</v>
      </c>
      <c r="O26" s="286">
        <v>21</v>
      </c>
      <c r="P26" s="53"/>
      <c r="Q26" s="49"/>
      <c r="R26" s="206"/>
      <c r="S26" s="49"/>
      <c r="T26" s="206"/>
      <c r="U26" s="49"/>
      <c r="V26" s="206"/>
      <c r="W26" s="49"/>
      <c r="X26" s="206"/>
      <c r="Y26" s="49"/>
      <c r="Z26" s="44"/>
      <c r="AA26" s="44"/>
      <c r="AB26" s="44"/>
      <c r="AC26" s="44"/>
      <c r="AD26" s="44"/>
      <c r="AE26" s="44"/>
      <c r="AF26" s="44"/>
      <c r="AG26" s="44"/>
      <c r="AH26" s="44"/>
      <c r="AI26" s="44"/>
      <c r="AJ26" s="44"/>
      <c r="AK26" s="44"/>
      <c r="AL26" s="44"/>
    </row>
    <row r="27" spans="1:39" ht="37.5" customHeight="1" x14ac:dyDescent="0.25">
      <c r="A27" s="51"/>
      <c r="B27" s="287">
        <v>22</v>
      </c>
      <c r="C27" s="203" t="s">
        <v>44</v>
      </c>
      <c r="D27" s="65">
        <v>0</v>
      </c>
      <c r="E27" s="288">
        <v>0</v>
      </c>
      <c r="F27" s="66" t="s">
        <v>169</v>
      </c>
      <c r="G27" s="150">
        <v>0</v>
      </c>
      <c r="H27" s="67" t="s">
        <v>169</v>
      </c>
      <c r="I27" s="150">
        <v>0</v>
      </c>
      <c r="J27" s="68">
        <v>0</v>
      </c>
      <c r="K27" s="150">
        <v>0</v>
      </c>
      <c r="L27" s="68">
        <v>0</v>
      </c>
      <c r="M27" s="289">
        <v>0</v>
      </c>
      <c r="N27" s="197" t="s">
        <v>45</v>
      </c>
      <c r="O27" s="290">
        <v>22</v>
      </c>
      <c r="P27" s="53"/>
      <c r="Q27" s="49"/>
      <c r="R27" s="206"/>
      <c r="S27" s="49"/>
      <c r="T27" s="206"/>
      <c r="U27" s="49"/>
      <c r="V27" s="206"/>
      <c r="W27" s="49"/>
      <c r="X27" s="206"/>
      <c r="Y27" s="49"/>
      <c r="Z27" s="44"/>
      <c r="AA27" s="44"/>
      <c r="AB27" s="44"/>
      <c r="AC27" s="44"/>
      <c r="AD27" s="44"/>
      <c r="AE27" s="44"/>
      <c r="AF27" s="44"/>
      <c r="AG27" s="44"/>
      <c r="AH27" s="44"/>
      <c r="AI27" s="44"/>
      <c r="AJ27" s="44"/>
      <c r="AK27" s="44"/>
      <c r="AL27" s="44"/>
      <c r="AM27" s="49"/>
    </row>
    <row r="28" spans="1:39" s="69" customFormat="1" ht="36" customHeight="1" x14ac:dyDescent="0.3">
      <c r="B28" s="445" t="s">
        <v>159</v>
      </c>
      <c r="C28" s="446"/>
      <c r="D28" s="447">
        <v>456.79398000000009</v>
      </c>
      <c r="E28" s="448"/>
      <c r="F28" s="447">
        <v>0</v>
      </c>
      <c r="G28" s="448"/>
      <c r="H28" s="447">
        <v>0</v>
      </c>
      <c r="I28" s="448"/>
      <c r="J28" s="447">
        <v>85.743979999999993</v>
      </c>
      <c r="K28" s="448"/>
      <c r="L28" s="447">
        <v>371.05000000000013</v>
      </c>
      <c r="M28" s="448"/>
      <c r="N28" s="446" t="s">
        <v>47</v>
      </c>
      <c r="O28" s="449"/>
      <c r="P28" s="54"/>
      <c r="Q28" s="54"/>
      <c r="R28" s="45"/>
      <c r="S28" s="54"/>
      <c r="T28" s="54"/>
      <c r="U28" s="54"/>
      <c r="V28" s="206"/>
      <c r="W28" s="54"/>
      <c r="X28" s="44"/>
      <c r="Y28" s="44"/>
      <c r="Z28" s="44"/>
      <c r="AA28" s="44"/>
      <c r="AB28" s="44"/>
      <c r="AC28" s="44"/>
      <c r="AD28" s="44"/>
      <c r="AE28" s="44"/>
      <c r="AF28" s="44"/>
      <c r="AG28" s="44"/>
      <c r="AH28" s="44"/>
      <c r="AI28" s="44"/>
      <c r="AJ28" s="44"/>
      <c r="AK28" s="44"/>
      <c r="AL28" s="44"/>
      <c r="AM28" s="71"/>
    </row>
    <row r="29" spans="1:39" s="69" customFormat="1" ht="36" customHeight="1" x14ac:dyDescent="0.3">
      <c r="B29" s="450" t="s">
        <v>160</v>
      </c>
      <c r="C29" s="451"/>
      <c r="D29" s="525">
        <v>1</v>
      </c>
      <c r="E29" s="526">
        <v>166.977317</v>
      </c>
      <c r="F29" s="525">
        <v>0</v>
      </c>
      <c r="G29" s="526">
        <v>0</v>
      </c>
      <c r="H29" s="525">
        <v>0</v>
      </c>
      <c r="I29" s="526">
        <v>0</v>
      </c>
      <c r="J29" s="525">
        <v>0.18770820928944812</v>
      </c>
      <c r="K29" s="526">
        <v>64.987317000000004</v>
      </c>
      <c r="L29" s="525">
        <v>0.81229179071055191</v>
      </c>
      <c r="M29" s="526">
        <v>101.99</v>
      </c>
      <c r="N29" s="451" t="s">
        <v>161</v>
      </c>
      <c r="O29" s="458"/>
      <c r="P29" s="54"/>
      <c r="Q29" s="54"/>
      <c r="R29" s="54"/>
      <c r="S29" s="54"/>
      <c r="T29" s="54"/>
      <c r="U29" s="54"/>
      <c r="V29" s="206"/>
      <c r="W29" s="54"/>
      <c r="X29" s="44"/>
      <c r="Y29" s="45"/>
      <c r="Z29" s="45"/>
      <c r="AA29" s="44"/>
      <c r="AB29" s="44"/>
      <c r="AC29" s="44"/>
      <c r="AD29" s="44"/>
      <c r="AE29" s="44"/>
      <c r="AF29" s="44"/>
      <c r="AG29" s="44"/>
      <c r="AH29" s="44"/>
      <c r="AI29" s="44"/>
      <c r="AJ29" s="44"/>
      <c r="AK29" s="44"/>
      <c r="AL29" s="44"/>
      <c r="AM29" s="71"/>
    </row>
    <row r="30" spans="1:39" x14ac:dyDescent="0.25">
      <c r="B30" s="132" t="s">
        <v>77</v>
      </c>
      <c r="C30"/>
      <c r="D30"/>
      <c r="E30"/>
      <c r="N30" s="48"/>
      <c r="O30" s="134" t="s">
        <v>76</v>
      </c>
    </row>
    <row r="31" spans="1:39" x14ac:dyDescent="0.25">
      <c r="C31"/>
      <c r="D31"/>
      <c r="E31"/>
      <c r="J31" s="48"/>
      <c r="K31" s="48"/>
      <c r="N31" s="48"/>
      <c r="O31" s="48"/>
    </row>
    <row r="32" spans="1:39" ht="36" customHeight="1" x14ac:dyDescent="0.25">
      <c r="C32"/>
      <c r="D32"/>
      <c r="E32"/>
      <c r="J32" s="48"/>
      <c r="K32" s="48"/>
      <c r="N32" s="48"/>
      <c r="O32" s="48"/>
      <c r="X32" s="208"/>
      <c r="Y32" s="208"/>
      <c r="Z32" s="208"/>
      <c r="AA32" s="208"/>
      <c r="AB32" s="208"/>
      <c r="AC32" s="208"/>
      <c r="AD32" s="208"/>
      <c r="AE32" s="208"/>
      <c r="AF32" s="208"/>
      <c r="AG32" s="208"/>
      <c r="AH32" s="208"/>
      <c r="AI32" s="208"/>
      <c r="AJ32" s="208"/>
      <c r="AK32" s="208"/>
      <c r="AL32" s="208"/>
      <c r="AM32" s="208"/>
    </row>
    <row r="33" spans="3:38" ht="36" customHeight="1" x14ac:dyDescent="0.25">
      <c r="C33"/>
      <c r="D33"/>
      <c r="E33"/>
      <c r="J33" s="48"/>
      <c r="K33" s="48"/>
      <c r="N33" s="48"/>
      <c r="O33" s="48"/>
    </row>
    <row r="34" spans="3:38" ht="36" customHeight="1" x14ac:dyDescent="0.25">
      <c r="C34"/>
      <c r="D34"/>
      <c r="E34"/>
      <c r="J34" s="48"/>
      <c r="K34" s="48"/>
      <c r="N34" s="48"/>
      <c r="O34" s="48"/>
      <c r="AL34" s="55"/>
    </row>
    <row r="35" spans="3:38" ht="36" customHeight="1" x14ac:dyDescent="0.25">
      <c r="C35"/>
      <c r="D35"/>
      <c r="E35"/>
      <c r="J35" s="48"/>
      <c r="K35" s="48"/>
      <c r="N35" s="48"/>
      <c r="O35" s="48"/>
    </row>
    <row r="36" spans="3:38" ht="36" customHeight="1" x14ac:dyDescent="0.25">
      <c r="C36"/>
      <c r="D36"/>
      <c r="E36"/>
      <c r="J36" s="48"/>
      <c r="K36" s="48"/>
      <c r="N36" s="48"/>
      <c r="O36" s="48"/>
    </row>
    <row r="37" spans="3:38" ht="36" customHeight="1" x14ac:dyDescent="0.25">
      <c r="C37"/>
      <c r="D37"/>
      <c r="E37"/>
      <c r="J37" s="48"/>
      <c r="K37" s="48"/>
      <c r="N37" s="48"/>
      <c r="O37" s="48"/>
    </row>
    <row r="38" spans="3:38" ht="36" customHeight="1" x14ac:dyDescent="0.25">
      <c r="C38"/>
      <c r="D38"/>
      <c r="E38"/>
      <c r="J38" s="48"/>
      <c r="K38" s="48"/>
      <c r="N38" s="48"/>
      <c r="O38" s="48"/>
    </row>
    <row r="39" spans="3:38" ht="36" customHeight="1" x14ac:dyDescent="0.25">
      <c r="C39"/>
      <c r="D39"/>
      <c r="E39"/>
      <c r="J39" s="48"/>
      <c r="K39" s="48"/>
      <c r="N39" s="48"/>
      <c r="O39" s="48"/>
    </row>
    <row r="40" spans="3:38" x14ac:dyDescent="0.25">
      <c r="C40"/>
      <c r="D40"/>
      <c r="E40"/>
      <c r="F40" s="36"/>
      <c r="G40" s="44"/>
      <c r="H40" s="44"/>
      <c r="J40" s="48"/>
      <c r="K40" s="48"/>
      <c r="N40" s="48"/>
      <c r="O40" s="48"/>
    </row>
    <row r="41" spans="3:38" x14ac:dyDescent="0.25">
      <c r="C41"/>
      <c r="D41"/>
      <c r="E41"/>
      <c r="F41" s="61"/>
      <c r="J41" s="48"/>
      <c r="K41" s="48"/>
      <c r="N41" s="48"/>
      <c r="O41" s="48"/>
    </row>
    <row r="42" spans="3:38" x14ac:dyDescent="0.25">
      <c r="C42"/>
      <c r="D42"/>
      <c r="E42"/>
      <c r="F42" s="36"/>
      <c r="J42" s="48"/>
      <c r="K42" s="48"/>
      <c r="N42" s="48"/>
      <c r="O42" s="48"/>
    </row>
    <row r="43" spans="3:38" x14ac:dyDescent="0.25">
      <c r="C43"/>
      <c r="D43"/>
      <c r="E43"/>
      <c r="F43" s="36"/>
      <c r="J43" s="48"/>
      <c r="K43" s="48"/>
      <c r="N43" s="48"/>
      <c r="O43" s="48"/>
    </row>
    <row r="44" spans="3:38" x14ac:dyDescent="0.25">
      <c r="C44"/>
      <c r="D44"/>
      <c r="E44"/>
      <c r="F44" s="36"/>
      <c r="J44" s="48"/>
      <c r="K44" s="48"/>
      <c r="N44" s="48"/>
      <c r="O44" s="48"/>
    </row>
    <row r="45" spans="3:38" x14ac:dyDescent="0.25">
      <c r="C45"/>
      <c r="D45"/>
      <c r="E45"/>
      <c r="F45" s="36"/>
      <c r="J45" s="48"/>
      <c r="K45" s="48"/>
      <c r="N45" s="48"/>
      <c r="O45" s="48"/>
    </row>
    <row r="46" spans="3:38" x14ac:dyDescent="0.25">
      <c r="C46"/>
      <c r="D46"/>
      <c r="E46"/>
      <c r="F46" s="36"/>
      <c r="J46" s="48"/>
      <c r="K46" s="48"/>
      <c r="N46" s="48"/>
      <c r="O46" s="48"/>
    </row>
    <row r="47" spans="3:38" x14ac:dyDescent="0.25">
      <c r="C47"/>
      <c r="D47"/>
      <c r="E47"/>
      <c r="F47" s="36"/>
      <c r="J47" s="48"/>
      <c r="K47" s="48"/>
      <c r="N47" s="48"/>
      <c r="O47" s="48"/>
    </row>
    <row r="48" spans="3:38" x14ac:dyDescent="0.25">
      <c r="C48"/>
      <c r="D48"/>
      <c r="E48"/>
      <c r="F48" s="36"/>
      <c r="J48" s="48"/>
      <c r="K48" s="48"/>
      <c r="N48" s="48"/>
      <c r="O48" s="48"/>
    </row>
    <row r="57" ht="18.75" customHeight="1" x14ac:dyDescent="0.25"/>
    <row r="58" ht="18.75" customHeight="1" x14ac:dyDescent="0.25"/>
    <row r="59" ht="15" customHeight="1" x14ac:dyDescent="0.25"/>
  </sheetData>
  <mergeCells count="27">
    <mergeCell ref="B2:O2"/>
    <mergeCell ref="B3:O3"/>
    <mergeCell ref="A4:A5"/>
    <mergeCell ref="B4:B5"/>
    <mergeCell ref="C4:C5"/>
    <mergeCell ref="D4:D5"/>
    <mergeCell ref="E4:E5"/>
    <mergeCell ref="F4:G4"/>
    <mergeCell ref="H4:I4"/>
    <mergeCell ref="J4:K4"/>
    <mergeCell ref="L4:M4"/>
    <mergeCell ref="N4:N5"/>
    <mergeCell ref="O4:O5"/>
    <mergeCell ref="L29:M29"/>
    <mergeCell ref="L28:M28"/>
    <mergeCell ref="N28:O28"/>
    <mergeCell ref="N29:O29"/>
    <mergeCell ref="B29:C29"/>
    <mergeCell ref="D29:E29"/>
    <mergeCell ref="F29:G29"/>
    <mergeCell ref="H29:I29"/>
    <mergeCell ref="J29:K29"/>
    <mergeCell ref="B28:C28"/>
    <mergeCell ref="D28:E28"/>
    <mergeCell ref="F28:G28"/>
    <mergeCell ref="H28:I28"/>
    <mergeCell ref="J28:K28"/>
  </mergeCells>
  <printOptions horizontalCentered="1" verticalCentered="1"/>
  <pageMargins left="0" right="0" top="0" bottom="0" header="0" footer="0"/>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2DF31-8BF0-4D24-B1C4-9EE810F4698A}">
  <sheetPr>
    <tabColor rgb="FF0070C0"/>
  </sheetPr>
  <dimension ref="A1:V32"/>
  <sheetViews>
    <sheetView showGridLines="0" topLeftCell="B1" zoomScale="50" zoomScaleNormal="50" zoomScaleSheetLayoutView="50" workbookViewId="0">
      <selection activeCell="R13" sqref="R13"/>
    </sheetView>
  </sheetViews>
  <sheetFormatPr defaultRowHeight="12.75" x14ac:dyDescent="0.2"/>
  <cols>
    <col min="1" max="1" width="3.7109375" style="93" hidden="1" customWidth="1"/>
    <col min="2" max="2" width="3.7109375" style="93" customWidth="1"/>
    <col min="3" max="3" width="5.7109375" style="95" customWidth="1"/>
    <col min="4" max="4" width="223.28515625" style="93" customWidth="1"/>
    <col min="5" max="5" width="6.5703125" style="93" customWidth="1"/>
    <col min="6" max="8" width="9.140625" style="93"/>
    <col min="9" max="9" width="24.140625" style="93" customWidth="1"/>
    <col min="10" max="17" width="9.140625" style="93"/>
    <col min="18" max="19" width="9.140625" style="93" customWidth="1"/>
    <col min="20" max="20" width="5" style="93" customWidth="1"/>
    <col min="21" max="22" width="9.140625" style="93" hidden="1" customWidth="1"/>
    <col min="23" max="23" width="14.7109375" style="93" customWidth="1"/>
    <col min="24" max="16384" width="9.140625" style="93"/>
  </cols>
  <sheetData>
    <row r="1" spans="1:5" ht="13.5" thickBot="1" x14ac:dyDescent="0.25">
      <c r="A1" s="93" t="s">
        <v>269</v>
      </c>
    </row>
    <row r="2" spans="1:5" ht="87" customHeight="1" thickTop="1" x14ac:dyDescent="0.2">
      <c r="A2" s="100"/>
      <c r="B2" s="100"/>
      <c r="C2" s="368" t="s">
        <v>200</v>
      </c>
      <c r="D2" s="369"/>
      <c r="E2" s="370"/>
    </row>
    <row r="3" spans="1:5" ht="45.75" customHeight="1" x14ac:dyDescent="0.2">
      <c r="A3" s="96"/>
      <c r="B3" s="96"/>
      <c r="C3" s="371" t="s">
        <v>201</v>
      </c>
      <c r="D3" s="372"/>
      <c r="E3" s="373"/>
    </row>
    <row r="4" spans="1:5" ht="66" customHeight="1" x14ac:dyDescent="0.35">
      <c r="A4" s="96"/>
      <c r="B4" s="96"/>
      <c r="C4" s="374" t="s">
        <v>284</v>
      </c>
      <c r="D4" s="375"/>
      <c r="E4" s="376"/>
    </row>
    <row r="5" spans="1:5" x14ac:dyDescent="0.2">
      <c r="A5" s="96"/>
      <c r="B5" s="96"/>
      <c r="C5" s="103"/>
      <c r="D5" s="101"/>
      <c r="E5" s="104"/>
    </row>
    <row r="6" spans="1:5" x14ac:dyDescent="0.2">
      <c r="A6" s="96"/>
      <c r="B6" s="96"/>
      <c r="C6" s="103"/>
      <c r="D6" s="101"/>
      <c r="E6" s="104"/>
    </row>
    <row r="7" spans="1:5" ht="22.5" x14ac:dyDescent="0.3">
      <c r="A7" s="96"/>
      <c r="B7" s="96"/>
      <c r="C7" s="103"/>
      <c r="D7" s="102"/>
      <c r="E7" s="104"/>
    </row>
    <row r="8" spans="1:5" x14ac:dyDescent="0.2">
      <c r="A8" s="96"/>
      <c r="B8" s="96"/>
      <c r="C8" s="103"/>
      <c r="D8" s="101"/>
      <c r="E8" s="104"/>
    </row>
    <row r="9" spans="1:5" ht="28.5" customHeight="1" x14ac:dyDescent="0.4">
      <c r="A9" s="96"/>
      <c r="B9" s="96"/>
      <c r="C9" s="377" t="s">
        <v>110</v>
      </c>
      <c r="D9" s="378"/>
      <c r="E9" s="379"/>
    </row>
    <row r="10" spans="1:5" ht="28.5" customHeight="1" x14ac:dyDescent="0.4">
      <c r="A10" s="96"/>
      <c r="B10" s="96"/>
      <c r="C10" s="377" t="s">
        <v>111</v>
      </c>
      <c r="D10" s="378"/>
      <c r="E10" s="379"/>
    </row>
    <row r="11" spans="1:5" ht="27.75" customHeight="1" x14ac:dyDescent="0.2">
      <c r="A11" s="96"/>
      <c r="B11" s="96"/>
      <c r="C11" s="103"/>
      <c r="D11" s="101"/>
      <c r="E11" s="104"/>
    </row>
    <row r="12" spans="1:5" s="37" customFormat="1" ht="77.25" customHeight="1" x14ac:dyDescent="0.25">
      <c r="A12" s="87"/>
      <c r="B12" s="97"/>
      <c r="C12" s="105">
        <v>1</v>
      </c>
      <c r="D12" s="99" t="s">
        <v>112</v>
      </c>
      <c r="E12" s="106">
        <v>1</v>
      </c>
    </row>
    <row r="13" spans="1:5" s="37" customFormat="1" ht="77.25" customHeight="1" x14ac:dyDescent="0.25">
      <c r="A13" s="87"/>
      <c r="B13" s="97"/>
      <c r="C13" s="105">
        <v>2</v>
      </c>
      <c r="D13" s="99" t="s">
        <v>113</v>
      </c>
      <c r="E13" s="106">
        <v>2</v>
      </c>
    </row>
    <row r="14" spans="1:5" s="37" customFormat="1" ht="77.25" customHeight="1" x14ac:dyDescent="0.25">
      <c r="A14" s="87"/>
      <c r="B14" s="97"/>
      <c r="C14" s="105">
        <v>3</v>
      </c>
      <c r="D14" s="99" t="s">
        <v>267</v>
      </c>
      <c r="E14" s="106">
        <v>3</v>
      </c>
    </row>
    <row r="15" spans="1:5" s="37" customFormat="1" ht="77.25" customHeight="1" x14ac:dyDescent="0.25">
      <c r="A15" s="87"/>
      <c r="B15" s="97"/>
      <c r="C15" s="105">
        <v>4</v>
      </c>
      <c r="D15" s="99" t="s">
        <v>265</v>
      </c>
      <c r="E15" s="106">
        <v>4</v>
      </c>
    </row>
    <row r="16" spans="1:5" s="37" customFormat="1" ht="77.25" customHeight="1" x14ac:dyDescent="0.25">
      <c r="A16" s="87"/>
      <c r="B16" s="97"/>
      <c r="C16" s="105">
        <v>5</v>
      </c>
      <c r="D16" s="99" t="s">
        <v>266</v>
      </c>
      <c r="E16" s="106">
        <v>5</v>
      </c>
    </row>
    <row r="17" spans="3:5" s="37" customFormat="1" ht="77.25" customHeight="1" x14ac:dyDescent="0.25">
      <c r="C17" s="105">
        <v>6</v>
      </c>
      <c r="D17" s="99" t="s">
        <v>268</v>
      </c>
      <c r="E17" s="106">
        <v>6</v>
      </c>
    </row>
    <row r="18" spans="3:5" s="37" customFormat="1" ht="77.25" customHeight="1" x14ac:dyDescent="0.25">
      <c r="C18" s="105">
        <v>7</v>
      </c>
      <c r="D18" s="99" t="s">
        <v>270</v>
      </c>
      <c r="E18" s="106">
        <v>7</v>
      </c>
    </row>
    <row r="19" spans="3:5" s="37" customFormat="1" ht="77.25" customHeight="1" x14ac:dyDescent="0.25">
      <c r="C19" s="105">
        <v>8</v>
      </c>
      <c r="D19" s="99" t="s">
        <v>271</v>
      </c>
      <c r="E19" s="106">
        <v>8</v>
      </c>
    </row>
    <row r="20" spans="3:5" s="37" customFormat="1" ht="77.25" customHeight="1" x14ac:dyDescent="0.25">
      <c r="C20" s="105">
        <v>9</v>
      </c>
      <c r="D20" s="99" t="s">
        <v>272</v>
      </c>
      <c r="E20" s="106">
        <v>9</v>
      </c>
    </row>
    <row r="21" spans="3:5" s="37" customFormat="1" ht="77.25" customHeight="1" x14ac:dyDescent="0.25">
      <c r="C21" s="105">
        <v>10</v>
      </c>
      <c r="D21" s="99" t="s">
        <v>273</v>
      </c>
      <c r="E21" s="106">
        <v>10</v>
      </c>
    </row>
    <row r="22" spans="3:5" s="37" customFormat="1" ht="77.25" customHeight="1" x14ac:dyDescent="0.25">
      <c r="C22" s="105">
        <v>11</v>
      </c>
      <c r="D22" s="99" t="s">
        <v>274</v>
      </c>
      <c r="E22" s="106">
        <v>11</v>
      </c>
    </row>
    <row r="23" spans="3:5" s="37" customFormat="1" ht="77.25" customHeight="1" x14ac:dyDescent="0.25">
      <c r="C23" s="105">
        <v>12</v>
      </c>
      <c r="D23" s="99" t="s">
        <v>275</v>
      </c>
      <c r="E23" s="106">
        <v>12</v>
      </c>
    </row>
    <row r="24" spans="3:5" s="37" customFormat="1" ht="77.25" customHeight="1" x14ac:dyDescent="0.25">
      <c r="C24" s="105">
        <v>13</v>
      </c>
      <c r="D24" s="99" t="s">
        <v>276</v>
      </c>
      <c r="E24" s="106">
        <v>13</v>
      </c>
    </row>
    <row r="25" spans="3:5" s="37" customFormat="1" ht="77.25" customHeight="1" x14ac:dyDescent="0.25">
      <c r="C25" s="105">
        <v>14</v>
      </c>
      <c r="D25" s="99" t="s">
        <v>279</v>
      </c>
      <c r="E25" s="106">
        <v>14</v>
      </c>
    </row>
    <row r="26" spans="3:5" s="37" customFormat="1" ht="77.25" customHeight="1" x14ac:dyDescent="0.25">
      <c r="C26" s="105">
        <v>15</v>
      </c>
      <c r="D26" s="99" t="s">
        <v>280</v>
      </c>
      <c r="E26" s="106">
        <v>15</v>
      </c>
    </row>
    <row r="27" spans="3:5" s="37" customFormat="1" ht="77.25" customHeight="1" x14ac:dyDescent="0.25">
      <c r="C27" s="105">
        <v>16</v>
      </c>
      <c r="D27" s="99" t="s">
        <v>277</v>
      </c>
      <c r="E27" s="106">
        <v>16</v>
      </c>
    </row>
    <row r="28" spans="3:5" s="37" customFormat="1" ht="77.25" customHeight="1" x14ac:dyDescent="0.25">
      <c r="C28" s="105">
        <v>17</v>
      </c>
      <c r="D28" s="99" t="s">
        <v>278</v>
      </c>
      <c r="E28" s="106">
        <v>17</v>
      </c>
    </row>
    <row r="29" spans="3:5" s="37" customFormat="1" ht="77.25" customHeight="1" x14ac:dyDescent="0.25">
      <c r="C29" s="105">
        <v>18</v>
      </c>
      <c r="D29" s="99" t="s">
        <v>281</v>
      </c>
      <c r="E29" s="106">
        <v>18</v>
      </c>
    </row>
    <row r="30" spans="3:5" s="37" customFormat="1" ht="77.25" customHeight="1" x14ac:dyDescent="0.25">
      <c r="C30" s="105">
        <v>19</v>
      </c>
      <c r="D30" s="99" t="s">
        <v>282</v>
      </c>
      <c r="E30" s="106">
        <v>19</v>
      </c>
    </row>
    <row r="31" spans="3:5" s="37" customFormat="1" ht="77.25" customHeight="1" thickBot="1" x14ac:dyDescent="0.3">
      <c r="C31" s="107">
        <v>20</v>
      </c>
      <c r="D31" s="108" t="s">
        <v>290</v>
      </c>
      <c r="E31" s="363">
        <v>20</v>
      </c>
    </row>
    <row r="32" spans="3:5" ht="13.5" thickTop="1" x14ac:dyDescent="0.2"/>
  </sheetData>
  <mergeCells count="5">
    <mergeCell ref="C2:E2"/>
    <mergeCell ref="C3:E3"/>
    <mergeCell ref="C4:E4"/>
    <mergeCell ref="C9:E9"/>
    <mergeCell ref="C10:E10"/>
  </mergeCells>
  <hyperlinks>
    <hyperlink ref="D12" location="'Total Arab-operations '!A1" display="  Insurance Operations in  Arab Countries According to Commitment Type  / تطورعمليات التأمين في الدول العربية وفق نوع الالتزامات" xr:uid="{3FAD8C71-75A2-4CDD-AF49-44926C150A33}"/>
    <hyperlink ref="D13" location="'Total world-operations'!A1" display="حصة الدول العربية من إجمالي الالتزامات في العالم حسب نوع الأعمال/ Arab Share in Global Commitments by Business Lines" xr:uid="{27F1FB21-F9B1-49CA-871E-3C979CCF5433}"/>
    <hyperlink ref="D14" location="'  by Insurer-Total 19-23'!A1" display="التزامات وتعويضات التأمين في الدول العربية وفق القائم بعملية التأمين للفترة 2019-202/ Evolution of commitments, claims paid and recoveries in Arab countries by insurance provider,  2019-2023" xr:uid="{E9DD013A-94E2-4FC4-8CB5-586CA6B9AD91}"/>
    <hyperlink ref="D15" location="'Arab-Outstanding Commitments'!A1" display="الالتزامات القائمة في الدول العربية للفترة 2019-2023/ Outstanding Commitments in Arab Countries 2019-2023" xr:uid="{FB5B029D-0FA0-4AAF-9FA8-F4C1A1D0D3D8}"/>
    <hyperlink ref="D16" location="'Arab-Outstanding 2023'!A1" display=" الالتزامات القائمة في الدول العربية بنهاية عام 2023 وفق نوعية الأعمال/ Outstanding Commimtments in Arab Countries by the end of 2023 According to Business Type " xr:uid="{65994696-45AC-408F-B49D-7CFA29893E6F}"/>
    <hyperlink ref="D17" location="'Arab-Outstanding by Insurer '!A1" display=" الالتزامات القائمة في الدول العربية بنهاية عام 2022 وفق القائم بعملية التأمين /  Outstanding Commimtments in Arab Countries by Insurer- 2022 YE " xr:uid="{0CC73523-F5C8-4204-9C69-0AFE9199F1EC}"/>
    <hyperlink ref="D18" location="'MLT&amp; PRI Outstanding by sector'!A1" display=" الالتزامات القائمة في الدول العربية بنهاية عام 2022 وفق القطاع (إئتمان الصادرات في المى المتوسط-الطويل + التأمين ضد المخاطر السياسية) /  Outstanding Commimtments in Arab Countries by Sector - 2022 YE (MLT Export Credit + PRI) " xr:uid="{123FCE0E-E181-4BAD-BED3-2F444E1A5AB3}"/>
    <hyperlink ref="D21" location="'Arab NewCommmtment by Insurer'!A1" display=" الالتزامات الجديدة في الدول العربية بنهاية عام 2022 وفق القائم بعملية التأمين / New Commimtments in Arab Countries by Insurer- 2022 YE " xr:uid="{2FC6C6F3-2E07-40EE-9E09-CC690D3BA740}"/>
    <hyperlink ref="D22" location="'MLT&amp; PRI-New by Sector'!A1" display=" الالتزامات الجديدة في الدول العربية بنهاية عام 2022 وفق القطاع (إئتمان الصادرات في المى المتوسط-الطويل + التأمين ضد المخاطر السياسية) /  New Commimtments in Arab Countries by Sector - 2022 YE (MLT Export Credit + PRI) " xr:uid="{7940BD7D-F5FC-4B97-B460-2F69D54553BA}"/>
    <hyperlink ref="D23" location="'Arab- Claims Paid (2)'!A1" display="التعويضات المدفوعة في الدول العربية للفترة 2019-2023 / Claims Paid in Arab Countries 2019-2023 " xr:uid="{9EA2DC89-8B92-4728-A5B5-BB64E7C1CC53}"/>
    <hyperlink ref="D24" location="'Arab-Claims Paid 2023'!A1" display=" التعويضات المدفوعة في الدول العربية خلال عام 2023 وفق نوعية الأعمال/ Claims Paid in Arab Countries during 2023 According to Business Type " xr:uid="{8DD404B0-14C6-4C1D-9920-8CB3DE0D01C6}"/>
    <hyperlink ref="D25" location="'Arab-ClaimsPaid by Insurer (2)'!A1" display=" التعويضات المدفوعة في الدول العربية بنهاية عام 2023 وفق القائم بعملية التأمين / Claims Paid in Arab Countries by Insurer- 2023 " xr:uid="{AB8FD89B-125E-4F8E-B20C-D02D03D6C116}"/>
    <hyperlink ref="D26" location="'MLT&amp; PRI-Claims Paid  Secto (2)'!A1" display=" التعويضات المدفوعة في الدول العربية خلال عام 2023 وفق القطاع (إئتمان الصادرات في المى المتوسط-الطويل + التأمين ضد المخاطر السياسية) /  Claims Paid in Arab Countries by Sector  2023 (MLT Export Credit + PRI) " xr:uid="{0C5C50E5-9722-4252-913C-193845E2124D}"/>
    <hyperlink ref="D27" location="'Arab Recoveries'!A1" display="التعويضات المستردة في الدول العربية للفترة 2019-2023 / Recoveries in Arab Countries 2019-2023 " xr:uid="{09363904-74E8-45CD-8149-F3C0CB3DFC65}"/>
    <hyperlink ref="D28" location="'Arab- Recoveries 2023'!A1" display=" التعويضات المستردة في الدول العربية خلال عام 2023 وفق نوعية الأعمال/ Recoveries in Arab Countries during 2023 According to Business Type " xr:uid="{DCEDC7CF-6F25-4E39-A1B3-9CFDC875F13E}"/>
    <hyperlink ref="D29" location="'Arab Recoveries by Insurer'!A1" display=" التعويضات المستردة في الدول العربية خلال عام 2023 وفق القائم بعملية التأمين / Recoveries in Arab Countries by Insurer- 2023 " xr:uid="{99B185A0-5BE6-4383-81CD-B235B6A685DF}"/>
    <hyperlink ref="D30" location="'MLT&amp; PRI Recoveries by Sector '!A1" display=" التعويضات المستردة في الدول العربية خلال عام 2023 وفق القطاع (إئتمان الصادرات في المى المتوسط-الطويل + التأمين ضد المخاطر السياسية) /  Recoveries in Arab Countries by Sector  2023 (MLT Export Credit + PRI) " xr:uid="{F79405BD-744C-490B-92DC-83407B45E78B}"/>
    <hyperlink ref="D31" location="' %New Commi- total import  (2)'!A1" display=" نسبة تغطية إلتزامات التأمين الجديدة للواردات السلعية في الدول العربية للفترة 2018-2022 / Rate of Coverage of Merchandise Imports by New Commimtments in Arab Countries  for the period 2018-2022" xr:uid="{3C878B88-65FC-4D75-BBD4-30CE7890511E}"/>
  </hyperlinks>
  <printOptions horizontalCentered="1" verticalCentered="1"/>
  <pageMargins left="0" right="0" top="0" bottom="0" header="0" footer="0"/>
  <pageSetup paperSize="9" scale="40" orientation="portrait" r:id="rId1"/>
  <colBreaks count="2" manualBreakCount="2">
    <brk id="2" max="32" man="1"/>
    <brk id="5"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11739-27A2-4627-8656-47DCE488D625}">
  <sheetPr>
    <tabColor rgb="FF00B0F0"/>
  </sheetPr>
  <dimension ref="A2:AO80"/>
  <sheetViews>
    <sheetView showGridLines="0" topLeftCell="A17" zoomScale="95" zoomScaleNormal="95" zoomScaleSheetLayoutView="100" workbookViewId="0">
      <selection activeCell="G33" sqref="G33"/>
    </sheetView>
  </sheetViews>
  <sheetFormatPr defaultRowHeight="15" x14ac:dyDescent="0.25"/>
  <cols>
    <col min="1" max="1" width="5" customWidth="1"/>
    <col min="2" max="2" width="11.28515625" customWidth="1"/>
    <col min="3" max="3" width="20.42578125" style="48" customWidth="1"/>
    <col min="4" max="4" width="11.42578125" style="48" customWidth="1"/>
    <col min="5" max="5" width="11.42578125" style="60" customWidth="1"/>
    <col min="6" max="6" width="13" customWidth="1"/>
    <col min="7" max="9" width="11.42578125" customWidth="1"/>
    <col min="10" max="10" width="20" customWidth="1"/>
    <col min="11" max="11" width="6.85546875" customWidth="1"/>
    <col min="12" max="12" width="17.85546875" customWidth="1"/>
    <col min="13" max="13" width="17.7109375" customWidth="1"/>
    <col min="14" max="14" width="8.7109375" customWidth="1"/>
    <col min="15" max="15" width="17" customWidth="1"/>
    <col min="16" max="22" width="8.7109375" customWidth="1"/>
    <col min="23" max="28" width="11" customWidth="1"/>
    <col min="29" max="35" width="11.28515625" style="48" customWidth="1"/>
    <col min="38" max="41" width="11.28515625" style="48" customWidth="1"/>
    <col min="42" max="48" width="12.42578125" customWidth="1"/>
  </cols>
  <sheetData>
    <row r="2" spans="1:35" ht="47.25" customHeight="1" x14ac:dyDescent="0.25">
      <c r="B2" s="471" t="s">
        <v>260</v>
      </c>
      <c r="C2" s="472"/>
      <c r="D2" s="472"/>
      <c r="E2" s="472"/>
      <c r="F2" s="472"/>
      <c r="G2" s="472"/>
      <c r="H2" s="472"/>
      <c r="I2" s="472"/>
      <c r="J2" s="472"/>
      <c r="K2" s="473"/>
      <c r="L2" s="48"/>
      <c r="M2" s="48"/>
      <c r="N2" s="54"/>
      <c r="O2" s="38" t="s">
        <v>114</v>
      </c>
      <c r="P2" s="48"/>
      <c r="Q2" s="48"/>
      <c r="R2" s="48"/>
      <c r="S2" s="48"/>
      <c r="T2" s="48"/>
      <c r="U2" s="48"/>
      <c r="V2" s="48"/>
      <c r="W2" s="48"/>
      <c r="X2" s="48"/>
      <c r="Y2" s="48"/>
      <c r="Z2" s="48"/>
      <c r="AA2" s="48"/>
      <c r="AB2" s="48"/>
      <c r="AC2" s="49"/>
    </row>
    <row r="3" spans="1:35" ht="41.25" customHeight="1" x14ac:dyDescent="0.25">
      <c r="B3" s="459" t="s">
        <v>261</v>
      </c>
      <c r="C3" s="460"/>
      <c r="D3" s="460"/>
      <c r="E3" s="460"/>
      <c r="F3" s="460"/>
      <c r="G3" s="460"/>
      <c r="H3" s="460"/>
      <c r="I3" s="460"/>
      <c r="J3" s="460"/>
      <c r="K3" s="461"/>
      <c r="L3" s="48"/>
      <c r="M3" s="48"/>
      <c r="N3" s="54"/>
      <c r="O3" s="38" t="s">
        <v>115</v>
      </c>
      <c r="Q3" s="48"/>
      <c r="R3" s="48"/>
      <c r="S3" s="48"/>
      <c r="T3" s="48"/>
      <c r="U3" s="48"/>
      <c r="V3" s="48"/>
      <c r="W3" s="48"/>
      <c r="X3" s="48"/>
      <c r="Y3" s="48"/>
      <c r="Z3" s="48"/>
      <c r="AA3" s="48"/>
      <c r="AB3" s="48"/>
      <c r="AC3" s="49"/>
    </row>
    <row r="4" spans="1:35" ht="46.5" customHeight="1" x14ac:dyDescent="0.25">
      <c r="B4" s="462" t="s">
        <v>167</v>
      </c>
      <c r="C4" s="463" t="s">
        <v>148</v>
      </c>
      <c r="D4" s="466" t="s">
        <v>175</v>
      </c>
      <c r="E4" s="465" t="s">
        <v>150</v>
      </c>
      <c r="F4" s="466" t="s">
        <v>217</v>
      </c>
      <c r="G4" s="465"/>
      <c r="H4" s="466" t="s">
        <v>218</v>
      </c>
      <c r="I4" s="465"/>
      <c r="J4" s="467" t="s">
        <v>155</v>
      </c>
      <c r="K4" s="462" t="s">
        <v>156</v>
      </c>
      <c r="L4" s="49"/>
      <c r="M4" s="49"/>
      <c r="P4" s="48"/>
      <c r="Q4" s="49"/>
      <c r="R4" s="49"/>
      <c r="S4" s="49"/>
      <c r="T4" s="49"/>
      <c r="U4" s="49"/>
      <c r="V4" s="49"/>
      <c r="W4" s="49"/>
      <c r="X4" s="49"/>
      <c r="Y4" s="49"/>
      <c r="Z4" s="49"/>
      <c r="AA4" s="49"/>
      <c r="AB4" s="49"/>
      <c r="AC4" s="49"/>
    </row>
    <row r="5" spans="1:35" ht="81" customHeight="1" x14ac:dyDescent="0.25">
      <c r="B5" s="462"/>
      <c r="C5" s="463"/>
      <c r="D5" s="466"/>
      <c r="E5" s="465"/>
      <c r="F5" s="187" t="s">
        <v>171</v>
      </c>
      <c r="G5" s="188" t="s">
        <v>158</v>
      </c>
      <c r="H5" s="187" t="s">
        <v>171</v>
      </c>
      <c r="I5" s="188" t="s">
        <v>158</v>
      </c>
      <c r="J5" s="467"/>
      <c r="K5" s="462"/>
      <c r="L5" s="49"/>
      <c r="M5" s="44"/>
      <c r="N5" s="44"/>
      <c r="O5" s="44"/>
      <c r="P5" s="44"/>
      <c r="Q5" s="44"/>
      <c r="R5" s="44"/>
      <c r="S5" s="44"/>
      <c r="T5" s="44"/>
      <c r="U5" s="44"/>
      <c r="V5" s="49"/>
      <c r="W5" s="49"/>
      <c r="X5" s="49"/>
      <c r="Y5" s="49"/>
      <c r="Z5" s="49"/>
      <c r="AA5" s="49"/>
      <c r="AB5" s="49"/>
      <c r="AC5" s="49"/>
    </row>
    <row r="6" spans="1:35" ht="32.25" customHeight="1" x14ac:dyDescent="0.25">
      <c r="A6" s="51"/>
      <c r="B6" s="355">
        <v>1</v>
      </c>
      <c r="C6" s="170" t="s">
        <v>12</v>
      </c>
      <c r="D6" s="356">
        <v>0.63445814894495756</v>
      </c>
      <c r="E6" s="301">
        <v>289.81666300000001</v>
      </c>
      <c r="F6" s="357">
        <v>0</v>
      </c>
      <c r="G6" s="194">
        <v>0</v>
      </c>
      <c r="H6" s="57">
        <v>0.64876684918583716</v>
      </c>
      <c r="I6" s="194">
        <v>289.81666300000001</v>
      </c>
      <c r="J6" s="361" t="s">
        <v>13</v>
      </c>
      <c r="K6" s="358">
        <v>1</v>
      </c>
      <c r="M6" s="54"/>
      <c r="N6" s="42"/>
      <c r="O6" s="54"/>
      <c r="P6" s="42"/>
      <c r="Q6" s="54"/>
      <c r="R6" s="42"/>
      <c r="S6" s="54"/>
      <c r="T6" s="42"/>
      <c r="U6" s="54"/>
      <c r="V6" s="35"/>
      <c r="W6" s="44"/>
      <c r="X6" s="44"/>
      <c r="Y6" s="44"/>
      <c r="Z6" s="44"/>
      <c r="AA6" s="44"/>
      <c r="AB6" s="44"/>
      <c r="AC6" s="44"/>
      <c r="AD6" s="44"/>
      <c r="AE6" s="44"/>
      <c r="AF6" s="44"/>
      <c r="AG6" s="44"/>
      <c r="AH6" s="44"/>
    </row>
    <row r="7" spans="1:35" ht="32.25" customHeight="1" x14ac:dyDescent="0.25">
      <c r="A7" s="51"/>
      <c r="B7" s="197">
        <v>2</v>
      </c>
      <c r="C7" s="176" t="s">
        <v>74</v>
      </c>
      <c r="D7" s="359">
        <v>0.12891630051692013</v>
      </c>
      <c r="E7" s="303">
        <v>58.888190000000002</v>
      </c>
      <c r="F7" s="360">
        <v>0.30511097358282313</v>
      </c>
      <c r="G7" s="201">
        <v>3.0739000000000001</v>
      </c>
      <c r="H7" s="59">
        <v>0.1249426471480854</v>
      </c>
      <c r="I7" s="201">
        <v>55.81429</v>
      </c>
      <c r="J7" s="362" t="s">
        <v>102</v>
      </c>
      <c r="K7" s="203">
        <v>2</v>
      </c>
      <c r="L7" s="40"/>
      <c r="M7" s="54"/>
      <c r="N7" s="42"/>
      <c r="O7" s="54"/>
      <c r="P7" s="42"/>
      <c r="Q7" s="54"/>
      <c r="R7" s="42"/>
      <c r="S7" s="54"/>
      <c r="T7" s="42"/>
      <c r="U7" s="54"/>
      <c r="V7" s="35"/>
      <c r="W7" s="44"/>
      <c r="X7" s="44"/>
      <c r="Y7" s="44"/>
      <c r="Z7" s="44"/>
      <c r="AA7" s="44"/>
      <c r="AB7" s="44"/>
      <c r="AC7" s="44"/>
      <c r="AD7" s="44"/>
      <c r="AE7" s="44"/>
      <c r="AF7" s="44"/>
      <c r="AG7" s="44"/>
      <c r="AH7" s="44"/>
      <c r="AI7" s="49"/>
    </row>
    <row r="8" spans="1:35" ht="32.25" customHeight="1" x14ac:dyDescent="0.25">
      <c r="A8" s="51"/>
      <c r="B8" s="355">
        <v>3</v>
      </c>
      <c r="C8" s="170" t="s">
        <v>10</v>
      </c>
      <c r="D8" s="356">
        <v>0.12393621299475092</v>
      </c>
      <c r="E8" s="301">
        <v>56.613315999999998</v>
      </c>
      <c r="F8" s="357">
        <v>7.5612115304731303E-2</v>
      </c>
      <c r="G8" s="194">
        <v>0.76176899999999992</v>
      </c>
      <c r="H8" s="57">
        <v>0.12502604851724725</v>
      </c>
      <c r="I8" s="194">
        <v>55.851546999999997</v>
      </c>
      <c r="J8" s="361" t="s">
        <v>11</v>
      </c>
      <c r="K8" s="358">
        <v>3</v>
      </c>
      <c r="M8" s="54"/>
      <c r="N8" s="42"/>
      <c r="O8" s="54"/>
      <c r="P8" s="42"/>
      <c r="Q8" s="54"/>
      <c r="R8" s="42"/>
      <c r="S8" s="54"/>
      <c r="T8" s="42"/>
      <c r="U8" s="54"/>
      <c r="V8" s="35"/>
      <c r="W8" s="44"/>
      <c r="X8" s="44"/>
      <c r="Y8" s="44"/>
      <c r="Z8" s="44"/>
      <c r="AA8" s="44"/>
      <c r="AB8" s="44"/>
      <c r="AC8" s="44"/>
      <c r="AD8" s="44"/>
      <c r="AE8" s="44"/>
      <c r="AF8" s="44"/>
      <c r="AG8" s="44"/>
      <c r="AH8" s="44"/>
    </row>
    <row r="9" spans="1:35" ht="32.25" customHeight="1" x14ac:dyDescent="0.25">
      <c r="A9" s="51"/>
      <c r="B9" s="197">
        <v>4</v>
      </c>
      <c r="C9" s="176" t="s">
        <v>32</v>
      </c>
      <c r="D9" s="359">
        <v>6.2614662741396029E-2</v>
      </c>
      <c r="E9" s="303">
        <v>28.602001000000005</v>
      </c>
      <c r="F9" s="360">
        <v>9.9353379928623156E-2</v>
      </c>
      <c r="G9" s="201">
        <v>1.000955</v>
      </c>
      <c r="H9" s="59">
        <v>6.1786108025311696E-2</v>
      </c>
      <c r="I9" s="201">
        <v>27.601046000000004</v>
      </c>
      <c r="J9" s="362" t="s">
        <v>104</v>
      </c>
      <c r="K9" s="203">
        <v>4</v>
      </c>
      <c r="M9" s="54"/>
      <c r="N9" s="42"/>
      <c r="O9" s="54"/>
      <c r="P9" s="42"/>
      <c r="Q9" s="54"/>
      <c r="R9" s="42"/>
      <c r="S9" s="54"/>
      <c r="T9" s="42"/>
      <c r="U9" s="54"/>
      <c r="V9" s="35"/>
      <c r="W9" s="44"/>
      <c r="X9" s="44"/>
      <c r="Y9" s="44"/>
      <c r="Z9" s="44"/>
      <c r="AA9" s="44"/>
      <c r="AB9" s="44"/>
      <c r="AC9" s="44"/>
      <c r="AD9" s="44"/>
      <c r="AE9" s="44"/>
      <c r="AF9" s="44"/>
      <c r="AG9" s="44"/>
      <c r="AH9" s="44"/>
      <c r="AI9" s="49"/>
    </row>
    <row r="10" spans="1:35" ht="32.25" customHeight="1" x14ac:dyDescent="0.25">
      <c r="A10" s="51"/>
      <c r="B10" s="355">
        <v>5</v>
      </c>
      <c r="C10" s="170" t="s">
        <v>20</v>
      </c>
      <c r="D10" s="356">
        <v>1.5740137380969861E-2</v>
      </c>
      <c r="E10" s="301">
        <v>7.1899999999999995</v>
      </c>
      <c r="F10" s="357">
        <v>0</v>
      </c>
      <c r="G10" s="194">
        <v>0</v>
      </c>
      <c r="H10" s="57">
        <v>1.6095118884334708E-2</v>
      </c>
      <c r="I10" s="194">
        <v>7.1899999999999995</v>
      </c>
      <c r="J10" s="361" t="s">
        <v>21</v>
      </c>
      <c r="K10" s="358">
        <v>5</v>
      </c>
      <c r="M10" s="54"/>
      <c r="N10" s="42"/>
      <c r="O10" s="54"/>
      <c r="P10" s="42"/>
      <c r="Q10" s="54"/>
      <c r="R10" s="42"/>
      <c r="S10" s="54"/>
      <c r="T10" s="42"/>
      <c r="U10" s="54"/>
      <c r="V10" s="35"/>
      <c r="W10" s="44"/>
      <c r="X10" s="44"/>
      <c r="Y10" s="44"/>
      <c r="Z10" s="44"/>
      <c r="AA10" s="44"/>
      <c r="AB10" s="44"/>
      <c r="AC10" s="44"/>
      <c r="AD10" s="44"/>
      <c r="AE10" s="44"/>
      <c r="AF10" s="44"/>
      <c r="AG10" s="44"/>
      <c r="AH10" s="44"/>
    </row>
    <row r="11" spans="1:35" ht="32.25" customHeight="1" x14ac:dyDescent="0.25">
      <c r="A11" s="51"/>
      <c r="B11" s="197">
        <v>6</v>
      </c>
      <c r="C11" s="176" t="s">
        <v>24</v>
      </c>
      <c r="D11" s="359">
        <v>6.9137031972268982E-3</v>
      </c>
      <c r="E11" s="303">
        <v>3.1581380000000001</v>
      </c>
      <c r="F11" s="360">
        <v>0.15575240739297816</v>
      </c>
      <c r="G11" s="201">
        <v>1.5691580000000001</v>
      </c>
      <c r="H11" s="59">
        <v>3.5569988880153223E-3</v>
      </c>
      <c r="I11" s="201">
        <v>1.5889799999999998</v>
      </c>
      <c r="J11" s="362" t="s">
        <v>25</v>
      </c>
      <c r="K11" s="203">
        <v>6</v>
      </c>
      <c r="M11" s="54"/>
      <c r="N11" s="42"/>
      <c r="O11" s="54"/>
      <c r="P11" s="42"/>
      <c r="Q11" s="54"/>
      <c r="R11" s="42"/>
      <c r="S11" s="54"/>
      <c r="T11" s="42"/>
      <c r="U11" s="54"/>
      <c r="V11" s="35"/>
      <c r="W11" s="44"/>
      <c r="X11" s="44"/>
      <c r="Y11" s="44"/>
      <c r="Z11" s="44"/>
      <c r="AA11" s="44"/>
      <c r="AB11" s="44"/>
      <c r="AC11" s="44"/>
      <c r="AD11" s="44"/>
      <c r="AE11" s="44"/>
      <c r="AF11" s="44"/>
      <c r="AG11" s="44"/>
      <c r="AH11" s="44"/>
      <c r="AI11" s="49"/>
    </row>
    <row r="12" spans="1:35" ht="32.25" customHeight="1" x14ac:dyDescent="0.25">
      <c r="A12" s="51"/>
      <c r="B12" s="355">
        <v>7</v>
      </c>
      <c r="C12" s="170" t="s">
        <v>5</v>
      </c>
      <c r="D12" s="356">
        <v>6.564694657315755E-3</v>
      </c>
      <c r="E12" s="301">
        <v>2.998713</v>
      </c>
      <c r="F12" s="357">
        <v>3.0091729824079042E-2</v>
      </c>
      <c r="G12" s="194">
        <v>0.30316500000000002</v>
      </c>
      <c r="H12" s="57">
        <v>6.0340981249555857E-3</v>
      </c>
      <c r="I12" s="194">
        <v>2.6955480000000001</v>
      </c>
      <c r="J12" s="361" t="s">
        <v>6</v>
      </c>
      <c r="K12" s="358">
        <v>7</v>
      </c>
      <c r="M12" s="54"/>
      <c r="N12" s="42"/>
      <c r="O12" s="54"/>
      <c r="P12" s="42"/>
      <c r="Q12" s="54"/>
      <c r="R12" s="42"/>
      <c r="S12" s="54"/>
      <c r="T12" s="42"/>
      <c r="U12" s="54"/>
      <c r="V12" s="35"/>
      <c r="W12" s="44"/>
      <c r="X12" s="44"/>
      <c r="Y12" s="44"/>
      <c r="Z12" s="44"/>
      <c r="AA12" s="44"/>
      <c r="AB12" s="44"/>
      <c r="AC12" s="44"/>
      <c r="AD12" s="44"/>
      <c r="AE12" s="44"/>
      <c r="AF12" s="44"/>
      <c r="AG12" s="44"/>
      <c r="AH12" s="44"/>
    </row>
    <row r="13" spans="1:35" ht="32.25" customHeight="1" x14ac:dyDescent="0.25">
      <c r="A13" s="51"/>
      <c r="B13" s="197">
        <v>8</v>
      </c>
      <c r="C13" s="176" t="s">
        <v>3</v>
      </c>
      <c r="D13" s="359">
        <v>5.4025077125578573E-3</v>
      </c>
      <c r="E13" s="303">
        <v>2.4678329999999997</v>
      </c>
      <c r="F13" s="360">
        <v>9.768216308285263E-2</v>
      </c>
      <c r="G13" s="201">
        <v>0.98411800000000005</v>
      </c>
      <c r="H13" s="59">
        <v>3.3213587365049616E-3</v>
      </c>
      <c r="I13" s="201">
        <v>1.4837149999999999</v>
      </c>
      <c r="J13" s="362" t="s">
        <v>4</v>
      </c>
      <c r="K13" s="203">
        <v>8</v>
      </c>
      <c r="M13" s="54"/>
      <c r="N13" s="42"/>
      <c r="O13" s="54"/>
      <c r="P13" s="42"/>
      <c r="Q13" s="54"/>
      <c r="R13" s="42"/>
      <c r="S13" s="54"/>
      <c r="T13" s="42"/>
      <c r="U13" s="54"/>
      <c r="V13" s="35"/>
      <c r="W13" s="44"/>
      <c r="X13" s="44"/>
      <c r="Y13" s="44"/>
      <c r="Z13" s="44"/>
      <c r="AA13" s="44"/>
      <c r="AB13" s="44"/>
      <c r="AC13" s="44"/>
      <c r="AD13" s="44"/>
      <c r="AE13" s="44"/>
      <c r="AF13" s="44"/>
      <c r="AG13" s="44"/>
      <c r="AH13" s="44"/>
      <c r="AI13" s="49"/>
    </row>
    <row r="14" spans="1:35" ht="32.25" customHeight="1" x14ac:dyDescent="0.25">
      <c r="A14" s="51"/>
      <c r="B14" s="355">
        <v>9</v>
      </c>
      <c r="C14" s="170" t="s">
        <v>16</v>
      </c>
      <c r="D14" s="356">
        <v>4.0361061675987936E-3</v>
      </c>
      <c r="E14" s="301">
        <v>1.843669</v>
      </c>
      <c r="F14" s="357">
        <v>6.1949766221210671E-2</v>
      </c>
      <c r="G14" s="194">
        <v>0.62412500000000004</v>
      </c>
      <c r="H14" s="57">
        <v>2.7300007878549499E-3</v>
      </c>
      <c r="I14" s="194">
        <v>1.219544</v>
      </c>
      <c r="J14" s="361" t="s">
        <v>17</v>
      </c>
      <c r="K14" s="358">
        <v>9</v>
      </c>
      <c r="M14" s="54"/>
      <c r="N14" s="42"/>
      <c r="O14" s="54"/>
      <c r="P14" s="42"/>
      <c r="Q14" s="54"/>
      <c r="R14" s="42"/>
      <c r="S14" s="54"/>
      <c r="T14" s="42"/>
      <c r="U14" s="54"/>
      <c r="V14" s="35"/>
      <c r="W14" s="44"/>
      <c r="X14" s="44"/>
      <c r="Y14" s="44"/>
      <c r="Z14" s="44"/>
      <c r="AA14" s="44"/>
      <c r="AB14" s="44"/>
      <c r="AC14" s="44"/>
      <c r="AD14" s="44"/>
      <c r="AE14" s="44"/>
      <c r="AF14" s="44"/>
      <c r="AG14" s="44"/>
      <c r="AH14" s="44"/>
    </row>
    <row r="15" spans="1:35" ht="32.25" customHeight="1" x14ac:dyDescent="0.25">
      <c r="A15" s="51"/>
      <c r="B15" s="197">
        <v>10</v>
      </c>
      <c r="C15" s="176" t="s">
        <v>30</v>
      </c>
      <c r="D15" s="359">
        <v>2.4760374469033064E-3</v>
      </c>
      <c r="E15" s="303">
        <v>1.1310390000000001</v>
      </c>
      <c r="F15" s="360">
        <v>5.1795513412564852E-2</v>
      </c>
      <c r="G15" s="201">
        <v>0.52182400000000007</v>
      </c>
      <c r="H15" s="59">
        <v>1.3637535258859488E-3</v>
      </c>
      <c r="I15" s="201">
        <v>0.60921500000000006</v>
      </c>
      <c r="J15" s="362" t="s">
        <v>103</v>
      </c>
      <c r="K15" s="203">
        <v>10</v>
      </c>
      <c r="M15" s="54"/>
      <c r="N15" s="42"/>
      <c r="O15" s="54"/>
      <c r="P15" s="42"/>
      <c r="Q15" s="54"/>
      <c r="R15" s="42"/>
      <c r="S15" s="54"/>
      <c r="T15" s="42"/>
      <c r="U15" s="54"/>
      <c r="V15" s="35"/>
      <c r="W15" s="44"/>
      <c r="X15" s="44"/>
      <c r="Y15" s="44"/>
      <c r="Z15" s="44"/>
      <c r="AA15" s="44"/>
      <c r="AB15" s="44"/>
      <c r="AC15" s="44"/>
      <c r="AD15" s="44"/>
      <c r="AE15" s="44"/>
      <c r="AF15" s="44"/>
      <c r="AG15" s="44"/>
      <c r="AH15" s="44"/>
      <c r="AI15" s="49"/>
    </row>
    <row r="16" spans="1:35" ht="32.25" customHeight="1" x14ac:dyDescent="0.25">
      <c r="A16" s="51"/>
      <c r="B16" s="355">
        <v>11</v>
      </c>
      <c r="C16" s="170" t="s">
        <v>40</v>
      </c>
      <c r="D16" s="356">
        <v>2.4228077611705826E-3</v>
      </c>
      <c r="E16" s="301">
        <v>1.106724</v>
      </c>
      <c r="F16" s="357">
        <v>3.2001465056758542E-2</v>
      </c>
      <c r="G16" s="194">
        <v>0.322405</v>
      </c>
      <c r="H16" s="57">
        <v>1.7557312306317825E-3</v>
      </c>
      <c r="I16" s="194">
        <v>0.78431899999999999</v>
      </c>
      <c r="J16" s="361" t="s">
        <v>41</v>
      </c>
      <c r="K16" s="358">
        <v>11</v>
      </c>
      <c r="M16" s="54"/>
      <c r="N16" s="42"/>
      <c r="O16" s="54"/>
      <c r="P16" s="42"/>
      <c r="Q16" s="54"/>
      <c r="R16" s="42"/>
      <c r="S16" s="54"/>
      <c r="T16" s="42"/>
      <c r="U16" s="54"/>
      <c r="V16" s="35"/>
      <c r="W16" s="44"/>
      <c r="X16" s="44"/>
      <c r="Y16" s="44"/>
      <c r="Z16" s="44"/>
      <c r="AA16" s="44"/>
      <c r="AB16" s="44"/>
      <c r="AC16" s="44"/>
      <c r="AD16" s="44"/>
      <c r="AE16" s="44"/>
      <c r="AF16" s="44"/>
      <c r="AG16" s="44"/>
      <c r="AH16" s="44"/>
    </row>
    <row r="17" spans="1:35" ht="32.25" customHeight="1" x14ac:dyDescent="0.25">
      <c r="A17" s="51"/>
      <c r="B17" s="197">
        <v>12</v>
      </c>
      <c r="C17" s="176" t="s">
        <v>26</v>
      </c>
      <c r="D17" s="359">
        <v>1.9288323370636362E-3</v>
      </c>
      <c r="E17" s="303">
        <v>0.88107899999999995</v>
      </c>
      <c r="F17" s="360">
        <v>5.668548774925692E-2</v>
      </c>
      <c r="G17" s="201">
        <v>0.57108899999999996</v>
      </c>
      <c r="H17" s="59">
        <v>6.9392571668357693E-4</v>
      </c>
      <c r="I17" s="201">
        <v>0.30999000000000004</v>
      </c>
      <c r="J17" s="362" t="s">
        <v>27</v>
      </c>
      <c r="K17" s="203">
        <v>12</v>
      </c>
      <c r="M17" s="54"/>
      <c r="N17" s="42"/>
      <c r="O17" s="54"/>
      <c r="P17" s="42"/>
      <c r="Q17" s="54"/>
      <c r="R17" s="42"/>
      <c r="S17" s="54"/>
      <c r="T17" s="42"/>
      <c r="U17" s="54"/>
      <c r="V17" s="35"/>
      <c r="W17" s="44"/>
      <c r="X17" s="44"/>
      <c r="Y17" s="44"/>
      <c r="Z17" s="44"/>
      <c r="AA17" s="44"/>
      <c r="AB17" s="44"/>
      <c r="AC17" s="44"/>
      <c r="AD17" s="44"/>
      <c r="AE17" s="44"/>
      <c r="AF17" s="44"/>
      <c r="AG17" s="44"/>
      <c r="AH17" s="44"/>
      <c r="AI17" s="49"/>
    </row>
    <row r="18" spans="1:35" ht="32.25" customHeight="1" x14ac:dyDescent="0.25">
      <c r="A18" s="51"/>
      <c r="B18" s="355">
        <v>13</v>
      </c>
      <c r="C18" s="170" t="s">
        <v>14</v>
      </c>
      <c r="D18" s="356">
        <v>1.7122773815889604E-3</v>
      </c>
      <c r="E18" s="301">
        <v>0.78215800000000002</v>
      </c>
      <c r="F18" s="357">
        <v>3.1627359438672835E-2</v>
      </c>
      <c r="G18" s="194">
        <v>0.31863600000000003</v>
      </c>
      <c r="H18" s="57">
        <v>1.0376135876918767E-3</v>
      </c>
      <c r="I18" s="194">
        <v>0.46352199999999999</v>
      </c>
      <c r="J18" s="361" t="s">
        <v>15</v>
      </c>
      <c r="K18" s="358">
        <v>13</v>
      </c>
      <c r="M18" s="54"/>
      <c r="N18" s="42"/>
      <c r="O18" s="54"/>
      <c r="P18" s="42"/>
      <c r="Q18" s="54"/>
      <c r="R18" s="42"/>
      <c r="S18" s="54"/>
      <c r="T18" s="42"/>
      <c r="U18" s="54"/>
      <c r="V18" s="35"/>
      <c r="W18" s="44"/>
      <c r="X18" s="44"/>
      <c r="Y18" s="44"/>
      <c r="Z18" s="44"/>
      <c r="AA18" s="44"/>
      <c r="AB18" s="44"/>
      <c r="AC18" s="44"/>
      <c r="AD18" s="44"/>
      <c r="AE18" s="44"/>
      <c r="AF18" s="44"/>
      <c r="AG18" s="44"/>
      <c r="AH18" s="44"/>
    </row>
    <row r="19" spans="1:35" ht="32.25" customHeight="1" x14ac:dyDescent="0.25">
      <c r="A19" s="51"/>
      <c r="B19" s="197">
        <v>14</v>
      </c>
      <c r="C19" s="176" t="s">
        <v>7</v>
      </c>
      <c r="D19" s="359">
        <v>1.0508019392024386E-3</v>
      </c>
      <c r="E19" s="303">
        <v>0.48</v>
      </c>
      <c r="F19" s="360">
        <v>0</v>
      </c>
      <c r="G19" s="201">
        <v>0</v>
      </c>
      <c r="H19" s="59">
        <v>1.0745002871322198E-3</v>
      </c>
      <c r="I19" s="201">
        <v>0.48</v>
      </c>
      <c r="J19" s="362" t="s">
        <v>105</v>
      </c>
      <c r="K19" s="203">
        <v>14</v>
      </c>
      <c r="M19" s="54"/>
      <c r="N19" s="42"/>
      <c r="O19" s="54"/>
      <c r="P19" s="42"/>
      <c r="Q19" s="54"/>
      <c r="R19" s="42"/>
      <c r="S19" s="54"/>
      <c r="T19" s="42"/>
      <c r="U19" s="54"/>
      <c r="V19" s="35"/>
      <c r="W19" s="44"/>
      <c r="X19" s="44"/>
      <c r="Y19" s="44"/>
      <c r="Z19" s="44"/>
      <c r="AA19" s="44"/>
      <c r="AB19" s="44"/>
      <c r="AC19" s="44"/>
      <c r="AD19" s="44"/>
      <c r="AE19" s="44"/>
      <c r="AF19" s="44"/>
      <c r="AG19" s="44"/>
      <c r="AH19" s="44"/>
      <c r="AI19" s="49"/>
    </row>
    <row r="20" spans="1:35" ht="32.25" customHeight="1" x14ac:dyDescent="0.25">
      <c r="A20" s="51"/>
      <c r="B20" s="355">
        <v>15</v>
      </c>
      <c r="C20" s="170" t="s">
        <v>36</v>
      </c>
      <c r="D20" s="356">
        <v>7.6620974733511145E-4</v>
      </c>
      <c r="E20" s="301">
        <v>0.35</v>
      </c>
      <c r="F20" s="357">
        <v>0</v>
      </c>
      <c r="G20" s="194">
        <v>0</v>
      </c>
      <c r="H20" s="57">
        <v>7.8348979270057701E-4</v>
      </c>
      <c r="I20" s="194">
        <v>0.35</v>
      </c>
      <c r="J20" s="361" t="s">
        <v>37</v>
      </c>
      <c r="K20" s="358">
        <v>15</v>
      </c>
      <c r="M20" s="54"/>
      <c r="N20" s="42"/>
      <c r="O20" s="54"/>
      <c r="P20" s="42"/>
      <c r="Q20" s="54"/>
      <c r="R20" s="42"/>
      <c r="S20" s="54"/>
      <c r="T20" s="42"/>
      <c r="U20" s="54"/>
      <c r="V20" s="35"/>
      <c r="W20" s="44"/>
      <c r="X20" s="44"/>
      <c r="Y20" s="44"/>
      <c r="Z20" s="44"/>
      <c r="AA20" s="44"/>
      <c r="AB20" s="44"/>
      <c r="AC20" s="44"/>
      <c r="AD20" s="44"/>
      <c r="AE20" s="44"/>
      <c r="AF20" s="44"/>
      <c r="AG20" s="44"/>
      <c r="AH20" s="44"/>
    </row>
    <row r="21" spans="1:35" ht="32.25" customHeight="1" x14ac:dyDescent="0.25">
      <c r="A21" s="51"/>
      <c r="B21" s="197">
        <v>16</v>
      </c>
      <c r="C21" s="176" t="s">
        <v>34</v>
      </c>
      <c r="D21" s="359">
        <v>4.8161755546778439E-4</v>
      </c>
      <c r="E21" s="303">
        <v>0.22</v>
      </c>
      <c r="F21" s="360">
        <v>0</v>
      </c>
      <c r="G21" s="201">
        <v>0</v>
      </c>
      <c r="H21" s="59">
        <v>4.9247929826893417E-4</v>
      </c>
      <c r="I21" s="201">
        <v>0.22</v>
      </c>
      <c r="J21" s="362" t="s">
        <v>35</v>
      </c>
      <c r="K21" s="203">
        <v>16</v>
      </c>
      <c r="M21" s="54"/>
      <c r="N21" s="42"/>
      <c r="O21" s="54"/>
      <c r="P21" s="42"/>
      <c r="Q21" s="54"/>
      <c r="R21" s="42"/>
      <c r="S21" s="54"/>
      <c r="T21" s="42"/>
      <c r="U21" s="54"/>
      <c r="V21" s="35"/>
      <c r="W21" s="44"/>
      <c r="X21" s="44"/>
      <c r="Y21" s="44"/>
      <c r="Z21" s="44"/>
      <c r="AA21" s="44"/>
      <c r="AB21" s="44"/>
      <c r="AC21" s="44"/>
      <c r="AD21" s="44"/>
      <c r="AE21" s="44"/>
      <c r="AF21" s="44"/>
      <c r="AG21" s="44"/>
      <c r="AH21" s="44"/>
      <c r="AI21" s="49"/>
    </row>
    <row r="22" spans="1:35" ht="32.25" customHeight="1" x14ac:dyDescent="0.25">
      <c r="A22" s="51"/>
      <c r="B22" s="355">
        <v>17</v>
      </c>
      <c r="C22" s="170" t="s">
        <v>18</v>
      </c>
      <c r="D22" s="356">
        <v>4.3981752999459401E-4</v>
      </c>
      <c r="E22" s="301">
        <v>0.200906</v>
      </c>
      <c r="F22" s="357">
        <v>0</v>
      </c>
      <c r="G22" s="194">
        <v>0</v>
      </c>
      <c r="H22" s="57">
        <v>4.4973657226372036E-4</v>
      </c>
      <c r="I22" s="194">
        <v>0.200906</v>
      </c>
      <c r="J22" s="361" t="s">
        <v>19</v>
      </c>
      <c r="K22" s="358">
        <v>17</v>
      </c>
      <c r="M22" s="54"/>
      <c r="N22" s="42"/>
      <c r="O22" s="54"/>
      <c r="P22" s="42"/>
      <c r="Q22" s="54"/>
      <c r="R22" s="42"/>
      <c r="S22" s="54"/>
      <c r="T22" s="42"/>
      <c r="U22" s="54"/>
      <c r="V22" s="35"/>
      <c r="W22" s="44"/>
      <c r="X22" s="44"/>
      <c r="Y22" s="44"/>
      <c r="Z22" s="44"/>
      <c r="AA22" s="44"/>
      <c r="AB22" s="44"/>
      <c r="AC22" s="44"/>
      <c r="AD22" s="44"/>
      <c r="AE22" s="44"/>
      <c r="AF22" s="44"/>
      <c r="AG22" s="44"/>
      <c r="AH22" s="44"/>
    </row>
    <row r="23" spans="1:35" ht="32.25" customHeight="1" x14ac:dyDescent="0.25">
      <c r="A23" s="51"/>
      <c r="B23" s="197">
        <v>18</v>
      </c>
      <c r="C23" s="176" t="s">
        <v>8</v>
      </c>
      <c r="D23" s="359">
        <v>8.7566828266869893E-5</v>
      </c>
      <c r="E23" s="303">
        <v>0.04</v>
      </c>
      <c r="F23" s="360">
        <v>0</v>
      </c>
      <c r="G23" s="201">
        <v>0</v>
      </c>
      <c r="H23" s="59">
        <v>8.9541690594351658E-5</v>
      </c>
      <c r="I23" s="201">
        <v>0.04</v>
      </c>
      <c r="J23" s="362" t="s">
        <v>9</v>
      </c>
      <c r="K23" s="203">
        <v>18</v>
      </c>
      <c r="M23" s="54"/>
      <c r="N23" s="42"/>
      <c r="O23" s="54"/>
      <c r="P23" s="42"/>
      <c r="Q23" s="54"/>
      <c r="R23" s="42"/>
      <c r="S23" s="54"/>
      <c r="T23" s="42"/>
      <c r="U23" s="54"/>
      <c r="V23" s="35"/>
      <c r="W23" s="44"/>
      <c r="X23" s="44"/>
      <c r="Y23" s="44"/>
      <c r="Z23" s="44"/>
      <c r="AA23" s="44"/>
      <c r="AB23" s="44"/>
      <c r="AC23" s="44"/>
      <c r="AD23" s="44"/>
      <c r="AE23" s="44"/>
      <c r="AF23" s="44"/>
      <c r="AG23" s="44"/>
      <c r="AH23" s="44"/>
      <c r="AI23" s="49"/>
    </row>
    <row r="24" spans="1:35" ht="32.25" customHeight="1" x14ac:dyDescent="0.25">
      <c r="A24" s="51"/>
      <c r="B24" s="355">
        <v>19</v>
      </c>
      <c r="C24" s="170" t="s">
        <v>22</v>
      </c>
      <c r="D24" s="356">
        <v>5.1557159312826313E-5</v>
      </c>
      <c r="E24" s="301">
        <v>2.3550999999999999E-2</v>
      </c>
      <c r="F24" s="357">
        <v>2.3376390054488001E-3</v>
      </c>
      <c r="G24" s="194">
        <v>2.3550999999999999E-2</v>
      </c>
      <c r="H24" s="57">
        <v>0</v>
      </c>
      <c r="I24" s="194">
        <v>0</v>
      </c>
      <c r="J24" s="361" t="s">
        <v>23</v>
      </c>
      <c r="K24" s="358">
        <v>19</v>
      </c>
      <c r="M24" s="54"/>
      <c r="N24" s="42"/>
      <c r="O24" s="54"/>
      <c r="P24" s="42"/>
      <c r="Q24" s="54"/>
      <c r="R24" s="42"/>
      <c r="S24" s="54"/>
      <c r="T24" s="42"/>
      <c r="U24" s="54"/>
      <c r="V24" s="35"/>
      <c r="W24" s="44"/>
      <c r="X24" s="44"/>
      <c r="Y24" s="44"/>
      <c r="Z24" s="44"/>
      <c r="AA24" s="44"/>
      <c r="AB24" s="44"/>
      <c r="AC24" s="44"/>
      <c r="AD24" s="44"/>
      <c r="AE24" s="44"/>
      <c r="AF24" s="44"/>
      <c r="AG24" s="44"/>
      <c r="AH24" s="44"/>
    </row>
    <row r="25" spans="1:35" ht="32.25" customHeight="1" x14ac:dyDescent="0.25">
      <c r="A25" s="51"/>
      <c r="B25" s="197">
        <v>20</v>
      </c>
      <c r="C25" s="176" t="s">
        <v>38</v>
      </c>
      <c r="D25" s="359">
        <v>0</v>
      </c>
      <c r="E25" s="303">
        <v>0</v>
      </c>
      <c r="F25" s="360">
        <v>0</v>
      </c>
      <c r="G25" s="201">
        <v>0</v>
      </c>
      <c r="H25" s="59">
        <v>0</v>
      </c>
      <c r="I25" s="201">
        <v>0</v>
      </c>
      <c r="J25" s="362" t="s">
        <v>39</v>
      </c>
      <c r="K25" s="203">
        <v>20</v>
      </c>
      <c r="M25" s="54"/>
      <c r="N25" s="42"/>
      <c r="O25" s="54"/>
      <c r="P25" s="42"/>
      <c r="Q25" s="54"/>
      <c r="R25" s="42"/>
      <c r="S25" s="54"/>
      <c r="T25" s="42"/>
      <c r="U25" s="54"/>
      <c r="V25" s="35"/>
      <c r="W25" s="44"/>
      <c r="X25" s="44"/>
      <c r="Y25" s="44"/>
      <c r="Z25" s="44"/>
      <c r="AA25" s="44"/>
      <c r="AB25" s="44"/>
      <c r="AC25" s="44"/>
      <c r="AD25" s="44"/>
      <c r="AE25" s="44"/>
      <c r="AF25" s="44"/>
      <c r="AG25" s="44"/>
      <c r="AH25" s="44"/>
      <c r="AI25" s="49"/>
    </row>
    <row r="26" spans="1:35" ht="32.25" customHeight="1" x14ac:dyDescent="0.25">
      <c r="A26" s="51"/>
      <c r="B26" s="355">
        <v>21</v>
      </c>
      <c r="C26" s="170" t="s">
        <v>28</v>
      </c>
      <c r="D26" s="356">
        <v>0</v>
      </c>
      <c r="E26" s="301">
        <v>0</v>
      </c>
      <c r="F26" s="357">
        <v>0</v>
      </c>
      <c r="G26" s="194">
        <v>0</v>
      </c>
      <c r="H26" s="57">
        <v>0</v>
      </c>
      <c r="I26" s="194">
        <v>0</v>
      </c>
      <c r="J26" s="361" t="s">
        <v>29</v>
      </c>
      <c r="K26" s="358">
        <v>21</v>
      </c>
      <c r="M26" s="54"/>
      <c r="N26" s="42"/>
      <c r="O26" s="54"/>
      <c r="P26" s="42"/>
      <c r="Q26" s="54"/>
      <c r="R26" s="42"/>
      <c r="S26" s="54"/>
      <c r="T26" s="42"/>
      <c r="U26" s="54"/>
      <c r="V26" s="35"/>
      <c r="W26" s="44"/>
      <c r="X26" s="44"/>
      <c r="Y26" s="44"/>
      <c r="Z26" s="44"/>
      <c r="AA26" s="44"/>
      <c r="AB26" s="44"/>
      <c r="AC26" s="44"/>
      <c r="AD26" s="44"/>
      <c r="AE26" s="44"/>
      <c r="AF26" s="44"/>
      <c r="AG26" s="44"/>
      <c r="AH26" s="44"/>
    </row>
    <row r="27" spans="1:35" ht="32.25" customHeight="1" x14ac:dyDescent="0.25">
      <c r="A27" s="51"/>
      <c r="B27" s="197">
        <v>22</v>
      </c>
      <c r="C27" s="176" t="s">
        <v>44</v>
      </c>
      <c r="D27" s="359">
        <v>0</v>
      </c>
      <c r="E27" s="303">
        <v>0</v>
      </c>
      <c r="F27" s="360">
        <v>0</v>
      </c>
      <c r="G27" s="201">
        <v>0</v>
      </c>
      <c r="H27" s="59">
        <v>0</v>
      </c>
      <c r="I27" s="201">
        <v>0</v>
      </c>
      <c r="J27" s="362" t="s">
        <v>45</v>
      </c>
      <c r="K27" s="203">
        <v>22</v>
      </c>
      <c r="M27" s="54"/>
      <c r="N27" s="42"/>
      <c r="O27" s="54"/>
      <c r="P27" s="42"/>
      <c r="Q27" s="54"/>
      <c r="R27" s="42"/>
      <c r="S27" s="54"/>
      <c r="T27" s="42"/>
      <c r="U27" s="54"/>
      <c r="V27" s="35"/>
      <c r="W27" s="44"/>
      <c r="X27" s="44"/>
      <c r="Y27" s="44"/>
      <c r="Z27" s="44"/>
      <c r="AA27" s="44"/>
      <c r="AB27" s="44"/>
      <c r="AC27" s="44"/>
      <c r="AD27" s="44"/>
      <c r="AE27" s="44"/>
      <c r="AF27" s="44"/>
      <c r="AG27" s="44"/>
      <c r="AH27" s="44"/>
      <c r="AI27" s="49"/>
    </row>
    <row r="28" spans="1:35" ht="37.5" customHeight="1" x14ac:dyDescent="0.25">
      <c r="B28" s="445" t="s">
        <v>159</v>
      </c>
      <c r="C28" s="446"/>
      <c r="D28" s="530">
        <v>456.79398000000003</v>
      </c>
      <c r="E28" s="531"/>
      <c r="F28" s="530">
        <v>10.074695</v>
      </c>
      <c r="G28" s="531"/>
      <c r="H28" s="530">
        <v>446.71928500000001</v>
      </c>
      <c r="I28" s="531"/>
      <c r="J28" s="446" t="s">
        <v>176</v>
      </c>
      <c r="K28" s="449"/>
      <c r="M28" s="54"/>
      <c r="N28" s="126"/>
      <c r="O28" s="44"/>
      <c r="P28" s="126"/>
      <c r="Q28" s="44"/>
      <c r="R28" s="126"/>
      <c r="S28" s="44"/>
      <c r="T28" s="126"/>
      <c r="U28" s="44"/>
      <c r="V28" s="35"/>
      <c r="X28" s="35"/>
      <c r="AB28" s="44"/>
      <c r="AC28" s="44"/>
      <c r="AD28" s="44"/>
      <c r="AE28" s="44"/>
      <c r="AF28" s="44"/>
      <c r="AG28" s="44"/>
      <c r="AH28" s="44"/>
      <c r="AI28" s="49"/>
    </row>
    <row r="29" spans="1:35" ht="35.25" customHeight="1" x14ac:dyDescent="0.25">
      <c r="B29" s="450" t="s">
        <v>172</v>
      </c>
      <c r="C29" s="451"/>
      <c r="D29" s="456">
        <v>1</v>
      </c>
      <c r="E29" s="457"/>
      <c r="F29" s="456">
        <v>2.2055227172652316E-2</v>
      </c>
      <c r="G29" s="457"/>
      <c r="H29" s="456">
        <v>0.9779447728273476</v>
      </c>
      <c r="I29" s="457"/>
      <c r="J29" s="451" t="s">
        <v>173</v>
      </c>
      <c r="K29" s="458" t="s">
        <v>174</v>
      </c>
      <c r="N29" s="39"/>
      <c r="O29" s="39"/>
      <c r="P29" s="39"/>
      <c r="Q29" s="295"/>
      <c r="R29" s="39"/>
      <c r="S29" s="39"/>
      <c r="T29" s="39"/>
      <c r="U29" s="39"/>
      <c r="V29" s="35"/>
      <c r="X29" s="35"/>
      <c r="AB29" s="44"/>
      <c r="AC29" s="44"/>
      <c r="AD29" s="44"/>
      <c r="AE29" s="44"/>
      <c r="AF29" s="44"/>
      <c r="AG29" s="44"/>
      <c r="AH29" s="44"/>
      <c r="AI29" s="49"/>
    </row>
    <row r="30" spans="1:35" x14ac:dyDescent="0.25">
      <c r="B30" s="132" t="s">
        <v>77</v>
      </c>
      <c r="C30"/>
      <c r="D30"/>
      <c r="E30"/>
      <c r="K30" s="134" t="s">
        <v>76</v>
      </c>
      <c r="N30" s="48"/>
    </row>
    <row r="31" spans="1:35" x14ac:dyDescent="0.25">
      <c r="H31" s="48"/>
      <c r="I31" s="48"/>
      <c r="J31" s="48"/>
      <c r="K31" s="48"/>
    </row>
    <row r="32" spans="1:35" ht="36" customHeight="1" x14ac:dyDescent="0.25">
      <c r="C32"/>
      <c r="D32"/>
      <c r="E32"/>
      <c r="F32" s="1"/>
      <c r="H32" s="48"/>
      <c r="I32" s="48"/>
      <c r="J32" s="48"/>
      <c r="K32" s="48"/>
      <c r="AD32" s="208"/>
      <c r="AE32" s="208"/>
      <c r="AF32" s="208"/>
      <c r="AG32" s="208"/>
      <c r="AH32" s="208"/>
      <c r="AI32" s="208"/>
    </row>
    <row r="33" ht="36" customHeight="1" x14ac:dyDescent="0.25"/>
    <row r="34" ht="36" customHeight="1" x14ac:dyDescent="0.25"/>
    <row r="35" ht="36" customHeight="1" x14ac:dyDescent="0.25"/>
    <row r="36" ht="36" customHeight="1" x14ac:dyDescent="0.25"/>
    <row r="37" ht="36" customHeight="1" x14ac:dyDescent="0.25"/>
    <row r="38" ht="36" customHeight="1" x14ac:dyDescent="0.25"/>
    <row r="39" ht="36" customHeight="1" x14ac:dyDescent="0.25"/>
    <row r="50" spans="3:33" x14ac:dyDescent="0.25">
      <c r="C50"/>
      <c r="D50"/>
      <c r="E50"/>
      <c r="H50" s="48"/>
      <c r="I50" s="48"/>
      <c r="J50" s="48"/>
      <c r="K50" s="48"/>
    </row>
    <row r="51" spans="3:33" x14ac:dyDescent="0.25">
      <c r="C51"/>
      <c r="D51"/>
      <c r="E51"/>
      <c r="H51" s="48"/>
      <c r="I51" s="48"/>
      <c r="J51" s="48"/>
      <c r="K51" s="48"/>
    </row>
    <row r="52" spans="3:33" x14ac:dyDescent="0.25">
      <c r="C52"/>
      <c r="D52"/>
      <c r="E52"/>
      <c r="H52" s="48"/>
      <c r="I52" s="48"/>
      <c r="J52" s="48"/>
      <c r="K52" s="48"/>
    </row>
    <row r="53" spans="3:33" x14ac:dyDescent="0.25">
      <c r="C53"/>
      <c r="D53"/>
      <c r="E53"/>
      <c r="H53" s="48"/>
      <c r="I53" s="48"/>
      <c r="J53" s="48"/>
      <c r="K53" s="48"/>
    </row>
    <row r="54" spans="3:33" x14ac:dyDescent="0.25">
      <c r="C54"/>
      <c r="D54"/>
      <c r="E54"/>
      <c r="H54" s="48"/>
      <c r="I54" s="48"/>
      <c r="J54" s="48"/>
      <c r="K54" s="48"/>
    </row>
    <row r="55" spans="3:33" x14ac:dyDescent="0.25">
      <c r="H55" s="48"/>
      <c r="I55" s="48"/>
      <c r="J55" s="48"/>
      <c r="K55" s="48"/>
    </row>
    <row r="56" spans="3:33" x14ac:dyDescent="0.25">
      <c r="H56" s="48"/>
      <c r="I56" s="48"/>
      <c r="J56" s="48"/>
      <c r="K56" s="48"/>
    </row>
    <row r="57" spans="3:33" ht="18.75" customHeight="1" x14ac:dyDescent="0.25">
      <c r="H57" s="48"/>
      <c r="I57" s="48"/>
      <c r="J57" s="48"/>
      <c r="K57" s="48"/>
    </row>
    <row r="58" spans="3:33" ht="18.75" customHeight="1" x14ac:dyDescent="0.25">
      <c r="H58" s="48"/>
      <c r="I58" s="48"/>
      <c r="J58" s="48"/>
      <c r="K58" s="48"/>
      <c r="AC58" s="209"/>
      <c r="AD58" s="210"/>
      <c r="AE58" s="210"/>
      <c r="AF58" s="210"/>
      <c r="AG58" s="210"/>
    </row>
    <row r="59" spans="3:33" ht="15" customHeight="1" x14ac:dyDescent="0.25">
      <c r="C59" s="48" t="s">
        <v>74</v>
      </c>
      <c r="E59" s="60">
        <v>30.729772112999996</v>
      </c>
      <c r="F59">
        <v>0.32461442181603462</v>
      </c>
      <c r="G59">
        <v>9.9753272069999976</v>
      </c>
      <c r="H59" s="48">
        <v>0.6737552374246597</v>
      </c>
      <c r="I59" s="48">
        <v>20.704344905999999</v>
      </c>
      <c r="J59" s="48" t="s">
        <v>102</v>
      </c>
      <c r="K59" s="48"/>
    </row>
    <row r="60" spans="3:33" x14ac:dyDescent="0.25">
      <c r="C60" s="48" t="s">
        <v>32</v>
      </c>
      <c r="E60" s="60">
        <v>20.503353638</v>
      </c>
      <c r="F60">
        <v>0.4568391130727078</v>
      </c>
      <c r="G60">
        <v>9.3667338909999973</v>
      </c>
      <c r="H60" s="48">
        <v>0.5400540781034936</v>
      </c>
      <c r="I60" s="48">
        <v>11.072919747000002</v>
      </c>
      <c r="J60" s="48" t="s">
        <v>104</v>
      </c>
      <c r="K60" s="48"/>
    </row>
    <row r="61" spans="3:33" x14ac:dyDescent="0.25">
      <c r="C61" s="48" t="s">
        <v>10</v>
      </c>
      <c r="E61" s="60">
        <v>12.269372443</v>
      </c>
      <c r="F61">
        <v>0.23738065263979041</v>
      </c>
      <c r="G61">
        <v>2.9125116379999998</v>
      </c>
      <c r="H61" s="48">
        <v>0.72629291965817289</v>
      </c>
      <c r="I61" s="48">
        <v>8.9111583339999996</v>
      </c>
      <c r="J61" s="48" t="s">
        <v>11</v>
      </c>
      <c r="K61" s="48"/>
    </row>
    <row r="62" spans="3:33" x14ac:dyDescent="0.25">
      <c r="C62" s="48" t="s">
        <v>24</v>
      </c>
      <c r="E62" s="60">
        <v>10.021409902</v>
      </c>
      <c r="F62">
        <v>0.6292896632979178</v>
      </c>
      <c r="G62">
        <v>6.3063696629999999</v>
      </c>
      <c r="H62" s="48">
        <v>0.31019036357145913</v>
      </c>
      <c r="I62" s="48">
        <v>3.1085447810000009</v>
      </c>
      <c r="J62" s="48" t="s">
        <v>25</v>
      </c>
      <c r="K62" s="48"/>
    </row>
    <row r="63" spans="3:33" x14ac:dyDescent="0.25">
      <c r="C63" s="48" t="s">
        <v>16</v>
      </c>
      <c r="E63" s="60">
        <v>5.7583697689999997</v>
      </c>
      <c r="F63">
        <v>0.5076309600221508</v>
      </c>
      <c r="G63">
        <v>2.9231267740000004</v>
      </c>
      <c r="H63" s="48">
        <v>0.49063243736267265</v>
      </c>
      <c r="I63" s="48">
        <v>2.825242995</v>
      </c>
      <c r="J63" s="48" t="s">
        <v>17</v>
      </c>
      <c r="K63" s="48"/>
    </row>
    <row r="64" spans="3:33" x14ac:dyDescent="0.25">
      <c r="C64" s="48" t="s">
        <v>30</v>
      </c>
      <c r="E64" s="60">
        <v>5.35397839</v>
      </c>
      <c r="F64">
        <v>0.63475949909465357</v>
      </c>
      <c r="G64">
        <v>3.3984886409999997</v>
      </c>
      <c r="H64" s="48">
        <v>0.35590165110845734</v>
      </c>
      <c r="I64" s="48">
        <v>1.905489749</v>
      </c>
      <c r="J64" s="48" t="s">
        <v>103</v>
      </c>
      <c r="K64" s="48"/>
    </row>
    <row r="65" spans="3:11" x14ac:dyDescent="0.25">
      <c r="C65" s="48" t="s">
        <v>3</v>
      </c>
      <c r="E65" s="60">
        <v>4.7460207839999997</v>
      </c>
      <c r="F65">
        <v>0.33445356336222909</v>
      </c>
      <c r="G65">
        <v>1.587323563</v>
      </c>
      <c r="H65" s="48">
        <v>0.65159790943722085</v>
      </c>
      <c r="I65" s="48">
        <v>3.0924972209999995</v>
      </c>
      <c r="J65" s="48" t="s">
        <v>4</v>
      </c>
      <c r="K65" s="48"/>
    </row>
    <row r="66" spans="3:11" x14ac:dyDescent="0.25">
      <c r="C66" s="48" t="s">
        <v>26</v>
      </c>
      <c r="E66" s="60">
        <v>3.6972530710000004</v>
      </c>
      <c r="F66">
        <v>0.49133466714753848</v>
      </c>
      <c r="G66">
        <v>1.8165886069999997</v>
      </c>
      <c r="H66" s="48">
        <v>0.50779982542341917</v>
      </c>
      <c r="I66" s="48">
        <v>1.8774644640000004</v>
      </c>
      <c r="J66" s="48" t="s">
        <v>27</v>
      </c>
      <c r="K66" s="48"/>
    </row>
    <row r="67" spans="3:11" x14ac:dyDescent="0.25">
      <c r="C67" s="48" t="s">
        <v>40</v>
      </c>
      <c r="E67" s="60">
        <v>3.0920221749999994</v>
      </c>
      <c r="F67">
        <v>0.51163361271818819</v>
      </c>
      <c r="G67">
        <v>1.5819824759999996</v>
      </c>
      <c r="H67" s="48">
        <v>0.48804297433604288</v>
      </c>
      <c r="I67" s="48">
        <v>1.5090396990000001</v>
      </c>
      <c r="J67" s="48" t="s">
        <v>41</v>
      </c>
      <c r="K67" s="48"/>
    </row>
    <row r="68" spans="3:11" x14ac:dyDescent="0.25">
      <c r="C68" s="48" t="s">
        <v>14</v>
      </c>
      <c r="E68" s="60">
        <v>2.907597633</v>
      </c>
      <c r="F68">
        <v>0.34502001157737217</v>
      </c>
      <c r="G68">
        <v>1.0031793689999999</v>
      </c>
      <c r="H68" s="48">
        <v>0.64204835043625175</v>
      </c>
      <c r="I68" s="48">
        <v>1.8668182640000002</v>
      </c>
      <c r="J68" s="48" t="s">
        <v>15</v>
      </c>
      <c r="K68" s="48"/>
    </row>
    <row r="69" spans="3:11" x14ac:dyDescent="0.25">
      <c r="C69" s="48" t="s">
        <v>5</v>
      </c>
      <c r="E69" s="60">
        <v>2.3330102019999996</v>
      </c>
      <c r="F69">
        <v>0.54057890227777072</v>
      </c>
      <c r="G69">
        <v>1.2611760939999999</v>
      </c>
      <c r="H69" s="48">
        <v>0.45449184366661421</v>
      </c>
      <c r="I69" s="48">
        <v>1.0603341079999999</v>
      </c>
      <c r="J69" s="48" t="s">
        <v>6</v>
      </c>
      <c r="K69" s="48"/>
    </row>
    <row r="70" spans="3:11" x14ac:dyDescent="0.25">
      <c r="C70" s="48" t="s">
        <v>12</v>
      </c>
      <c r="E70" s="60">
        <v>1.9460487180000001</v>
      </c>
      <c r="F70">
        <v>1.1535172163146225E-2</v>
      </c>
      <c r="G70">
        <v>2.2448006999999999E-2</v>
      </c>
      <c r="H70" s="48">
        <v>0.98810512461178779</v>
      </c>
      <c r="I70" s="48">
        <v>1.922900711</v>
      </c>
      <c r="J70" s="48" t="s">
        <v>13</v>
      </c>
      <c r="K70" s="48"/>
    </row>
    <row r="71" spans="3:11" x14ac:dyDescent="0.25">
      <c r="C71" s="48" t="s">
        <v>18</v>
      </c>
      <c r="E71" s="60">
        <v>0.60797012200000011</v>
      </c>
      <c r="F71">
        <v>0.23974565973819353</v>
      </c>
      <c r="G71">
        <v>0.14575819800000003</v>
      </c>
      <c r="H71" s="48">
        <v>0.76025434026180649</v>
      </c>
      <c r="I71" s="48">
        <v>0.46221192400000011</v>
      </c>
      <c r="J71" s="48" t="s">
        <v>19</v>
      </c>
      <c r="K71" s="48"/>
    </row>
    <row r="72" spans="3:11" x14ac:dyDescent="0.25">
      <c r="C72" s="48" t="s">
        <v>20</v>
      </c>
      <c r="E72" s="60">
        <v>0.35814253199999996</v>
      </c>
      <c r="F72">
        <v>4.9946860262885508E-2</v>
      </c>
      <c r="G72">
        <v>1.7888095E-2</v>
      </c>
      <c r="H72" s="48">
        <v>0.95005313973711447</v>
      </c>
      <c r="I72" s="48">
        <v>0.34025443699999997</v>
      </c>
      <c r="J72" s="48" t="s">
        <v>21</v>
      </c>
      <c r="K72" s="48"/>
    </row>
    <row r="73" spans="3:11" x14ac:dyDescent="0.25">
      <c r="C73" s="48" t="s">
        <v>22</v>
      </c>
      <c r="E73" s="60">
        <v>0.34557570800000004</v>
      </c>
      <c r="F73">
        <v>0.30845845507173203</v>
      </c>
      <c r="G73">
        <v>0.10659574899999999</v>
      </c>
      <c r="H73" s="48">
        <v>0.52949311761230622</v>
      </c>
      <c r="I73" s="48">
        <v>0.18297995900000003</v>
      </c>
      <c r="J73" s="48" t="s">
        <v>23</v>
      </c>
      <c r="K73" s="48"/>
    </row>
    <row r="74" spans="3:11" x14ac:dyDescent="0.25">
      <c r="C74" s="48" t="s">
        <v>28</v>
      </c>
      <c r="E74" s="60">
        <v>0.14791802600000004</v>
      </c>
      <c r="F74">
        <v>2.1053356945150141E-2</v>
      </c>
      <c r="G74">
        <v>3.1141709999999998E-3</v>
      </c>
      <c r="H74" s="48">
        <v>0.97894664305484991</v>
      </c>
      <c r="I74" s="48">
        <v>0.14480385500000004</v>
      </c>
      <c r="J74" s="48" t="s">
        <v>29</v>
      </c>
      <c r="K74" s="48"/>
    </row>
    <row r="75" spans="3:11" x14ac:dyDescent="0.25">
      <c r="C75" s="48" t="s">
        <v>36</v>
      </c>
      <c r="E75" s="60">
        <v>0.13423913400000001</v>
      </c>
      <c r="F75">
        <v>0.10913360034041936</v>
      </c>
      <c r="G75">
        <v>1.465E-2</v>
      </c>
      <c r="H75" s="48">
        <v>0.68973280176256202</v>
      </c>
      <c r="I75" s="48">
        <v>9.2589134000000003E-2</v>
      </c>
      <c r="J75" s="48" t="s">
        <v>37</v>
      </c>
      <c r="K75" s="48"/>
    </row>
    <row r="76" spans="3:11" x14ac:dyDescent="0.25">
      <c r="C76" s="48" t="s">
        <v>8</v>
      </c>
      <c r="E76" s="60">
        <v>0.105719803</v>
      </c>
      <c r="F76">
        <v>0.21690997664836742</v>
      </c>
      <c r="G76">
        <v>2.2931680000000003E-2</v>
      </c>
      <c r="H76" s="48">
        <v>0.78309002335163269</v>
      </c>
      <c r="I76" s="48">
        <v>8.2788123000000005E-2</v>
      </c>
      <c r="J76" s="48" t="s">
        <v>9</v>
      </c>
      <c r="K76" s="48"/>
    </row>
    <row r="77" spans="3:11" x14ac:dyDescent="0.25">
      <c r="C77" s="48" t="s">
        <v>7</v>
      </c>
      <c r="E77" s="60">
        <v>8.8764165999999992E-2</v>
      </c>
      <c r="F77">
        <v>0.9804308869414714</v>
      </c>
      <c r="G77">
        <v>8.7027129999999994E-2</v>
      </c>
      <c r="H77" s="48">
        <v>1.9569113058528598E-2</v>
      </c>
      <c r="I77" s="48">
        <v>1.737036E-3</v>
      </c>
      <c r="J77" s="48" t="s">
        <v>105</v>
      </c>
      <c r="K77" s="48"/>
    </row>
    <row r="78" spans="3:11" x14ac:dyDescent="0.25">
      <c r="C78" s="48" t="s">
        <v>44</v>
      </c>
      <c r="E78" s="60">
        <v>3.9808020999999999E-2</v>
      </c>
      <c r="F78">
        <v>0.22785608960566009</v>
      </c>
      <c r="G78">
        <v>9.0704999999999987E-3</v>
      </c>
      <c r="H78" s="48">
        <v>0.77214391039433994</v>
      </c>
      <c r="I78" s="48">
        <v>3.0737521E-2</v>
      </c>
      <c r="J78" s="48" t="s">
        <v>45</v>
      </c>
      <c r="K78" s="48"/>
    </row>
    <row r="79" spans="3:11" x14ac:dyDescent="0.25">
      <c r="C79" s="48" t="s">
        <v>34</v>
      </c>
      <c r="E79" s="60">
        <v>2.4409419999999998E-2</v>
      </c>
      <c r="F79">
        <v>0</v>
      </c>
      <c r="G79">
        <v>0</v>
      </c>
      <c r="H79" s="48">
        <v>1</v>
      </c>
      <c r="I79" s="48">
        <v>2.4409419999999998E-2</v>
      </c>
      <c r="J79" s="48" t="s">
        <v>35</v>
      </c>
      <c r="K79" s="48"/>
    </row>
    <row r="80" spans="3:11" x14ac:dyDescent="0.25">
      <c r="C80" s="48" t="s">
        <v>38</v>
      </c>
      <c r="E80" s="60">
        <v>4.8146820000000007E-3</v>
      </c>
      <c r="F80">
        <v>0</v>
      </c>
      <c r="G80">
        <v>0</v>
      </c>
      <c r="H80" s="48">
        <v>1</v>
      </c>
      <c r="I80" s="48">
        <v>4.8146820000000007E-3</v>
      </c>
      <c r="J80" s="48" t="s">
        <v>39</v>
      </c>
      <c r="K80" s="48"/>
    </row>
  </sheetData>
  <mergeCells count="20">
    <mergeCell ref="B2:K2"/>
    <mergeCell ref="B3:K3"/>
    <mergeCell ref="B4:B5"/>
    <mergeCell ref="C4:C5"/>
    <mergeCell ref="D4:D5"/>
    <mergeCell ref="E4:E5"/>
    <mergeCell ref="F4:G4"/>
    <mergeCell ref="H4:I4"/>
    <mergeCell ref="J4:J5"/>
    <mergeCell ref="K4:K5"/>
    <mergeCell ref="B29:C29"/>
    <mergeCell ref="D29:E29"/>
    <mergeCell ref="F29:G29"/>
    <mergeCell ref="H29:I29"/>
    <mergeCell ref="J29:K29"/>
    <mergeCell ref="B28:C28"/>
    <mergeCell ref="D28:E28"/>
    <mergeCell ref="F28:G28"/>
    <mergeCell ref="H28:I28"/>
    <mergeCell ref="J28:K28"/>
  </mergeCells>
  <printOptions horizontalCentered="1" verticalCentered="1"/>
  <pageMargins left="0" right="0" top="0" bottom="0" header="0" footer="0"/>
  <pageSetup paperSize="9" scale="77"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6F348-8F9C-49CD-BF9E-45AC7C3E750E}">
  <sheetPr>
    <tabColor rgb="FF00B0F0"/>
  </sheetPr>
  <dimension ref="A1:AT363"/>
  <sheetViews>
    <sheetView showGridLines="0" topLeftCell="A9" zoomScale="95" zoomScaleNormal="95" zoomScaleSheetLayoutView="100" workbookViewId="0">
      <selection activeCell="N9" sqref="N9"/>
    </sheetView>
  </sheetViews>
  <sheetFormatPr defaultRowHeight="15" x14ac:dyDescent="0.25"/>
  <cols>
    <col min="1" max="1" width="5" customWidth="1"/>
    <col min="2" max="2" width="8.7109375" customWidth="1"/>
    <col min="3" max="3" width="19.28515625" style="48" customWidth="1"/>
    <col min="4" max="4" width="11.5703125" style="48" customWidth="1"/>
    <col min="5" max="5" width="8.85546875" style="60" customWidth="1"/>
    <col min="6" max="8" width="12.7109375" style="60" customWidth="1"/>
    <col min="9" max="13" width="12.7109375" customWidth="1"/>
    <col min="14" max="14" width="18.85546875" customWidth="1"/>
    <col min="15" max="15" width="6.42578125" style="48" customWidth="1"/>
    <col min="16" max="18" width="11.28515625" style="48" customWidth="1"/>
    <col min="19" max="19" width="17.7109375" style="48" customWidth="1"/>
    <col min="20" max="40" width="11.28515625" style="48" customWidth="1"/>
    <col min="43" max="46" width="11.28515625" style="48" customWidth="1"/>
    <col min="47" max="53" width="12.42578125" customWidth="1"/>
  </cols>
  <sheetData>
    <row r="1" spans="1:39" ht="15.75" x14ac:dyDescent="0.25">
      <c r="R1" s="54"/>
      <c r="S1" s="38" t="s">
        <v>114</v>
      </c>
    </row>
    <row r="2" spans="1:39" ht="49.5" customHeight="1" x14ac:dyDescent="0.25">
      <c r="B2" s="433" t="s">
        <v>262</v>
      </c>
      <c r="C2" s="434"/>
      <c r="D2" s="434"/>
      <c r="E2" s="434"/>
      <c r="F2" s="434"/>
      <c r="G2" s="434"/>
      <c r="H2" s="434"/>
      <c r="I2" s="434"/>
      <c r="J2" s="434"/>
      <c r="K2" s="434"/>
      <c r="L2" s="434"/>
      <c r="M2" s="434"/>
      <c r="N2" s="434"/>
      <c r="O2" s="435"/>
      <c r="R2" s="54"/>
      <c r="S2" s="38" t="s">
        <v>115</v>
      </c>
    </row>
    <row r="3" spans="1:39" ht="54" customHeight="1" x14ac:dyDescent="0.25">
      <c r="B3" s="459" t="s">
        <v>263</v>
      </c>
      <c r="C3" s="460"/>
      <c r="D3" s="460"/>
      <c r="E3" s="460"/>
      <c r="F3" s="460"/>
      <c r="G3" s="460"/>
      <c r="H3" s="460"/>
      <c r="I3" s="460"/>
      <c r="J3" s="460"/>
      <c r="K3" s="460"/>
      <c r="L3" s="460"/>
      <c r="M3" s="460"/>
      <c r="N3" s="460"/>
      <c r="O3" s="461"/>
    </row>
    <row r="4" spans="1:39" ht="72.75" customHeight="1" x14ac:dyDescent="0.25">
      <c r="B4" s="185" t="s">
        <v>167</v>
      </c>
      <c r="C4" s="186" t="s">
        <v>148</v>
      </c>
      <c r="D4" s="185" t="s">
        <v>198</v>
      </c>
      <c r="E4" s="186" t="s">
        <v>150</v>
      </c>
      <c r="F4" s="221" t="s">
        <v>182</v>
      </c>
      <c r="G4" s="221" t="s">
        <v>191</v>
      </c>
      <c r="H4" s="221" t="s">
        <v>185</v>
      </c>
      <c r="I4" s="221" t="s">
        <v>188</v>
      </c>
      <c r="J4" s="221" t="s">
        <v>187</v>
      </c>
      <c r="K4" s="300" t="s">
        <v>197</v>
      </c>
      <c r="L4" s="300" t="s">
        <v>189</v>
      </c>
      <c r="M4" s="221" t="s">
        <v>193</v>
      </c>
      <c r="N4" s="185" t="s">
        <v>155</v>
      </c>
      <c r="O4" s="186" t="s">
        <v>156</v>
      </c>
      <c r="AA4" s="54"/>
      <c r="AB4" s="54"/>
      <c r="AC4" s="54"/>
      <c r="AD4" s="54"/>
      <c r="AE4" s="54"/>
      <c r="AF4" s="54"/>
      <c r="AG4" s="54"/>
      <c r="AH4" s="54"/>
      <c r="AI4" s="54"/>
      <c r="AJ4" s="54"/>
    </row>
    <row r="5" spans="1:39" ht="27.75" customHeight="1" x14ac:dyDescent="0.25">
      <c r="A5" s="51"/>
      <c r="B5" s="190">
        <v>1</v>
      </c>
      <c r="C5" s="170" t="s">
        <v>12</v>
      </c>
      <c r="D5" s="305">
        <v>0.72513138391052423</v>
      </c>
      <c r="E5" s="306">
        <v>269.06</v>
      </c>
      <c r="F5" s="302">
        <v>77.709999999999994</v>
      </c>
      <c r="G5" s="302">
        <v>109.31</v>
      </c>
      <c r="H5" s="302">
        <v>0.11</v>
      </c>
      <c r="I5" s="302">
        <v>5.35</v>
      </c>
      <c r="J5" s="302">
        <v>6.4</v>
      </c>
      <c r="K5" s="302">
        <v>3.64</v>
      </c>
      <c r="L5" s="302">
        <v>18.439999999999998</v>
      </c>
      <c r="M5" s="302">
        <v>48.1</v>
      </c>
      <c r="N5" s="170" t="s">
        <v>13</v>
      </c>
      <c r="O5" s="196">
        <v>1</v>
      </c>
      <c r="Q5" s="52"/>
      <c r="AA5" s="44"/>
      <c r="AB5" s="44"/>
      <c r="AC5" s="44"/>
      <c r="AD5" s="44"/>
      <c r="AE5" s="44"/>
      <c r="AF5" s="44"/>
      <c r="AG5" s="44"/>
      <c r="AH5" s="44"/>
      <c r="AI5" s="44"/>
      <c r="AJ5" s="44"/>
      <c r="AM5" s="54"/>
    </row>
    <row r="6" spans="1:39" ht="27.75" customHeight="1" x14ac:dyDescent="0.25">
      <c r="A6" s="51"/>
      <c r="B6" s="197">
        <v>2</v>
      </c>
      <c r="C6" s="176" t="s">
        <v>10</v>
      </c>
      <c r="D6" s="307">
        <v>0.11510578089206304</v>
      </c>
      <c r="E6" s="308">
        <v>42.709999999999987</v>
      </c>
      <c r="F6" s="304">
        <v>0.33</v>
      </c>
      <c r="G6" s="304">
        <v>0.18</v>
      </c>
      <c r="H6" s="304">
        <v>0.04</v>
      </c>
      <c r="I6" s="304">
        <v>0.05</v>
      </c>
      <c r="J6" s="304">
        <v>0.05</v>
      </c>
      <c r="K6" s="304">
        <v>7.51</v>
      </c>
      <c r="L6" s="304">
        <v>29.83</v>
      </c>
      <c r="M6" s="304">
        <v>4.72</v>
      </c>
      <c r="N6" s="176" t="s">
        <v>11</v>
      </c>
      <c r="O6" s="203">
        <v>2</v>
      </c>
      <c r="Q6" s="52"/>
      <c r="AA6" s="44"/>
      <c r="AB6" s="44"/>
      <c r="AC6" s="44"/>
      <c r="AD6" s="44"/>
      <c r="AE6" s="44"/>
      <c r="AF6" s="44"/>
      <c r="AG6" s="44"/>
      <c r="AH6" s="44"/>
      <c r="AI6" s="44"/>
      <c r="AJ6" s="44"/>
      <c r="AM6" s="54"/>
    </row>
    <row r="7" spans="1:39" ht="27.75" customHeight="1" x14ac:dyDescent="0.25">
      <c r="A7" s="51"/>
      <c r="B7" s="190">
        <v>3</v>
      </c>
      <c r="C7" s="170" t="s">
        <v>74</v>
      </c>
      <c r="D7" s="305">
        <v>9.5485783587117651E-2</v>
      </c>
      <c r="E7" s="306">
        <v>35.43</v>
      </c>
      <c r="F7" s="302">
        <v>0</v>
      </c>
      <c r="G7" s="302">
        <v>0</v>
      </c>
      <c r="H7" s="302">
        <v>0</v>
      </c>
      <c r="I7" s="302">
        <v>0</v>
      </c>
      <c r="J7" s="302">
        <v>0</v>
      </c>
      <c r="K7" s="302">
        <v>0</v>
      </c>
      <c r="L7" s="302">
        <v>6.8900000000000006</v>
      </c>
      <c r="M7" s="302">
        <v>28.54</v>
      </c>
      <c r="N7" s="170" t="s">
        <v>102</v>
      </c>
      <c r="O7" s="196">
        <v>3</v>
      </c>
      <c r="Q7" s="52"/>
      <c r="AA7" s="44"/>
      <c r="AB7" s="44"/>
      <c r="AC7" s="44"/>
      <c r="AD7" s="44"/>
      <c r="AE7" s="44"/>
      <c r="AF7" s="44"/>
      <c r="AG7" s="44"/>
      <c r="AH7" s="44"/>
      <c r="AI7" s="44"/>
      <c r="AJ7" s="44"/>
      <c r="AM7" s="54"/>
    </row>
    <row r="8" spans="1:39" ht="27.75" customHeight="1" x14ac:dyDescent="0.25">
      <c r="A8" s="51"/>
      <c r="B8" s="197">
        <v>4</v>
      </c>
      <c r="C8" s="176" t="s">
        <v>32</v>
      </c>
      <c r="D8" s="307">
        <v>4.0533620805821319E-2</v>
      </c>
      <c r="E8" s="308">
        <v>15.04</v>
      </c>
      <c r="F8" s="304">
        <v>0</v>
      </c>
      <c r="G8" s="304">
        <v>0.15</v>
      </c>
      <c r="H8" s="304">
        <v>0</v>
      </c>
      <c r="I8" s="304">
        <v>0</v>
      </c>
      <c r="J8" s="304">
        <v>0.11</v>
      </c>
      <c r="K8" s="304">
        <v>11.049999999999999</v>
      </c>
      <c r="L8" s="304">
        <v>3.4500000000000006</v>
      </c>
      <c r="M8" s="304">
        <v>0.28000000000000003</v>
      </c>
      <c r="N8" s="176" t="s">
        <v>104</v>
      </c>
      <c r="O8" s="203">
        <v>4</v>
      </c>
      <c r="Q8" s="52"/>
      <c r="AA8" s="44"/>
      <c r="AB8" s="44"/>
      <c r="AC8" s="44"/>
      <c r="AD8" s="44"/>
      <c r="AE8" s="44"/>
      <c r="AF8" s="44"/>
      <c r="AG8" s="44"/>
      <c r="AH8" s="44"/>
      <c r="AI8" s="44"/>
      <c r="AJ8" s="44"/>
      <c r="AM8" s="54"/>
    </row>
    <row r="9" spans="1:39" ht="27.75" customHeight="1" x14ac:dyDescent="0.25">
      <c r="A9" s="51"/>
      <c r="B9" s="190">
        <v>5</v>
      </c>
      <c r="C9" s="170" t="s">
        <v>20</v>
      </c>
      <c r="D9" s="305">
        <v>1.9377442393208464E-2</v>
      </c>
      <c r="E9" s="306">
        <v>7.1899999999999995</v>
      </c>
      <c r="F9" s="302">
        <v>5.67</v>
      </c>
      <c r="G9" s="302">
        <v>1.52</v>
      </c>
      <c r="H9" s="302">
        <v>0</v>
      </c>
      <c r="I9" s="302">
        <v>0</v>
      </c>
      <c r="J9" s="302">
        <v>0</v>
      </c>
      <c r="K9" s="302">
        <v>0</v>
      </c>
      <c r="L9" s="302">
        <v>0</v>
      </c>
      <c r="M9" s="302">
        <v>0</v>
      </c>
      <c r="N9" s="170" t="s">
        <v>21</v>
      </c>
      <c r="O9" s="196">
        <v>5</v>
      </c>
      <c r="Q9" s="52"/>
      <c r="AA9" s="44"/>
      <c r="AB9" s="44"/>
      <c r="AC9" s="44"/>
      <c r="AD9" s="44"/>
      <c r="AE9" s="44"/>
      <c r="AF9" s="44"/>
      <c r="AG9" s="44"/>
      <c r="AH9" s="44"/>
      <c r="AI9" s="44"/>
      <c r="AJ9" s="44"/>
      <c r="AM9" s="54"/>
    </row>
    <row r="10" spans="1:39" ht="27.75" customHeight="1" x14ac:dyDescent="0.25">
      <c r="A10" s="51"/>
      <c r="B10" s="197">
        <v>6</v>
      </c>
      <c r="C10" s="176" t="s">
        <v>7</v>
      </c>
      <c r="D10" s="307">
        <v>9.9717019269640215E-4</v>
      </c>
      <c r="E10" s="308">
        <v>0.37</v>
      </c>
      <c r="F10" s="304">
        <v>0</v>
      </c>
      <c r="G10" s="304">
        <v>0.1</v>
      </c>
      <c r="H10" s="304">
        <v>0</v>
      </c>
      <c r="I10" s="304">
        <v>0</v>
      </c>
      <c r="J10" s="304">
        <v>0</v>
      </c>
      <c r="K10" s="304">
        <v>0.09</v>
      </c>
      <c r="L10" s="304">
        <v>0</v>
      </c>
      <c r="M10" s="304">
        <v>0.18</v>
      </c>
      <c r="N10" s="176" t="s">
        <v>105</v>
      </c>
      <c r="O10" s="203">
        <v>6</v>
      </c>
      <c r="Q10" s="52"/>
      <c r="AA10" s="44"/>
      <c r="AB10" s="44"/>
      <c r="AC10" s="44"/>
      <c r="AD10" s="44"/>
      <c r="AE10" s="44"/>
      <c r="AF10" s="44"/>
      <c r="AG10" s="44"/>
      <c r="AH10" s="44"/>
      <c r="AI10" s="44"/>
      <c r="AJ10" s="44"/>
      <c r="AM10" s="54"/>
    </row>
    <row r="11" spans="1:39" ht="27.75" customHeight="1" x14ac:dyDescent="0.25">
      <c r="A11" s="51"/>
      <c r="B11" s="190">
        <v>7</v>
      </c>
      <c r="C11" s="170" t="s">
        <v>36</v>
      </c>
      <c r="D11" s="305">
        <v>9.4326910119929932E-4</v>
      </c>
      <c r="E11" s="306">
        <v>0.35</v>
      </c>
      <c r="F11" s="302">
        <v>0</v>
      </c>
      <c r="G11" s="302">
        <v>0</v>
      </c>
      <c r="H11" s="302">
        <v>0</v>
      </c>
      <c r="I11" s="302">
        <v>0</v>
      </c>
      <c r="J11" s="302">
        <v>0</v>
      </c>
      <c r="K11" s="302">
        <v>0</v>
      </c>
      <c r="L11" s="302">
        <v>0</v>
      </c>
      <c r="M11" s="302">
        <v>0.35</v>
      </c>
      <c r="N11" s="170" t="s">
        <v>37</v>
      </c>
      <c r="O11" s="196">
        <v>7</v>
      </c>
      <c r="Q11" s="52"/>
      <c r="AA11" s="44"/>
      <c r="AB11" s="44"/>
      <c r="AC11" s="44"/>
      <c r="AD11" s="44"/>
      <c r="AE11" s="44"/>
      <c r="AF11" s="44"/>
      <c r="AG11" s="44"/>
      <c r="AH11" s="44"/>
      <c r="AI11" s="44"/>
      <c r="AJ11" s="44"/>
      <c r="AM11" s="54"/>
    </row>
    <row r="12" spans="1:39" ht="27.75" customHeight="1" x14ac:dyDescent="0.25">
      <c r="A12" s="51"/>
      <c r="B12" s="197">
        <v>8</v>
      </c>
      <c r="C12" s="176" t="s">
        <v>24</v>
      </c>
      <c r="D12" s="307">
        <v>9.4326910119929932E-4</v>
      </c>
      <c r="E12" s="308">
        <v>0.35</v>
      </c>
      <c r="F12" s="304">
        <v>0</v>
      </c>
      <c r="G12" s="304">
        <v>0</v>
      </c>
      <c r="H12" s="304">
        <v>0</v>
      </c>
      <c r="I12" s="304">
        <v>0</v>
      </c>
      <c r="J12" s="304">
        <v>0</v>
      </c>
      <c r="K12" s="304">
        <v>0</v>
      </c>
      <c r="L12" s="304">
        <v>0.35</v>
      </c>
      <c r="M12" s="304">
        <v>0</v>
      </c>
      <c r="N12" s="176" t="s">
        <v>25</v>
      </c>
      <c r="O12" s="203">
        <v>8</v>
      </c>
      <c r="Q12" s="52"/>
      <c r="AA12" s="44"/>
      <c r="AB12" s="44"/>
      <c r="AC12" s="44"/>
      <c r="AD12" s="44"/>
      <c r="AE12" s="44"/>
      <c r="AF12" s="44"/>
      <c r="AG12" s="44"/>
      <c r="AH12" s="44"/>
      <c r="AI12" s="44"/>
      <c r="AJ12" s="44"/>
      <c r="AM12" s="54"/>
    </row>
    <row r="13" spans="1:39" ht="27.75" customHeight="1" x14ac:dyDescent="0.25">
      <c r="A13" s="51"/>
      <c r="B13" s="190">
        <v>9</v>
      </c>
      <c r="C13" s="170" t="s">
        <v>34</v>
      </c>
      <c r="D13" s="305">
        <v>5.9291200646813106E-4</v>
      </c>
      <c r="E13" s="306">
        <v>0.22</v>
      </c>
      <c r="F13" s="302">
        <v>0</v>
      </c>
      <c r="G13" s="302">
        <v>0</v>
      </c>
      <c r="H13" s="302">
        <v>0</v>
      </c>
      <c r="I13" s="302">
        <v>0.22</v>
      </c>
      <c r="J13" s="302">
        <v>0</v>
      </c>
      <c r="K13" s="302">
        <v>0</v>
      </c>
      <c r="L13" s="302">
        <v>0</v>
      </c>
      <c r="M13" s="302">
        <v>0</v>
      </c>
      <c r="N13" s="170" t="s">
        <v>35</v>
      </c>
      <c r="O13" s="196">
        <v>9</v>
      </c>
      <c r="Q13" s="52"/>
      <c r="AA13" s="44"/>
      <c r="AB13" s="44"/>
      <c r="AC13" s="44"/>
      <c r="AD13" s="44"/>
      <c r="AE13" s="44"/>
      <c r="AF13" s="44"/>
      <c r="AG13" s="44"/>
      <c r="AH13" s="44"/>
      <c r="AI13" s="44"/>
      <c r="AJ13" s="44"/>
      <c r="AM13" s="54"/>
    </row>
    <row r="14" spans="1:39" ht="27.75" customHeight="1" x14ac:dyDescent="0.25">
      <c r="A14" s="51"/>
      <c r="B14" s="197">
        <v>10</v>
      </c>
      <c r="C14" s="176" t="s">
        <v>40</v>
      </c>
      <c r="D14" s="307">
        <v>4.0425818622827114E-4</v>
      </c>
      <c r="E14" s="308">
        <v>0.15</v>
      </c>
      <c r="F14" s="304">
        <v>0</v>
      </c>
      <c r="G14" s="304">
        <v>0</v>
      </c>
      <c r="H14" s="304">
        <v>0</v>
      </c>
      <c r="I14" s="304">
        <v>0</v>
      </c>
      <c r="J14" s="304">
        <v>0.11</v>
      </c>
      <c r="K14" s="304">
        <v>0</v>
      </c>
      <c r="L14" s="304">
        <v>0.04</v>
      </c>
      <c r="M14" s="304">
        <v>0</v>
      </c>
      <c r="N14" s="176" t="s">
        <v>41</v>
      </c>
      <c r="O14" s="203">
        <v>10</v>
      </c>
      <c r="Q14" s="52"/>
      <c r="AA14" s="44"/>
      <c r="AB14" s="44"/>
      <c r="AC14" s="44"/>
      <c r="AD14" s="44"/>
      <c r="AE14" s="44"/>
      <c r="AF14" s="44"/>
      <c r="AG14" s="44"/>
      <c r="AH14" s="44"/>
      <c r="AI14" s="44"/>
      <c r="AJ14" s="44"/>
      <c r="AM14" s="54"/>
    </row>
    <row r="15" spans="1:39" ht="27.75" customHeight="1" x14ac:dyDescent="0.25">
      <c r="A15" s="51"/>
      <c r="B15" s="190">
        <v>11</v>
      </c>
      <c r="C15" s="170" t="s">
        <v>30</v>
      </c>
      <c r="D15" s="305">
        <v>3.7730764047971978E-4</v>
      </c>
      <c r="E15" s="306">
        <v>0.14000000000000001</v>
      </c>
      <c r="F15" s="302">
        <v>0</v>
      </c>
      <c r="G15" s="302">
        <v>0</v>
      </c>
      <c r="H15" s="302">
        <v>0</v>
      </c>
      <c r="I15" s="302">
        <v>0</v>
      </c>
      <c r="J15" s="302">
        <v>0</v>
      </c>
      <c r="K15" s="302">
        <v>0.05</v>
      </c>
      <c r="L15" s="302">
        <v>0.09</v>
      </c>
      <c r="M15" s="302">
        <v>0</v>
      </c>
      <c r="N15" s="170" t="s">
        <v>103</v>
      </c>
      <c r="O15" s="196">
        <v>11</v>
      </c>
      <c r="Q15" s="52"/>
      <c r="AA15" s="44"/>
      <c r="AB15" s="44"/>
      <c r="AC15" s="44"/>
      <c r="AD15" s="44"/>
      <c r="AE15" s="44"/>
      <c r="AF15" s="44"/>
      <c r="AG15" s="44"/>
      <c r="AH15" s="44"/>
      <c r="AI15" s="44"/>
      <c r="AJ15" s="44"/>
      <c r="AM15" s="54"/>
    </row>
    <row r="16" spans="1:39" ht="27.75" customHeight="1" x14ac:dyDescent="0.25">
      <c r="A16" s="51"/>
      <c r="B16" s="197">
        <v>12</v>
      </c>
      <c r="C16" s="176" t="s">
        <v>8</v>
      </c>
      <c r="D16" s="307">
        <v>1.0780218299420565E-4</v>
      </c>
      <c r="E16" s="308">
        <v>0.04</v>
      </c>
      <c r="F16" s="304">
        <v>0</v>
      </c>
      <c r="G16" s="304">
        <v>0</v>
      </c>
      <c r="H16" s="304">
        <v>0</v>
      </c>
      <c r="I16" s="304">
        <v>0</v>
      </c>
      <c r="J16" s="304">
        <v>0</v>
      </c>
      <c r="K16" s="304">
        <v>0.04</v>
      </c>
      <c r="L16" s="304">
        <v>0</v>
      </c>
      <c r="M16" s="304">
        <v>0</v>
      </c>
      <c r="N16" s="176" t="s">
        <v>9</v>
      </c>
      <c r="O16" s="203">
        <v>12</v>
      </c>
      <c r="Q16" s="52"/>
      <c r="AA16" s="44"/>
      <c r="AB16" s="44"/>
      <c r="AC16" s="44"/>
      <c r="AD16" s="44"/>
      <c r="AE16" s="44"/>
      <c r="AF16" s="44"/>
      <c r="AG16" s="44"/>
      <c r="AH16" s="44"/>
      <c r="AI16" s="44"/>
      <c r="AJ16" s="44"/>
      <c r="AM16" s="54"/>
    </row>
    <row r="17" spans="1:42" ht="27.75" customHeight="1" x14ac:dyDescent="0.25">
      <c r="A17" s="51"/>
      <c r="B17" s="190">
        <v>13</v>
      </c>
      <c r="C17" s="170" t="s">
        <v>14</v>
      </c>
      <c r="D17" s="305">
        <v>0</v>
      </c>
      <c r="E17" s="306">
        <v>0</v>
      </c>
      <c r="F17" s="302">
        <v>0</v>
      </c>
      <c r="G17" s="302">
        <v>0</v>
      </c>
      <c r="H17" s="302">
        <v>0</v>
      </c>
      <c r="I17" s="302">
        <v>0</v>
      </c>
      <c r="J17" s="302">
        <v>0</v>
      </c>
      <c r="K17" s="302">
        <v>0</v>
      </c>
      <c r="L17" s="302">
        <v>0</v>
      </c>
      <c r="M17" s="302">
        <v>0</v>
      </c>
      <c r="N17" s="170" t="s">
        <v>15</v>
      </c>
      <c r="O17" s="196">
        <v>13</v>
      </c>
      <c r="Q17" s="52"/>
      <c r="AA17" s="44"/>
      <c r="AB17" s="44"/>
      <c r="AC17" s="44"/>
      <c r="AD17" s="44"/>
      <c r="AE17" s="44"/>
      <c r="AF17" s="44"/>
      <c r="AG17" s="44"/>
      <c r="AH17" s="44"/>
      <c r="AI17" s="44"/>
      <c r="AJ17" s="44"/>
      <c r="AM17" s="54"/>
    </row>
    <row r="18" spans="1:42" ht="27.75" customHeight="1" x14ac:dyDescent="0.25">
      <c r="A18" s="51"/>
      <c r="B18" s="197">
        <v>14</v>
      </c>
      <c r="C18" s="176" t="s">
        <v>3</v>
      </c>
      <c r="D18" s="307">
        <v>0</v>
      </c>
      <c r="E18" s="308">
        <v>0</v>
      </c>
      <c r="F18" s="304">
        <v>0</v>
      </c>
      <c r="G18" s="304">
        <v>0</v>
      </c>
      <c r="H18" s="304">
        <v>0</v>
      </c>
      <c r="I18" s="304">
        <v>0</v>
      </c>
      <c r="J18" s="304">
        <v>0</v>
      </c>
      <c r="K18" s="304">
        <v>0</v>
      </c>
      <c r="L18" s="304">
        <v>0</v>
      </c>
      <c r="M18" s="304">
        <v>0</v>
      </c>
      <c r="N18" s="176" t="s">
        <v>4</v>
      </c>
      <c r="O18" s="203">
        <v>14</v>
      </c>
      <c r="Q18" s="52"/>
      <c r="AA18" s="44"/>
      <c r="AB18" s="44"/>
      <c r="AC18" s="44"/>
      <c r="AD18" s="44"/>
      <c r="AE18" s="44"/>
      <c r="AF18" s="44"/>
      <c r="AG18" s="44"/>
      <c r="AH18" s="44"/>
      <c r="AI18" s="44"/>
      <c r="AJ18" s="44"/>
      <c r="AM18" s="54"/>
    </row>
    <row r="19" spans="1:42" ht="27.75" customHeight="1" x14ac:dyDescent="0.25">
      <c r="A19" s="51"/>
      <c r="B19" s="190">
        <v>15</v>
      </c>
      <c r="C19" s="170" t="s">
        <v>5</v>
      </c>
      <c r="D19" s="305">
        <v>0</v>
      </c>
      <c r="E19" s="306">
        <v>0</v>
      </c>
      <c r="F19" s="302">
        <v>0</v>
      </c>
      <c r="G19" s="302">
        <v>0</v>
      </c>
      <c r="H19" s="302">
        <v>0</v>
      </c>
      <c r="I19" s="302">
        <v>0</v>
      </c>
      <c r="J19" s="302">
        <v>0</v>
      </c>
      <c r="K19" s="302">
        <v>0</v>
      </c>
      <c r="L19" s="302">
        <v>0</v>
      </c>
      <c r="M19" s="302">
        <v>0</v>
      </c>
      <c r="N19" s="170" t="s">
        <v>6</v>
      </c>
      <c r="O19" s="196">
        <v>15</v>
      </c>
      <c r="Q19" s="52"/>
      <c r="AA19" s="44"/>
      <c r="AB19" s="44"/>
      <c r="AC19" s="44"/>
      <c r="AD19" s="44"/>
      <c r="AE19" s="44"/>
      <c r="AF19" s="44"/>
      <c r="AG19" s="44"/>
      <c r="AH19" s="44"/>
      <c r="AI19" s="44"/>
      <c r="AJ19" s="44"/>
      <c r="AM19" s="54"/>
    </row>
    <row r="20" spans="1:42" ht="27.75" customHeight="1" x14ac:dyDescent="0.25">
      <c r="A20" s="51"/>
      <c r="B20" s="197">
        <v>16</v>
      </c>
      <c r="C20" s="176" t="s">
        <v>16</v>
      </c>
      <c r="D20" s="307">
        <v>0</v>
      </c>
      <c r="E20" s="308">
        <v>0</v>
      </c>
      <c r="F20" s="304">
        <v>0</v>
      </c>
      <c r="G20" s="304">
        <v>0</v>
      </c>
      <c r="H20" s="304">
        <v>0</v>
      </c>
      <c r="I20" s="304">
        <v>0</v>
      </c>
      <c r="J20" s="304">
        <v>0</v>
      </c>
      <c r="K20" s="304">
        <v>0</v>
      </c>
      <c r="L20" s="304">
        <v>0</v>
      </c>
      <c r="M20" s="304">
        <v>0</v>
      </c>
      <c r="N20" s="176" t="s">
        <v>17</v>
      </c>
      <c r="O20" s="203">
        <v>16</v>
      </c>
      <c r="Q20" s="52"/>
      <c r="AA20" s="44"/>
      <c r="AB20" s="44"/>
      <c r="AC20" s="44"/>
      <c r="AD20" s="44"/>
      <c r="AE20" s="44"/>
      <c r="AF20" s="44"/>
      <c r="AG20" s="44"/>
      <c r="AH20" s="44"/>
      <c r="AI20" s="44"/>
      <c r="AJ20" s="44"/>
      <c r="AM20" s="54"/>
    </row>
    <row r="21" spans="1:42" ht="27.75" customHeight="1" x14ac:dyDescent="0.25">
      <c r="A21" s="51"/>
      <c r="B21" s="190">
        <v>17</v>
      </c>
      <c r="C21" s="170" t="s">
        <v>18</v>
      </c>
      <c r="D21" s="305">
        <v>0</v>
      </c>
      <c r="E21" s="306">
        <v>0</v>
      </c>
      <c r="F21" s="302">
        <v>0</v>
      </c>
      <c r="G21" s="302">
        <v>0</v>
      </c>
      <c r="H21" s="302">
        <v>0</v>
      </c>
      <c r="I21" s="302">
        <v>0</v>
      </c>
      <c r="J21" s="302">
        <v>0</v>
      </c>
      <c r="K21" s="302">
        <v>0</v>
      </c>
      <c r="L21" s="302">
        <v>0</v>
      </c>
      <c r="M21" s="302">
        <v>0</v>
      </c>
      <c r="N21" s="170" t="s">
        <v>19</v>
      </c>
      <c r="O21" s="196">
        <v>17</v>
      </c>
      <c r="Q21" s="52"/>
      <c r="AA21" s="44"/>
      <c r="AB21" s="44"/>
      <c r="AC21" s="44"/>
      <c r="AD21" s="44"/>
      <c r="AE21" s="44"/>
      <c r="AF21" s="44"/>
      <c r="AG21" s="44"/>
      <c r="AH21" s="44"/>
      <c r="AI21" s="44"/>
      <c r="AJ21" s="44"/>
      <c r="AM21" s="54"/>
    </row>
    <row r="22" spans="1:42" ht="27.75" customHeight="1" x14ac:dyDescent="0.25">
      <c r="A22" s="51"/>
      <c r="B22" s="197">
        <v>18</v>
      </c>
      <c r="C22" s="176" t="s">
        <v>26</v>
      </c>
      <c r="D22" s="307">
        <v>0</v>
      </c>
      <c r="E22" s="308">
        <v>0</v>
      </c>
      <c r="F22" s="304">
        <v>0</v>
      </c>
      <c r="G22" s="304">
        <v>0</v>
      </c>
      <c r="H22" s="304">
        <v>0</v>
      </c>
      <c r="I22" s="304">
        <v>0</v>
      </c>
      <c r="J22" s="304">
        <v>0</v>
      </c>
      <c r="K22" s="304">
        <v>0</v>
      </c>
      <c r="L22" s="304">
        <v>0</v>
      </c>
      <c r="M22" s="304">
        <v>0</v>
      </c>
      <c r="N22" s="176" t="s">
        <v>27</v>
      </c>
      <c r="O22" s="203">
        <v>18</v>
      </c>
      <c r="Q22" s="52"/>
      <c r="AA22" s="44"/>
      <c r="AB22" s="44"/>
      <c r="AC22" s="44"/>
      <c r="AD22" s="44"/>
      <c r="AE22" s="44"/>
      <c r="AF22" s="44"/>
      <c r="AG22" s="44"/>
      <c r="AH22" s="44"/>
      <c r="AI22" s="44"/>
      <c r="AJ22" s="44"/>
      <c r="AM22" s="54"/>
    </row>
    <row r="23" spans="1:42" ht="27.75" customHeight="1" x14ac:dyDescent="0.25">
      <c r="A23" s="51"/>
      <c r="B23" s="190">
        <v>19</v>
      </c>
      <c r="C23" s="170" t="s">
        <v>22</v>
      </c>
      <c r="D23" s="305">
        <v>0</v>
      </c>
      <c r="E23" s="306">
        <v>0</v>
      </c>
      <c r="F23" s="302">
        <v>0</v>
      </c>
      <c r="G23" s="302">
        <v>0</v>
      </c>
      <c r="H23" s="302">
        <v>0</v>
      </c>
      <c r="I23" s="302">
        <v>0</v>
      </c>
      <c r="J23" s="302">
        <v>0</v>
      </c>
      <c r="K23" s="302">
        <v>0</v>
      </c>
      <c r="L23" s="302">
        <v>0</v>
      </c>
      <c r="M23" s="302">
        <v>0</v>
      </c>
      <c r="N23" s="170" t="s">
        <v>23</v>
      </c>
      <c r="O23" s="196">
        <v>19</v>
      </c>
      <c r="Q23" s="52"/>
      <c r="AA23" s="44"/>
      <c r="AB23" s="44"/>
      <c r="AC23" s="44"/>
      <c r="AD23" s="44"/>
      <c r="AE23" s="44"/>
      <c r="AF23" s="44"/>
      <c r="AG23" s="44"/>
      <c r="AH23" s="44"/>
      <c r="AI23" s="44"/>
      <c r="AJ23" s="44"/>
      <c r="AM23" s="54"/>
    </row>
    <row r="24" spans="1:42" ht="27.75" customHeight="1" x14ac:dyDescent="0.25">
      <c r="A24" s="51"/>
      <c r="B24" s="197">
        <v>20</v>
      </c>
      <c r="C24" s="176" t="s">
        <v>44</v>
      </c>
      <c r="D24" s="307">
        <v>0</v>
      </c>
      <c r="E24" s="308">
        <v>0</v>
      </c>
      <c r="F24" s="304">
        <v>0</v>
      </c>
      <c r="G24" s="304">
        <v>0</v>
      </c>
      <c r="H24" s="304">
        <v>0</v>
      </c>
      <c r="I24" s="304">
        <v>0</v>
      </c>
      <c r="J24" s="304">
        <v>0</v>
      </c>
      <c r="K24" s="304">
        <v>0</v>
      </c>
      <c r="L24" s="304">
        <v>0</v>
      </c>
      <c r="M24" s="304">
        <v>0</v>
      </c>
      <c r="N24" s="176" t="s">
        <v>45</v>
      </c>
      <c r="O24" s="203">
        <v>20</v>
      </c>
      <c r="Q24" s="52"/>
      <c r="AA24" s="44"/>
      <c r="AB24" s="44"/>
      <c r="AC24" s="44"/>
      <c r="AD24" s="44"/>
      <c r="AE24" s="44"/>
      <c r="AF24" s="44"/>
      <c r="AG24" s="44"/>
      <c r="AH24" s="44"/>
      <c r="AI24" s="44"/>
      <c r="AJ24" s="44"/>
      <c r="AM24" s="54"/>
    </row>
    <row r="25" spans="1:42" ht="27.75" customHeight="1" x14ac:dyDescent="0.25">
      <c r="A25" s="51"/>
      <c r="B25" s="190">
        <v>21</v>
      </c>
      <c r="C25" s="170" t="s">
        <v>28</v>
      </c>
      <c r="D25" s="305">
        <v>0</v>
      </c>
      <c r="E25" s="306">
        <v>0</v>
      </c>
      <c r="F25" s="302">
        <v>0</v>
      </c>
      <c r="G25" s="302">
        <v>0</v>
      </c>
      <c r="H25" s="302">
        <v>0</v>
      </c>
      <c r="I25" s="302">
        <v>0</v>
      </c>
      <c r="J25" s="302">
        <v>0</v>
      </c>
      <c r="K25" s="302">
        <v>0</v>
      </c>
      <c r="L25" s="302">
        <v>0</v>
      </c>
      <c r="M25" s="302">
        <v>0</v>
      </c>
      <c r="N25" s="170" t="s">
        <v>29</v>
      </c>
      <c r="O25" s="196">
        <v>21</v>
      </c>
      <c r="Q25" s="52"/>
      <c r="AA25" s="44"/>
      <c r="AB25" s="44"/>
      <c r="AC25" s="44"/>
      <c r="AD25" s="44"/>
      <c r="AE25" s="44"/>
      <c r="AF25" s="44"/>
      <c r="AG25" s="44"/>
      <c r="AH25" s="44"/>
      <c r="AI25" s="44"/>
      <c r="AJ25" s="44"/>
      <c r="AM25" s="54"/>
    </row>
    <row r="26" spans="1:42" ht="27.75" customHeight="1" x14ac:dyDescent="0.25">
      <c r="A26" s="51"/>
      <c r="B26" s="197">
        <v>22</v>
      </c>
      <c r="C26" s="176" t="s">
        <v>38</v>
      </c>
      <c r="D26" s="307">
        <v>0</v>
      </c>
      <c r="E26" s="308">
        <v>0</v>
      </c>
      <c r="F26" s="304">
        <v>0</v>
      </c>
      <c r="G26" s="304">
        <v>0</v>
      </c>
      <c r="H26" s="304">
        <v>0</v>
      </c>
      <c r="I26" s="304">
        <v>0</v>
      </c>
      <c r="J26" s="304">
        <v>0</v>
      </c>
      <c r="K26" s="304">
        <v>0</v>
      </c>
      <c r="L26" s="304">
        <v>0</v>
      </c>
      <c r="M26" s="304">
        <v>0</v>
      </c>
      <c r="N26" s="176" t="s">
        <v>39</v>
      </c>
      <c r="O26" s="203">
        <v>22</v>
      </c>
      <c r="Q26" s="52"/>
      <c r="AA26" s="44"/>
      <c r="AB26" s="44"/>
      <c r="AC26" s="44"/>
      <c r="AD26" s="44"/>
      <c r="AE26" s="44"/>
      <c r="AF26" s="44"/>
      <c r="AG26" s="44"/>
      <c r="AH26" s="44"/>
      <c r="AI26" s="44"/>
      <c r="AJ26" s="44"/>
      <c r="AM26" s="54"/>
    </row>
    <row r="27" spans="1:42" ht="31.5" customHeight="1" x14ac:dyDescent="0.25">
      <c r="B27" s="423" t="s">
        <v>159</v>
      </c>
      <c r="C27" s="424"/>
      <c r="D27" s="479">
        <v>371.04999999999995</v>
      </c>
      <c r="E27" s="479"/>
      <c r="F27" s="251">
        <v>83.71</v>
      </c>
      <c r="G27" s="251">
        <v>111.26</v>
      </c>
      <c r="H27" s="251">
        <v>0.15</v>
      </c>
      <c r="I27" s="251">
        <v>5.6199999999999992</v>
      </c>
      <c r="J27" s="251">
        <v>6.6700000000000008</v>
      </c>
      <c r="K27" s="251">
        <v>22.38</v>
      </c>
      <c r="L27" s="251">
        <v>59.09</v>
      </c>
      <c r="M27" s="251">
        <v>82.17</v>
      </c>
      <c r="N27" s="499" t="s">
        <v>47</v>
      </c>
      <c r="O27" s="498"/>
      <c r="P27" s="49"/>
      <c r="Q27" s="52"/>
      <c r="R27" s="49"/>
      <c r="S27" s="49"/>
      <c r="T27" s="49"/>
      <c r="U27" s="49"/>
      <c r="V27" s="49"/>
      <c r="W27" s="49"/>
      <c r="X27" s="49"/>
      <c r="Y27" s="49"/>
      <c r="Z27" s="49"/>
      <c r="AA27" s="44"/>
      <c r="AB27" s="44"/>
      <c r="AC27" s="44"/>
      <c r="AD27" s="44"/>
      <c r="AE27" s="44"/>
      <c r="AF27" s="44"/>
      <c r="AG27" s="44"/>
      <c r="AH27" s="44"/>
      <c r="AI27" s="44"/>
      <c r="AJ27" s="44"/>
      <c r="AK27" s="49"/>
      <c r="AL27" s="49"/>
      <c r="AM27" s="49"/>
      <c r="AN27" s="49"/>
    </row>
    <row r="28" spans="1:42" ht="24.75" customHeight="1" x14ac:dyDescent="0.25">
      <c r="B28" s="491" t="s">
        <v>190</v>
      </c>
      <c r="C28" s="494"/>
      <c r="D28" s="532">
        <v>1</v>
      </c>
      <c r="E28" s="532"/>
      <c r="F28" s="83">
        <v>0.22560301846112385</v>
      </c>
      <c r="G28" s="83">
        <v>0.29985177199838303</v>
      </c>
      <c r="H28" s="83">
        <v>4.0425818622827114E-4</v>
      </c>
      <c r="I28" s="83">
        <v>1.5146206710685891E-2</v>
      </c>
      <c r="J28" s="83">
        <v>1.7976014014283795E-2</v>
      </c>
      <c r="K28" s="83">
        <v>6.0315321385258053E-2</v>
      </c>
      <c r="L28" s="83">
        <v>0.15925077482819031</v>
      </c>
      <c r="M28" s="83">
        <v>0.22145263441584695</v>
      </c>
      <c r="N28" s="491" t="s">
        <v>174</v>
      </c>
      <c r="O28" s="494"/>
      <c r="P28" s="49"/>
      <c r="Q28" s="49"/>
      <c r="R28" s="52"/>
      <c r="S28" s="52"/>
      <c r="T28" s="52"/>
      <c r="U28" s="52"/>
      <c r="V28" s="52"/>
      <c r="W28" s="52"/>
      <c r="X28" s="52"/>
      <c r="Y28" s="52"/>
      <c r="Z28" s="52"/>
      <c r="AA28" s="49"/>
      <c r="AB28" s="49"/>
      <c r="AC28" s="49"/>
      <c r="AD28" s="49"/>
      <c r="AE28" s="49"/>
      <c r="AF28" s="49"/>
      <c r="AG28" s="49"/>
      <c r="AH28" s="49"/>
      <c r="AI28" s="49"/>
      <c r="AJ28" s="49"/>
      <c r="AK28" s="49"/>
      <c r="AL28" s="49"/>
      <c r="AM28" s="49"/>
      <c r="AN28" s="49"/>
    </row>
    <row r="29" spans="1:42" x14ac:dyDescent="0.25">
      <c r="B29" s="132" t="s">
        <v>77</v>
      </c>
      <c r="C29"/>
      <c r="D29"/>
      <c r="E29"/>
      <c r="F29"/>
      <c r="G29"/>
      <c r="H29"/>
      <c r="O29" s="134" t="s">
        <v>76</v>
      </c>
    </row>
    <row r="30" spans="1:42" x14ac:dyDescent="0.25">
      <c r="C30"/>
      <c r="D30"/>
      <c r="E30"/>
      <c r="F30"/>
      <c r="G30"/>
      <c r="H30"/>
      <c r="I30" s="48"/>
      <c r="J30" s="48"/>
      <c r="K30" s="35"/>
      <c r="L30" s="35"/>
      <c r="M30" s="1"/>
      <c r="N30" s="48"/>
    </row>
    <row r="31" spans="1:42" ht="36" customHeight="1" x14ac:dyDescent="0.25">
      <c r="E31" s="48"/>
      <c r="F31" s="48"/>
      <c r="G31" s="48"/>
      <c r="H31" s="48"/>
      <c r="I31" s="48"/>
      <c r="J31" s="48"/>
      <c r="K31" s="206"/>
      <c r="L31" s="206"/>
      <c r="M31" s="48"/>
      <c r="N31" s="4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row>
    <row r="32" spans="1:42" s="48" customFormat="1" ht="36" customHeight="1" x14ac:dyDescent="0.25">
      <c r="A32"/>
      <c r="B32"/>
      <c r="C32"/>
      <c r="D32"/>
      <c r="E32"/>
      <c r="F32"/>
      <c r="G32"/>
      <c r="H32"/>
      <c r="K32"/>
      <c r="L32"/>
      <c r="M32"/>
      <c r="AO32"/>
      <c r="AP32"/>
    </row>
    <row r="33" spans="41:42" s="48" customFormat="1" ht="36" customHeight="1" x14ac:dyDescent="0.25">
      <c r="AO33"/>
      <c r="AP33"/>
    </row>
    <row r="34" spans="41:42" s="48" customFormat="1" ht="36" customHeight="1" x14ac:dyDescent="0.25">
      <c r="AO34"/>
      <c r="AP34"/>
    </row>
    <row r="35" spans="41:42" s="48" customFormat="1" ht="36" customHeight="1" x14ac:dyDescent="0.25">
      <c r="AO35"/>
      <c r="AP35"/>
    </row>
    <row r="36" spans="41:42" s="48" customFormat="1" ht="36" customHeight="1" x14ac:dyDescent="0.25">
      <c r="AO36"/>
      <c r="AP36"/>
    </row>
    <row r="37" spans="41:42" s="48" customFormat="1" ht="36" customHeight="1" x14ac:dyDescent="0.25">
      <c r="AO37"/>
      <c r="AP37"/>
    </row>
    <row r="38" spans="41:42" s="48" customFormat="1" ht="36" customHeight="1" x14ac:dyDescent="0.25">
      <c r="AO38"/>
      <c r="AP38"/>
    </row>
    <row r="39" spans="41:42" s="48" customFormat="1" x14ac:dyDescent="0.25">
      <c r="AO39"/>
      <c r="AP39"/>
    </row>
    <row r="40" spans="41:42" s="48" customFormat="1" x14ac:dyDescent="0.25">
      <c r="AO40"/>
      <c r="AP40"/>
    </row>
    <row r="41" spans="41:42" s="48" customFormat="1" x14ac:dyDescent="0.25">
      <c r="AO41"/>
      <c r="AP41"/>
    </row>
    <row r="42" spans="41:42" s="48" customFormat="1" x14ac:dyDescent="0.25">
      <c r="AO42"/>
      <c r="AP42"/>
    </row>
    <row r="43" spans="41:42" s="48" customFormat="1" x14ac:dyDescent="0.25">
      <c r="AO43"/>
      <c r="AP43"/>
    </row>
    <row r="44" spans="41:42" s="48" customFormat="1" x14ac:dyDescent="0.25">
      <c r="AO44"/>
      <c r="AP44"/>
    </row>
    <row r="45" spans="41:42" s="48" customFormat="1" x14ac:dyDescent="0.25">
      <c r="AO45"/>
      <c r="AP45"/>
    </row>
    <row r="46" spans="41:42" s="48" customFormat="1" x14ac:dyDescent="0.25">
      <c r="AO46"/>
      <c r="AP46"/>
    </row>
    <row r="47" spans="41:42" s="48" customFormat="1" x14ac:dyDescent="0.25">
      <c r="AO47"/>
      <c r="AP47"/>
    </row>
    <row r="49" spans="41:42" s="48" customFormat="1" x14ac:dyDescent="0.25">
      <c r="AO49"/>
      <c r="AP49"/>
    </row>
    <row r="50" spans="41:42" s="48" customFormat="1" x14ac:dyDescent="0.25">
      <c r="AO50"/>
      <c r="AP50"/>
    </row>
    <row r="51" spans="41:42" s="48" customFormat="1" x14ac:dyDescent="0.25">
      <c r="AO51"/>
      <c r="AP51"/>
    </row>
    <row r="52" spans="41:42" s="48" customFormat="1" x14ac:dyDescent="0.25">
      <c r="AO52"/>
      <c r="AP52"/>
    </row>
    <row r="53" spans="41:42" s="48" customFormat="1" x14ac:dyDescent="0.25">
      <c r="AO53"/>
      <c r="AP53"/>
    </row>
    <row r="54" spans="41:42" s="48" customFormat="1" x14ac:dyDescent="0.25">
      <c r="AO54"/>
      <c r="AP54"/>
    </row>
    <row r="55" spans="41:42" s="48" customFormat="1" x14ac:dyDescent="0.25">
      <c r="AO55"/>
      <c r="AP55"/>
    </row>
    <row r="56" spans="41:42" s="48" customFormat="1" ht="18.75" customHeight="1" x14ac:dyDescent="0.25">
      <c r="AO56"/>
      <c r="AP56"/>
    </row>
    <row r="57" spans="41:42" s="48" customFormat="1" ht="18.75" customHeight="1" x14ac:dyDescent="0.25">
      <c r="AO57"/>
      <c r="AP57"/>
    </row>
    <row r="58" spans="41:42" s="48" customFormat="1" ht="15" customHeight="1" x14ac:dyDescent="0.25">
      <c r="AO58"/>
      <c r="AP58"/>
    </row>
    <row r="59" spans="41:42" s="48" customFormat="1" x14ac:dyDescent="0.25">
      <c r="AO59"/>
      <c r="AP59"/>
    </row>
    <row r="60" spans="41:42" s="48" customFormat="1" x14ac:dyDescent="0.25">
      <c r="AO60"/>
      <c r="AP60"/>
    </row>
    <row r="61" spans="41:42" s="48" customFormat="1" x14ac:dyDescent="0.25">
      <c r="AO61"/>
      <c r="AP61"/>
    </row>
    <row r="62" spans="41:42" s="48" customFormat="1" x14ac:dyDescent="0.25">
      <c r="AO62"/>
      <c r="AP62"/>
    </row>
    <row r="63" spans="41:42" s="48" customFormat="1" x14ac:dyDescent="0.25">
      <c r="AO63"/>
      <c r="AP63"/>
    </row>
    <row r="64" spans="41:42" s="48" customFormat="1" x14ac:dyDescent="0.25">
      <c r="AO64"/>
      <c r="AP64"/>
    </row>
    <row r="65" spans="41:42" s="48" customFormat="1" x14ac:dyDescent="0.25">
      <c r="AO65"/>
      <c r="AP65"/>
    </row>
    <row r="66" spans="41:42" s="48" customFormat="1" x14ac:dyDescent="0.25">
      <c r="AO66"/>
      <c r="AP66"/>
    </row>
    <row r="67" spans="41:42" s="48" customFormat="1" x14ac:dyDescent="0.25">
      <c r="AO67"/>
      <c r="AP67"/>
    </row>
    <row r="68" spans="41:42" s="48" customFormat="1" x14ac:dyDescent="0.25">
      <c r="AO68"/>
      <c r="AP68"/>
    </row>
    <row r="69" spans="41:42" s="48" customFormat="1" x14ac:dyDescent="0.25">
      <c r="AO69"/>
      <c r="AP69"/>
    </row>
    <row r="70" spans="41:42" s="48" customFormat="1" x14ac:dyDescent="0.25">
      <c r="AO70"/>
      <c r="AP70"/>
    </row>
    <row r="71" spans="41:42" s="48" customFormat="1" x14ac:dyDescent="0.25">
      <c r="AO71"/>
      <c r="AP71"/>
    </row>
    <row r="72" spans="41:42" s="48" customFormat="1" x14ac:dyDescent="0.25">
      <c r="AO72"/>
      <c r="AP72"/>
    </row>
    <row r="73" spans="41:42" s="48" customFormat="1" x14ac:dyDescent="0.25">
      <c r="AO73"/>
      <c r="AP73"/>
    </row>
    <row r="74" spans="41:42" s="48" customFormat="1" x14ac:dyDescent="0.25">
      <c r="AO74"/>
      <c r="AP74"/>
    </row>
    <row r="75" spans="41:42" s="48" customFormat="1" x14ac:dyDescent="0.25">
      <c r="AO75"/>
      <c r="AP75"/>
    </row>
    <row r="76" spans="41:42" s="48" customFormat="1" x14ac:dyDescent="0.25">
      <c r="AO76"/>
      <c r="AP76"/>
    </row>
    <row r="77" spans="41:42" s="48" customFormat="1" x14ac:dyDescent="0.25">
      <c r="AO77"/>
      <c r="AP77"/>
    </row>
    <row r="78" spans="41:42" s="48" customFormat="1" x14ac:dyDescent="0.25">
      <c r="AO78"/>
      <c r="AP78"/>
    </row>
    <row r="79" spans="41:42" s="48" customFormat="1" x14ac:dyDescent="0.25">
      <c r="AO79"/>
      <c r="AP79"/>
    </row>
    <row r="80" spans="41:42" s="48" customFormat="1" x14ac:dyDescent="0.25">
      <c r="AO80"/>
      <c r="AP80"/>
    </row>
    <row r="82" spans="41:42" s="48" customFormat="1" x14ac:dyDescent="0.25">
      <c r="AO82"/>
      <c r="AP82"/>
    </row>
    <row r="83" spans="41:42" s="48" customFormat="1" x14ac:dyDescent="0.25">
      <c r="AO83"/>
      <c r="AP83"/>
    </row>
    <row r="84" spans="41:42" s="48" customFormat="1" x14ac:dyDescent="0.25">
      <c r="AO84"/>
      <c r="AP84"/>
    </row>
    <row r="85" spans="41:42" s="48" customFormat="1" x14ac:dyDescent="0.25">
      <c r="AO85"/>
      <c r="AP85"/>
    </row>
    <row r="86" spans="41:42" s="48" customFormat="1" x14ac:dyDescent="0.25">
      <c r="AO86"/>
      <c r="AP86"/>
    </row>
    <row r="87" spans="41:42" s="48" customFormat="1" x14ac:dyDescent="0.25">
      <c r="AO87"/>
      <c r="AP87"/>
    </row>
    <row r="88" spans="41:42" s="48" customFormat="1" x14ac:dyDescent="0.25">
      <c r="AO88"/>
      <c r="AP88"/>
    </row>
    <row r="89" spans="41:42" s="48" customFormat="1" x14ac:dyDescent="0.25">
      <c r="AO89"/>
      <c r="AP89"/>
    </row>
    <row r="90" spans="41:42" s="48" customFormat="1" x14ac:dyDescent="0.25">
      <c r="AO90"/>
      <c r="AP90"/>
    </row>
    <row r="91" spans="41:42" s="48" customFormat="1" x14ac:dyDescent="0.25">
      <c r="AO91"/>
      <c r="AP91"/>
    </row>
    <row r="92" spans="41:42" s="48" customFormat="1" x14ac:dyDescent="0.25">
      <c r="AO92"/>
      <c r="AP92"/>
    </row>
    <row r="93" spans="41:42" s="48" customFormat="1" x14ac:dyDescent="0.25">
      <c r="AO93"/>
      <c r="AP93"/>
    </row>
    <row r="94" spans="41:42" s="48" customFormat="1" x14ac:dyDescent="0.25">
      <c r="AO94"/>
      <c r="AP94"/>
    </row>
    <row r="95" spans="41:42" s="48" customFormat="1" x14ac:dyDescent="0.25">
      <c r="AO95"/>
      <c r="AP95"/>
    </row>
    <row r="96" spans="41:42" s="48" customFormat="1" x14ac:dyDescent="0.25">
      <c r="AO96"/>
      <c r="AP96"/>
    </row>
    <row r="97" spans="41:42" s="48" customFormat="1" x14ac:dyDescent="0.25">
      <c r="AO97"/>
      <c r="AP97"/>
    </row>
    <row r="98" spans="41:42" s="48" customFormat="1" x14ac:dyDescent="0.25">
      <c r="AO98"/>
      <c r="AP98"/>
    </row>
    <row r="99" spans="41:42" s="48" customFormat="1" x14ac:dyDescent="0.25">
      <c r="AO99"/>
      <c r="AP99"/>
    </row>
    <row r="100" spans="41:42" s="48" customFormat="1" x14ac:dyDescent="0.25">
      <c r="AO100"/>
      <c r="AP100"/>
    </row>
    <row r="101" spans="41:42" s="48" customFormat="1" x14ac:dyDescent="0.25">
      <c r="AO101"/>
      <c r="AP101"/>
    </row>
    <row r="102" spans="41:42" s="48" customFormat="1" x14ac:dyDescent="0.25">
      <c r="AO102"/>
      <c r="AP102"/>
    </row>
    <row r="103" spans="41:42" s="48" customFormat="1" x14ac:dyDescent="0.25">
      <c r="AO103"/>
      <c r="AP103"/>
    </row>
    <row r="104" spans="41:42" s="48" customFormat="1" x14ac:dyDescent="0.25">
      <c r="AO104"/>
      <c r="AP104"/>
    </row>
    <row r="105" spans="41:42" s="48" customFormat="1" x14ac:dyDescent="0.25">
      <c r="AO105"/>
      <c r="AP105"/>
    </row>
    <row r="106" spans="41:42" s="48" customFormat="1" x14ac:dyDescent="0.25">
      <c r="AO106"/>
      <c r="AP106"/>
    </row>
    <row r="107" spans="41:42" s="48" customFormat="1" x14ac:dyDescent="0.25">
      <c r="AO107"/>
      <c r="AP107"/>
    </row>
    <row r="108" spans="41:42" s="48" customFormat="1" x14ac:dyDescent="0.25">
      <c r="AO108"/>
      <c r="AP108"/>
    </row>
    <row r="109" spans="41:42" s="48" customFormat="1" x14ac:dyDescent="0.25">
      <c r="AO109"/>
      <c r="AP109"/>
    </row>
    <row r="110" spans="41:42" s="48" customFormat="1" x14ac:dyDescent="0.25">
      <c r="AO110"/>
      <c r="AP110"/>
    </row>
    <row r="111" spans="41:42" s="48" customFormat="1" x14ac:dyDescent="0.25">
      <c r="AO111"/>
      <c r="AP111"/>
    </row>
    <row r="112" spans="41:42" s="48" customFormat="1" x14ac:dyDescent="0.25">
      <c r="AO112"/>
      <c r="AP112"/>
    </row>
    <row r="113" spans="41:42" s="48" customFormat="1" x14ac:dyDescent="0.25">
      <c r="AO113"/>
      <c r="AP113"/>
    </row>
    <row r="114" spans="41:42" s="48" customFormat="1" x14ac:dyDescent="0.25">
      <c r="AO114"/>
      <c r="AP114"/>
    </row>
    <row r="115" spans="41:42" s="48" customFormat="1" x14ac:dyDescent="0.25">
      <c r="AO115"/>
      <c r="AP115"/>
    </row>
    <row r="116" spans="41:42" s="48" customFormat="1" x14ac:dyDescent="0.25">
      <c r="AO116"/>
      <c r="AP116"/>
    </row>
    <row r="117" spans="41:42" s="48" customFormat="1" x14ac:dyDescent="0.25">
      <c r="AO117"/>
      <c r="AP117"/>
    </row>
    <row r="118" spans="41:42" s="48" customFormat="1" x14ac:dyDescent="0.25">
      <c r="AO118"/>
      <c r="AP118"/>
    </row>
    <row r="119" spans="41:42" s="48" customFormat="1" x14ac:dyDescent="0.25">
      <c r="AO119"/>
      <c r="AP119"/>
    </row>
    <row r="120" spans="41:42" s="48" customFormat="1" x14ac:dyDescent="0.25">
      <c r="AO120"/>
      <c r="AP120"/>
    </row>
    <row r="121" spans="41:42" s="48" customFormat="1" x14ac:dyDescent="0.25">
      <c r="AO121"/>
      <c r="AP121"/>
    </row>
    <row r="122" spans="41:42" s="48" customFormat="1" x14ac:dyDescent="0.25">
      <c r="AO122"/>
      <c r="AP122"/>
    </row>
    <row r="123" spans="41:42" s="48" customFormat="1" x14ac:dyDescent="0.25">
      <c r="AO123"/>
      <c r="AP123"/>
    </row>
    <row r="124" spans="41:42" s="48" customFormat="1" x14ac:dyDescent="0.25">
      <c r="AO124"/>
      <c r="AP124"/>
    </row>
    <row r="125" spans="41:42" s="48" customFormat="1" x14ac:dyDescent="0.25">
      <c r="AO125"/>
      <c r="AP125"/>
    </row>
    <row r="126" spans="41:42" s="48" customFormat="1" x14ac:dyDescent="0.25">
      <c r="AO126"/>
      <c r="AP126"/>
    </row>
    <row r="127" spans="41:42" s="48" customFormat="1" x14ac:dyDescent="0.25">
      <c r="AO127"/>
      <c r="AP127"/>
    </row>
    <row r="128" spans="41:42" s="48" customFormat="1" x14ac:dyDescent="0.25">
      <c r="AO128"/>
      <c r="AP128"/>
    </row>
    <row r="129" spans="41:42" s="48" customFormat="1" x14ac:dyDescent="0.25">
      <c r="AO129"/>
      <c r="AP129"/>
    </row>
    <row r="130" spans="41:42" s="48" customFormat="1" x14ac:dyDescent="0.25">
      <c r="AO130"/>
      <c r="AP130"/>
    </row>
    <row r="131" spans="41:42" s="48" customFormat="1" x14ac:dyDescent="0.25">
      <c r="AO131"/>
      <c r="AP131"/>
    </row>
    <row r="132" spans="41:42" s="48" customFormat="1" x14ac:dyDescent="0.25">
      <c r="AO132"/>
      <c r="AP132"/>
    </row>
    <row r="133" spans="41:42" s="48" customFormat="1" x14ac:dyDescent="0.25">
      <c r="AO133"/>
      <c r="AP133"/>
    </row>
    <row r="134" spans="41:42" s="48" customFormat="1" x14ac:dyDescent="0.25">
      <c r="AO134"/>
      <c r="AP134"/>
    </row>
    <row r="135" spans="41:42" s="48" customFormat="1" x14ac:dyDescent="0.25">
      <c r="AO135"/>
      <c r="AP135"/>
    </row>
    <row r="136" spans="41:42" s="48" customFormat="1" x14ac:dyDescent="0.25">
      <c r="AO136"/>
      <c r="AP136"/>
    </row>
    <row r="137" spans="41:42" s="48" customFormat="1" x14ac:dyDescent="0.25">
      <c r="AO137"/>
      <c r="AP137"/>
    </row>
    <row r="138" spans="41:42" s="48" customFormat="1" x14ac:dyDescent="0.25">
      <c r="AO138"/>
      <c r="AP138"/>
    </row>
    <row r="139" spans="41:42" s="48" customFormat="1" x14ac:dyDescent="0.25">
      <c r="AO139"/>
      <c r="AP139"/>
    </row>
    <row r="140" spans="41:42" s="48" customFormat="1" x14ac:dyDescent="0.25">
      <c r="AO140"/>
      <c r="AP140"/>
    </row>
    <row r="141" spans="41:42" s="48" customFormat="1" x14ac:dyDescent="0.25">
      <c r="AO141"/>
      <c r="AP141"/>
    </row>
    <row r="142" spans="41:42" s="48" customFormat="1" x14ac:dyDescent="0.25">
      <c r="AO142"/>
      <c r="AP142"/>
    </row>
    <row r="143" spans="41:42" s="48" customFormat="1" x14ac:dyDescent="0.25">
      <c r="AO143"/>
      <c r="AP143"/>
    </row>
    <row r="144" spans="41:42" s="48" customFormat="1" x14ac:dyDescent="0.25">
      <c r="AO144"/>
      <c r="AP144"/>
    </row>
    <row r="145" spans="41:42" s="48" customFormat="1" x14ac:dyDescent="0.25">
      <c r="AO145"/>
      <c r="AP145"/>
    </row>
    <row r="146" spans="41:42" s="48" customFormat="1" x14ac:dyDescent="0.25">
      <c r="AO146"/>
      <c r="AP146"/>
    </row>
    <row r="147" spans="41:42" s="48" customFormat="1" x14ac:dyDescent="0.25">
      <c r="AO147"/>
      <c r="AP147"/>
    </row>
    <row r="148" spans="41:42" s="48" customFormat="1" x14ac:dyDescent="0.25">
      <c r="AO148"/>
      <c r="AP148"/>
    </row>
    <row r="149" spans="41:42" s="48" customFormat="1" x14ac:dyDescent="0.25">
      <c r="AO149"/>
      <c r="AP149"/>
    </row>
    <row r="150" spans="41:42" s="48" customFormat="1" x14ac:dyDescent="0.25">
      <c r="AO150"/>
      <c r="AP150"/>
    </row>
    <row r="151" spans="41:42" s="48" customFormat="1" x14ac:dyDescent="0.25">
      <c r="AO151"/>
      <c r="AP151"/>
    </row>
    <row r="152" spans="41:42" s="48" customFormat="1" x14ac:dyDescent="0.25">
      <c r="AO152"/>
      <c r="AP152"/>
    </row>
    <row r="153" spans="41:42" s="48" customFormat="1" x14ac:dyDescent="0.25">
      <c r="AO153"/>
      <c r="AP153"/>
    </row>
    <row r="154" spans="41:42" s="48" customFormat="1" x14ac:dyDescent="0.25">
      <c r="AO154"/>
      <c r="AP154"/>
    </row>
    <row r="155" spans="41:42" s="48" customFormat="1" x14ac:dyDescent="0.25">
      <c r="AO155"/>
      <c r="AP155"/>
    </row>
    <row r="156" spans="41:42" s="48" customFormat="1" x14ac:dyDescent="0.25">
      <c r="AO156"/>
      <c r="AP156"/>
    </row>
    <row r="157" spans="41:42" s="48" customFormat="1" x14ac:dyDescent="0.25">
      <c r="AO157"/>
      <c r="AP157"/>
    </row>
    <row r="158" spans="41:42" s="48" customFormat="1" x14ac:dyDescent="0.25">
      <c r="AO158"/>
      <c r="AP158"/>
    </row>
    <row r="159" spans="41:42" s="48" customFormat="1" x14ac:dyDescent="0.25">
      <c r="AO159"/>
      <c r="AP159"/>
    </row>
    <row r="160" spans="41:42" s="48" customFormat="1" x14ac:dyDescent="0.25">
      <c r="AO160"/>
      <c r="AP160"/>
    </row>
    <row r="161" spans="41:42" s="48" customFormat="1" x14ac:dyDescent="0.25">
      <c r="AO161"/>
      <c r="AP161"/>
    </row>
    <row r="162" spans="41:42" s="48" customFormat="1" x14ac:dyDescent="0.25">
      <c r="AO162"/>
      <c r="AP162"/>
    </row>
    <row r="163" spans="41:42" s="48" customFormat="1" x14ac:dyDescent="0.25">
      <c r="AO163"/>
      <c r="AP163"/>
    </row>
    <row r="164" spans="41:42" s="48" customFormat="1" x14ac:dyDescent="0.25">
      <c r="AO164"/>
      <c r="AP164"/>
    </row>
    <row r="165" spans="41:42" s="48" customFormat="1" x14ac:dyDescent="0.25">
      <c r="AO165"/>
      <c r="AP165"/>
    </row>
    <row r="166" spans="41:42" s="48" customFormat="1" x14ac:dyDescent="0.25">
      <c r="AO166"/>
      <c r="AP166"/>
    </row>
    <row r="167" spans="41:42" s="48" customFormat="1" x14ac:dyDescent="0.25">
      <c r="AO167"/>
      <c r="AP167"/>
    </row>
    <row r="168" spans="41:42" s="48" customFormat="1" x14ac:dyDescent="0.25">
      <c r="AO168"/>
      <c r="AP168"/>
    </row>
    <row r="169" spans="41:42" s="48" customFormat="1" x14ac:dyDescent="0.25">
      <c r="AO169"/>
      <c r="AP169"/>
    </row>
    <row r="170" spans="41:42" s="48" customFormat="1" x14ac:dyDescent="0.25">
      <c r="AO170"/>
      <c r="AP170"/>
    </row>
    <row r="171" spans="41:42" s="48" customFormat="1" x14ac:dyDescent="0.25">
      <c r="AO171"/>
      <c r="AP171"/>
    </row>
    <row r="172" spans="41:42" s="48" customFormat="1" x14ac:dyDescent="0.25">
      <c r="AO172"/>
      <c r="AP172"/>
    </row>
    <row r="173" spans="41:42" s="48" customFormat="1" x14ac:dyDescent="0.25">
      <c r="AO173"/>
      <c r="AP173"/>
    </row>
    <row r="174" spans="41:42" s="48" customFormat="1" x14ac:dyDescent="0.25">
      <c r="AO174"/>
      <c r="AP174"/>
    </row>
    <row r="175" spans="41:42" s="48" customFormat="1" x14ac:dyDescent="0.25">
      <c r="AO175"/>
      <c r="AP175"/>
    </row>
    <row r="176" spans="41:42" s="48" customFormat="1" x14ac:dyDescent="0.25">
      <c r="AO176"/>
      <c r="AP176"/>
    </row>
    <row r="177" spans="41:42" s="48" customFormat="1" x14ac:dyDescent="0.25">
      <c r="AO177"/>
      <c r="AP177"/>
    </row>
    <row r="178" spans="41:42" s="48" customFormat="1" x14ac:dyDescent="0.25">
      <c r="AO178"/>
      <c r="AP178"/>
    </row>
    <row r="179" spans="41:42" s="48" customFormat="1" x14ac:dyDescent="0.25">
      <c r="AO179"/>
      <c r="AP179"/>
    </row>
    <row r="180" spans="41:42" s="48" customFormat="1" x14ac:dyDescent="0.25">
      <c r="AO180"/>
      <c r="AP180"/>
    </row>
    <row r="181" spans="41:42" s="48" customFormat="1" x14ac:dyDescent="0.25">
      <c r="AO181"/>
      <c r="AP181"/>
    </row>
    <row r="182" spans="41:42" s="48" customFormat="1" x14ac:dyDescent="0.25">
      <c r="AO182"/>
      <c r="AP182"/>
    </row>
    <row r="183" spans="41:42" s="48" customFormat="1" x14ac:dyDescent="0.25">
      <c r="AO183"/>
      <c r="AP183"/>
    </row>
    <row r="184" spans="41:42" s="48" customFormat="1" x14ac:dyDescent="0.25">
      <c r="AO184"/>
      <c r="AP184"/>
    </row>
    <row r="185" spans="41:42" s="48" customFormat="1" x14ac:dyDescent="0.25">
      <c r="AO185"/>
      <c r="AP185"/>
    </row>
    <row r="186" spans="41:42" s="48" customFormat="1" x14ac:dyDescent="0.25">
      <c r="AO186"/>
      <c r="AP186"/>
    </row>
    <row r="187" spans="41:42" s="48" customFormat="1" x14ac:dyDescent="0.25">
      <c r="AO187"/>
      <c r="AP187"/>
    </row>
    <row r="188" spans="41:42" s="48" customFormat="1" x14ac:dyDescent="0.25">
      <c r="AO188"/>
      <c r="AP188"/>
    </row>
    <row r="189" spans="41:42" s="48" customFormat="1" x14ac:dyDescent="0.25">
      <c r="AO189"/>
      <c r="AP189"/>
    </row>
    <row r="190" spans="41:42" s="48" customFormat="1" x14ac:dyDescent="0.25">
      <c r="AO190"/>
      <c r="AP190"/>
    </row>
    <row r="191" spans="41:42" s="48" customFormat="1" x14ac:dyDescent="0.25">
      <c r="AO191"/>
      <c r="AP191"/>
    </row>
    <row r="192" spans="41:42" s="48" customFormat="1" x14ac:dyDescent="0.25">
      <c r="AO192"/>
      <c r="AP192"/>
    </row>
    <row r="193" spans="41:42" s="48" customFormat="1" x14ac:dyDescent="0.25">
      <c r="AO193"/>
      <c r="AP193"/>
    </row>
    <row r="194" spans="41:42" s="48" customFormat="1" x14ac:dyDescent="0.25">
      <c r="AO194"/>
      <c r="AP194"/>
    </row>
    <row r="195" spans="41:42" s="48" customFormat="1" x14ac:dyDescent="0.25">
      <c r="AO195"/>
      <c r="AP195"/>
    </row>
    <row r="196" spans="41:42" s="48" customFormat="1" x14ac:dyDescent="0.25">
      <c r="AO196"/>
      <c r="AP196"/>
    </row>
    <row r="197" spans="41:42" s="48" customFormat="1" x14ac:dyDescent="0.25">
      <c r="AO197"/>
      <c r="AP197"/>
    </row>
    <row r="198" spans="41:42" s="48" customFormat="1" x14ac:dyDescent="0.25">
      <c r="AO198"/>
      <c r="AP198"/>
    </row>
    <row r="199" spans="41:42" s="48" customFormat="1" x14ac:dyDescent="0.25">
      <c r="AO199"/>
      <c r="AP199"/>
    </row>
    <row r="200" spans="41:42" s="48" customFormat="1" x14ac:dyDescent="0.25">
      <c r="AO200"/>
      <c r="AP200"/>
    </row>
    <row r="201" spans="41:42" s="48" customFormat="1" x14ac:dyDescent="0.25">
      <c r="AO201"/>
      <c r="AP201"/>
    </row>
    <row r="202" spans="41:42" s="48" customFormat="1" x14ac:dyDescent="0.25">
      <c r="AO202"/>
      <c r="AP202"/>
    </row>
    <row r="203" spans="41:42" s="48" customFormat="1" x14ac:dyDescent="0.25">
      <c r="AO203"/>
      <c r="AP203"/>
    </row>
    <row r="204" spans="41:42" s="48" customFormat="1" x14ac:dyDescent="0.25">
      <c r="AO204"/>
      <c r="AP204"/>
    </row>
    <row r="205" spans="41:42" s="48" customFormat="1" x14ac:dyDescent="0.25">
      <c r="AO205"/>
      <c r="AP205"/>
    </row>
    <row r="206" spans="41:42" s="48" customFormat="1" x14ac:dyDescent="0.25">
      <c r="AO206"/>
      <c r="AP206"/>
    </row>
    <row r="207" spans="41:42" s="48" customFormat="1" x14ac:dyDescent="0.25">
      <c r="AO207"/>
      <c r="AP207"/>
    </row>
    <row r="208" spans="41:42" s="48" customFormat="1" x14ac:dyDescent="0.25">
      <c r="AO208"/>
      <c r="AP208"/>
    </row>
    <row r="209" spans="41:42" s="48" customFormat="1" x14ac:dyDescent="0.25">
      <c r="AO209"/>
      <c r="AP209"/>
    </row>
    <row r="210" spans="41:42" s="48" customFormat="1" x14ac:dyDescent="0.25">
      <c r="AO210"/>
      <c r="AP210"/>
    </row>
    <row r="211" spans="41:42" s="48" customFormat="1" x14ac:dyDescent="0.25">
      <c r="AO211"/>
      <c r="AP211"/>
    </row>
    <row r="212" spans="41:42" s="48" customFormat="1" x14ac:dyDescent="0.25">
      <c r="AO212"/>
      <c r="AP212"/>
    </row>
    <row r="213" spans="41:42" s="48" customFormat="1" x14ac:dyDescent="0.25">
      <c r="AO213"/>
      <c r="AP213"/>
    </row>
    <row r="214" spans="41:42" s="48" customFormat="1" x14ac:dyDescent="0.25">
      <c r="AO214"/>
      <c r="AP214"/>
    </row>
    <row r="215" spans="41:42" s="48" customFormat="1" x14ac:dyDescent="0.25">
      <c r="AO215"/>
      <c r="AP215"/>
    </row>
    <row r="216" spans="41:42" s="48" customFormat="1" x14ac:dyDescent="0.25">
      <c r="AO216"/>
      <c r="AP216"/>
    </row>
    <row r="217" spans="41:42" s="48" customFormat="1" x14ac:dyDescent="0.25">
      <c r="AO217"/>
      <c r="AP217"/>
    </row>
    <row r="218" spans="41:42" s="48" customFormat="1" x14ac:dyDescent="0.25">
      <c r="AO218"/>
      <c r="AP218"/>
    </row>
    <row r="219" spans="41:42" s="48" customFormat="1" x14ac:dyDescent="0.25">
      <c r="AO219"/>
      <c r="AP219"/>
    </row>
    <row r="220" spans="41:42" s="48" customFormat="1" x14ac:dyDescent="0.25">
      <c r="AO220"/>
      <c r="AP220"/>
    </row>
    <row r="221" spans="41:42" s="48" customFormat="1" x14ac:dyDescent="0.25">
      <c r="AO221"/>
      <c r="AP221"/>
    </row>
    <row r="222" spans="41:42" s="48" customFormat="1" x14ac:dyDescent="0.25">
      <c r="AO222"/>
      <c r="AP222"/>
    </row>
    <row r="223" spans="41:42" s="48" customFormat="1" x14ac:dyDescent="0.25">
      <c r="AO223"/>
      <c r="AP223"/>
    </row>
    <row r="224" spans="41:42" s="48" customFormat="1" x14ac:dyDescent="0.25">
      <c r="AO224"/>
      <c r="AP224"/>
    </row>
    <row r="225" spans="41:42" s="48" customFormat="1" x14ac:dyDescent="0.25">
      <c r="AO225"/>
      <c r="AP225"/>
    </row>
    <row r="226" spans="41:42" s="48" customFormat="1" x14ac:dyDescent="0.25">
      <c r="AO226"/>
      <c r="AP226"/>
    </row>
    <row r="227" spans="41:42" s="48" customFormat="1" x14ac:dyDescent="0.25">
      <c r="AO227"/>
      <c r="AP227"/>
    </row>
    <row r="228" spans="41:42" s="48" customFormat="1" x14ac:dyDescent="0.25">
      <c r="AO228"/>
      <c r="AP228"/>
    </row>
    <row r="229" spans="41:42" s="48" customFormat="1" x14ac:dyDescent="0.25">
      <c r="AO229"/>
      <c r="AP229"/>
    </row>
    <row r="230" spans="41:42" s="48" customFormat="1" x14ac:dyDescent="0.25">
      <c r="AO230"/>
      <c r="AP230"/>
    </row>
    <row r="231" spans="41:42" s="48" customFormat="1" x14ac:dyDescent="0.25">
      <c r="AO231"/>
      <c r="AP231"/>
    </row>
    <row r="232" spans="41:42" s="48" customFormat="1" x14ac:dyDescent="0.25">
      <c r="AO232"/>
      <c r="AP232"/>
    </row>
    <row r="233" spans="41:42" s="48" customFormat="1" x14ac:dyDescent="0.25">
      <c r="AO233"/>
      <c r="AP233"/>
    </row>
    <row r="234" spans="41:42" s="48" customFormat="1" x14ac:dyDescent="0.25">
      <c r="AO234"/>
      <c r="AP234"/>
    </row>
    <row r="235" spans="41:42" s="48" customFormat="1" x14ac:dyDescent="0.25">
      <c r="AO235"/>
      <c r="AP235"/>
    </row>
    <row r="236" spans="41:42" s="48" customFormat="1" x14ac:dyDescent="0.25">
      <c r="AO236"/>
      <c r="AP236"/>
    </row>
    <row r="237" spans="41:42" s="48" customFormat="1" x14ac:dyDescent="0.25">
      <c r="AO237"/>
      <c r="AP237"/>
    </row>
    <row r="238" spans="41:42" s="48" customFormat="1" x14ac:dyDescent="0.25">
      <c r="AO238"/>
      <c r="AP238"/>
    </row>
    <row r="239" spans="41:42" s="48" customFormat="1" x14ac:dyDescent="0.25">
      <c r="AO239"/>
      <c r="AP239"/>
    </row>
    <row r="240" spans="41:42" s="48" customFormat="1" x14ac:dyDescent="0.25">
      <c r="AO240"/>
      <c r="AP240"/>
    </row>
    <row r="241" spans="41:42" s="48" customFormat="1" x14ac:dyDescent="0.25">
      <c r="AO241"/>
      <c r="AP241"/>
    </row>
    <row r="242" spans="41:42" s="48" customFormat="1" x14ac:dyDescent="0.25">
      <c r="AO242"/>
      <c r="AP242"/>
    </row>
    <row r="243" spans="41:42" s="48" customFormat="1" x14ac:dyDescent="0.25">
      <c r="AO243"/>
      <c r="AP243"/>
    </row>
    <row r="244" spans="41:42" s="48" customFormat="1" x14ac:dyDescent="0.25">
      <c r="AO244"/>
      <c r="AP244"/>
    </row>
    <row r="245" spans="41:42" s="48" customFormat="1" x14ac:dyDescent="0.25">
      <c r="AO245"/>
      <c r="AP245"/>
    </row>
    <row r="246" spans="41:42" s="48" customFormat="1" x14ac:dyDescent="0.25">
      <c r="AO246"/>
      <c r="AP246"/>
    </row>
    <row r="247" spans="41:42" s="48" customFormat="1" x14ac:dyDescent="0.25">
      <c r="AO247"/>
      <c r="AP247"/>
    </row>
    <row r="248" spans="41:42" s="48" customFormat="1" x14ac:dyDescent="0.25">
      <c r="AO248"/>
      <c r="AP248"/>
    </row>
    <row r="249" spans="41:42" s="48" customFormat="1" x14ac:dyDescent="0.25">
      <c r="AO249"/>
      <c r="AP249"/>
    </row>
    <row r="250" spans="41:42" s="48" customFormat="1" x14ac:dyDescent="0.25">
      <c r="AO250"/>
      <c r="AP250"/>
    </row>
    <row r="251" spans="41:42" s="48" customFormat="1" x14ac:dyDescent="0.25">
      <c r="AO251"/>
      <c r="AP251"/>
    </row>
    <row r="252" spans="41:42" s="48" customFormat="1" x14ac:dyDescent="0.25">
      <c r="AO252"/>
      <c r="AP252"/>
    </row>
    <row r="253" spans="41:42" s="48" customFormat="1" x14ac:dyDescent="0.25">
      <c r="AO253"/>
      <c r="AP253"/>
    </row>
    <row r="254" spans="41:42" s="48" customFormat="1" x14ac:dyDescent="0.25">
      <c r="AO254"/>
      <c r="AP254"/>
    </row>
    <row r="255" spans="41:42" s="48" customFormat="1" x14ac:dyDescent="0.25">
      <c r="AO255"/>
      <c r="AP255"/>
    </row>
    <row r="256" spans="41:42" s="48" customFormat="1" x14ac:dyDescent="0.25">
      <c r="AO256"/>
      <c r="AP256"/>
    </row>
    <row r="257" spans="41:42" s="48" customFormat="1" x14ac:dyDescent="0.25">
      <c r="AO257"/>
      <c r="AP257"/>
    </row>
    <row r="258" spans="41:42" s="48" customFormat="1" x14ac:dyDescent="0.25">
      <c r="AO258"/>
      <c r="AP258"/>
    </row>
    <row r="259" spans="41:42" s="48" customFormat="1" x14ac:dyDescent="0.25">
      <c r="AO259"/>
      <c r="AP259"/>
    </row>
    <row r="260" spans="41:42" s="48" customFormat="1" x14ac:dyDescent="0.25">
      <c r="AO260"/>
      <c r="AP260"/>
    </row>
    <row r="261" spans="41:42" s="48" customFormat="1" x14ac:dyDescent="0.25">
      <c r="AO261"/>
      <c r="AP261"/>
    </row>
    <row r="262" spans="41:42" s="48" customFormat="1" x14ac:dyDescent="0.25">
      <c r="AO262"/>
      <c r="AP262"/>
    </row>
    <row r="263" spans="41:42" s="48" customFormat="1" x14ac:dyDescent="0.25">
      <c r="AO263"/>
      <c r="AP263"/>
    </row>
    <row r="264" spans="41:42" s="48" customFormat="1" x14ac:dyDescent="0.25">
      <c r="AO264"/>
      <c r="AP264"/>
    </row>
    <row r="265" spans="41:42" s="48" customFormat="1" x14ac:dyDescent="0.25">
      <c r="AO265"/>
      <c r="AP265"/>
    </row>
    <row r="266" spans="41:42" s="48" customFormat="1" x14ac:dyDescent="0.25">
      <c r="AO266"/>
      <c r="AP266"/>
    </row>
    <row r="267" spans="41:42" s="48" customFormat="1" x14ac:dyDescent="0.25">
      <c r="AO267"/>
      <c r="AP267"/>
    </row>
    <row r="268" spans="41:42" s="48" customFormat="1" x14ac:dyDescent="0.25">
      <c r="AO268"/>
      <c r="AP268"/>
    </row>
    <row r="269" spans="41:42" s="48" customFormat="1" x14ac:dyDescent="0.25">
      <c r="AO269"/>
      <c r="AP269"/>
    </row>
    <row r="270" spans="41:42" s="48" customFormat="1" x14ac:dyDescent="0.25">
      <c r="AO270"/>
      <c r="AP270"/>
    </row>
    <row r="271" spans="41:42" s="48" customFormat="1" x14ac:dyDescent="0.25">
      <c r="AO271"/>
      <c r="AP271"/>
    </row>
    <row r="272" spans="41:42" s="48" customFormat="1" x14ac:dyDescent="0.25">
      <c r="AO272"/>
      <c r="AP272"/>
    </row>
    <row r="273" spans="41:42" s="48" customFormat="1" x14ac:dyDescent="0.25">
      <c r="AO273"/>
      <c r="AP273"/>
    </row>
    <row r="274" spans="41:42" s="48" customFormat="1" x14ac:dyDescent="0.25">
      <c r="AO274"/>
      <c r="AP274"/>
    </row>
    <row r="275" spans="41:42" s="48" customFormat="1" x14ac:dyDescent="0.25">
      <c r="AO275"/>
      <c r="AP275"/>
    </row>
    <row r="276" spans="41:42" s="48" customFormat="1" x14ac:dyDescent="0.25">
      <c r="AO276"/>
      <c r="AP276"/>
    </row>
    <row r="277" spans="41:42" s="48" customFormat="1" x14ac:dyDescent="0.25">
      <c r="AO277"/>
      <c r="AP277"/>
    </row>
    <row r="278" spans="41:42" s="48" customFormat="1" x14ac:dyDescent="0.25">
      <c r="AO278"/>
      <c r="AP278"/>
    </row>
    <row r="279" spans="41:42" s="48" customFormat="1" x14ac:dyDescent="0.25">
      <c r="AO279"/>
      <c r="AP279"/>
    </row>
    <row r="280" spans="41:42" s="48" customFormat="1" x14ac:dyDescent="0.25">
      <c r="AO280"/>
      <c r="AP280"/>
    </row>
    <row r="281" spans="41:42" s="48" customFormat="1" x14ac:dyDescent="0.25">
      <c r="AO281"/>
      <c r="AP281"/>
    </row>
    <row r="282" spans="41:42" s="48" customFormat="1" x14ac:dyDescent="0.25">
      <c r="AO282"/>
      <c r="AP282"/>
    </row>
    <row r="283" spans="41:42" s="48" customFormat="1" x14ac:dyDescent="0.25">
      <c r="AO283"/>
      <c r="AP283"/>
    </row>
    <row r="284" spans="41:42" s="48" customFormat="1" x14ac:dyDescent="0.25">
      <c r="AO284"/>
      <c r="AP284"/>
    </row>
    <row r="285" spans="41:42" s="48" customFormat="1" x14ac:dyDescent="0.25">
      <c r="AO285"/>
      <c r="AP285"/>
    </row>
    <row r="286" spans="41:42" s="48" customFormat="1" x14ac:dyDescent="0.25">
      <c r="AO286"/>
      <c r="AP286"/>
    </row>
    <row r="287" spans="41:42" s="48" customFormat="1" x14ac:dyDescent="0.25">
      <c r="AO287"/>
      <c r="AP287"/>
    </row>
    <row r="288" spans="41:42" s="48" customFormat="1" x14ac:dyDescent="0.25">
      <c r="AO288"/>
      <c r="AP288"/>
    </row>
    <row r="289" spans="41:42" s="48" customFormat="1" x14ac:dyDescent="0.25">
      <c r="AO289"/>
      <c r="AP289"/>
    </row>
    <row r="290" spans="41:42" s="48" customFormat="1" x14ac:dyDescent="0.25">
      <c r="AO290"/>
      <c r="AP290"/>
    </row>
    <row r="291" spans="41:42" s="48" customFormat="1" x14ac:dyDescent="0.25">
      <c r="AO291"/>
      <c r="AP291"/>
    </row>
    <row r="292" spans="41:42" s="48" customFormat="1" x14ac:dyDescent="0.25">
      <c r="AO292"/>
      <c r="AP292"/>
    </row>
    <row r="293" spans="41:42" s="48" customFormat="1" x14ac:dyDescent="0.25">
      <c r="AO293"/>
      <c r="AP293"/>
    </row>
    <row r="294" spans="41:42" s="48" customFormat="1" x14ac:dyDescent="0.25">
      <c r="AO294"/>
      <c r="AP294"/>
    </row>
    <row r="295" spans="41:42" s="48" customFormat="1" x14ac:dyDescent="0.25">
      <c r="AO295"/>
      <c r="AP295"/>
    </row>
    <row r="296" spans="41:42" s="48" customFormat="1" x14ac:dyDescent="0.25">
      <c r="AO296"/>
      <c r="AP296"/>
    </row>
    <row r="297" spans="41:42" s="48" customFormat="1" x14ac:dyDescent="0.25">
      <c r="AO297"/>
      <c r="AP297"/>
    </row>
    <row r="298" spans="41:42" s="48" customFormat="1" x14ac:dyDescent="0.25">
      <c r="AO298"/>
      <c r="AP298"/>
    </row>
    <row r="299" spans="41:42" s="48" customFormat="1" x14ac:dyDescent="0.25">
      <c r="AO299"/>
      <c r="AP299"/>
    </row>
    <row r="300" spans="41:42" s="48" customFormat="1" x14ac:dyDescent="0.25">
      <c r="AO300"/>
      <c r="AP300"/>
    </row>
    <row r="301" spans="41:42" s="48" customFormat="1" x14ac:dyDescent="0.25">
      <c r="AO301"/>
      <c r="AP301"/>
    </row>
    <row r="302" spans="41:42" s="48" customFormat="1" x14ac:dyDescent="0.25">
      <c r="AO302"/>
      <c r="AP302"/>
    </row>
    <row r="303" spans="41:42" s="48" customFormat="1" x14ac:dyDescent="0.25">
      <c r="AO303"/>
      <c r="AP303"/>
    </row>
    <row r="304" spans="41:42" s="48" customFormat="1" x14ac:dyDescent="0.25">
      <c r="AO304"/>
      <c r="AP304"/>
    </row>
    <row r="305" spans="41:42" s="48" customFormat="1" x14ac:dyDescent="0.25">
      <c r="AO305"/>
      <c r="AP305"/>
    </row>
    <row r="306" spans="41:42" s="48" customFormat="1" x14ac:dyDescent="0.25">
      <c r="AO306"/>
      <c r="AP306"/>
    </row>
    <row r="307" spans="41:42" s="48" customFormat="1" x14ac:dyDescent="0.25">
      <c r="AO307"/>
      <c r="AP307"/>
    </row>
    <row r="308" spans="41:42" s="48" customFormat="1" x14ac:dyDescent="0.25">
      <c r="AO308"/>
      <c r="AP308"/>
    </row>
    <row r="309" spans="41:42" s="48" customFormat="1" x14ac:dyDescent="0.25">
      <c r="AO309"/>
      <c r="AP309"/>
    </row>
    <row r="310" spans="41:42" s="48" customFormat="1" x14ac:dyDescent="0.25">
      <c r="AO310"/>
      <c r="AP310"/>
    </row>
    <row r="311" spans="41:42" s="48" customFormat="1" x14ac:dyDescent="0.25">
      <c r="AO311"/>
      <c r="AP311"/>
    </row>
    <row r="312" spans="41:42" s="48" customFormat="1" x14ac:dyDescent="0.25">
      <c r="AO312"/>
      <c r="AP312"/>
    </row>
    <row r="313" spans="41:42" s="48" customFormat="1" x14ac:dyDescent="0.25">
      <c r="AO313"/>
      <c r="AP313"/>
    </row>
    <row r="314" spans="41:42" s="48" customFormat="1" x14ac:dyDescent="0.25">
      <c r="AO314"/>
      <c r="AP314"/>
    </row>
    <row r="315" spans="41:42" s="48" customFormat="1" x14ac:dyDescent="0.25">
      <c r="AO315"/>
      <c r="AP315"/>
    </row>
    <row r="316" spans="41:42" s="48" customFormat="1" x14ac:dyDescent="0.25">
      <c r="AO316"/>
      <c r="AP316"/>
    </row>
    <row r="317" spans="41:42" s="48" customFormat="1" x14ac:dyDescent="0.25">
      <c r="AO317"/>
      <c r="AP317"/>
    </row>
    <row r="318" spans="41:42" s="48" customFormat="1" x14ac:dyDescent="0.25">
      <c r="AO318"/>
      <c r="AP318"/>
    </row>
    <row r="319" spans="41:42" s="48" customFormat="1" x14ac:dyDescent="0.25">
      <c r="AO319"/>
      <c r="AP319"/>
    </row>
    <row r="320" spans="41:42" s="48" customFormat="1" x14ac:dyDescent="0.25">
      <c r="AO320"/>
      <c r="AP320"/>
    </row>
    <row r="321" spans="41:42" s="48" customFormat="1" x14ac:dyDescent="0.25">
      <c r="AO321"/>
      <c r="AP321"/>
    </row>
    <row r="322" spans="41:42" s="48" customFormat="1" x14ac:dyDescent="0.25">
      <c r="AO322"/>
      <c r="AP322"/>
    </row>
    <row r="323" spans="41:42" s="48" customFormat="1" x14ac:dyDescent="0.25">
      <c r="AO323"/>
      <c r="AP323"/>
    </row>
    <row r="324" spans="41:42" s="48" customFormat="1" x14ac:dyDescent="0.25">
      <c r="AO324"/>
      <c r="AP324"/>
    </row>
    <row r="325" spans="41:42" s="48" customFormat="1" x14ac:dyDescent="0.25">
      <c r="AO325"/>
      <c r="AP325"/>
    </row>
    <row r="326" spans="41:42" s="48" customFormat="1" x14ac:dyDescent="0.25">
      <c r="AO326"/>
      <c r="AP326"/>
    </row>
    <row r="327" spans="41:42" s="48" customFormat="1" x14ac:dyDescent="0.25">
      <c r="AO327"/>
      <c r="AP327"/>
    </row>
    <row r="328" spans="41:42" s="48" customFormat="1" x14ac:dyDescent="0.25">
      <c r="AO328"/>
      <c r="AP328"/>
    </row>
    <row r="329" spans="41:42" s="48" customFormat="1" x14ac:dyDescent="0.25">
      <c r="AO329"/>
      <c r="AP329"/>
    </row>
    <row r="330" spans="41:42" s="48" customFormat="1" x14ac:dyDescent="0.25">
      <c r="AO330"/>
      <c r="AP330"/>
    </row>
    <row r="331" spans="41:42" s="48" customFormat="1" x14ac:dyDescent="0.25">
      <c r="AO331"/>
      <c r="AP331"/>
    </row>
    <row r="332" spans="41:42" s="48" customFormat="1" x14ac:dyDescent="0.25">
      <c r="AO332"/>
      <c r="AP332"/>
    </row>
    <row r="333" spans="41:42" s="48" customFormat="1" x14ac:dyDescent="0.25">
      <c r="AO333"/>
      <c r="AP333"/>
    </row>
    <row r="334" spans="41:42" s="48" customFormat="1" x14ac:dyDescent="0.25">
      <c r="AO334"/>
      <c r="AP334"/>
    </row>
    <row r="335" spans="41:42" s="48" customFormat="1" x14ac:dyDescent="0.25">
      <c r="AO335"/>
      <c r="AP335"/>
    </row>
    <row r="336" spans="41:42" s="48" customFormat="1" x14ac:dyDescent="0.25">
      <c r="AO336"/>
      <c r="AP336"/>
    </row>
    <row r="337" spans="41:42" s="48" customFormat="1" x14ac:dyDescent="0.25">
      <c r="AO337"/>
      <c r="AP337"/>
    </row>
    <row r="338" spans="41:42" s="48" customFormat="1" x14ac:dyDescent="0.25">
      <c r="AO338"/>
      <c r="AP338"/>
    </row>
    <row r="339" spans="41:42" s="48" customFormat="1" x14ac:dyDescent="0.25">
      <c r="AO339"/>
      <c r="AP339"/>
    </row>
    <row r="340" spans="41:42" s="48" customFormat="1" x14ac:dyDescent="0.25">
      <c r="AO340"/>
      <c r="AP340"/>
    </row>
    <row r="341" spans="41:42" s="48" customFormat="1" x14ac:dyDescent="0.25">
      <c r="AO341"/>
      <c r="AP341"/>
    </row>
    <row r="342" spans="41:42" s="48" customFormat="1" x14ac:dyDescent="0.25">
      <c r="AO342"/>
      <c r="AP342"/>
    </row>
    <row r="343" spans="41:42" s="48" customFormat="1" x14ac:dyDescent="0.25">
      <c r="AO343"/>
      <c r="AP343"/>
    </row>
    <row r="344" spans="41:42" s="48" customFormat="1" x14ac:dyDescent="0.25">
      <c r="AO344"/>
      <c r="AP344"/>
    </row>
    <row r="345" spans="41:42" s="48" customFormat="1" x14ac:dyDescent="0.25">
      <c r="AO345"/>
      <c r="AP345"/>
    </row>
    <row r="346" spans="41:42" s="48" customFormat="1" x14ac:dyDescent="0.25">
      <c r="AO346"/>
      <c r="AP346"/>
    </row>
    <row r="347" spans="41:42" s="48" customFormat="1" x14ac:dyDescent="0.25">
      <c r="AO347"/>
      <c r="AP347"/>
    </row>
    <row r="348" spans="41:42" s="48" customFormat="1" x14ac:dyDescent="0.25">
      <c r="AO348"/>
      <c r="AP348"/>
    </row>
    <row r="349" spans="41:42" s="48" customFormat="1" x14ac:dyDescent="0.25">
      <c r="AO349"/>
      <c r="AP349"/>
    </row>
    <row r="350" spans="41:42" s="48" customFormat="1" x14ac:dyDescent="0.25">
      <c r="AO350"/>
      <c r="AP350"/>
    </row>
    <row r="351" spans="41:42" s="48" customFormat="1" x14ac:dyDescent="0.25">
      <c r="AO351"/>
      <c r="AP351"/>
    </row>
    <row r="352" spans="41:42" s="48" customFormat="1" x14ac:dyDescent="0.25">
      <c r="AO352"/>
      <c r="AP352"/>
    </row>
    <row r="353" spans="41:42" s="48" customFormat="1" x14ac:dyDescent="0.25">
      <c r="AO353"/>
      <c r="AP353"/>
    </row>
    <row r="354" spans="41:42" s="48" customFormat="1" x14ac:dyDescent="0.25">
      <c r="AO354"/>
      <c r="AP354"/>
    </row>
    <row r="355" spans="41:42" s="48" customFormat="1" x14ac:dyDescent="0.25">
      <c r="AO355"/>
      <c r="AP355"/>
    </row>
    <row r="356" spans="41:42" s="48" customFormat="1" x14ac:dyDescent="0.25">
      <c r="AO356"/>
      <c r="AP356"/>
    </row>
    <row r="357" spans="41:42" s="48" customFormat="1" x14ac:dyDescent="0.25">
      <c r="AO357"/>
      <c r="AP357"/>
    </row>
    <row r="358" spans="41:42" s="48" customFormat="1" x14ac:dyDescent="0.25">
      <c r="AO358"/>
      <c r="AP358"/>
    </row>
    <row r="359" spans="41:42" s="48" customFormat="1" x14ac:dyDescent="0.25">
      <c r="AO359"/>
      <c r="AP359"/>
    </row>
    <row r="360" spans="41:42" s="48" customFormat="1" x14ac:dyDescent="0.25">
      <c r="AO360"/>
      <c r="AP360"/>
    </row>
    <row r="361" spans="41:42" s="48" customFormat="1" x14ac:dyDescent="0.25">
      <c r="AO361"/>
      <c r="AP361"/>
    </row>
    <row r="362" spans="41:42" s="48" customFormat="1" x14ac:dyDescent="0.25">
      <c r="AO362"/>
      <c r="AP362"/>
    </row>
    <row r="363" spans="41:42" s="48" customFormat="1" x14ac:dyDescent="0.25">
      <c r="AO363"/>
      <c r="AP363"/>
    </row>
  </sheetData>
  <mergeCells count="8">
    <mergeCell ref="B28:C28"/>
    <mergeCell ref="D28:E28"/>
    <mergeCell ref="N28:O28"/>
    <mergeCell ref="B2:O2"/>
    <mergeCell ref="B3:O3"/>
    <mergeCell ref="B27:C27"/>
    <mergeCell ref="D27:E27"/>
    <mergeCell ref="N27:O27"/>
  </mergeCells>
  <printOptions horizontalCentered="1" verticalCentered="1"/>
  <pageMargins left="0" right="0" top="0" bottom="0" header="0" footer="0"/>
  <pageSetup paperSize="9" scale="73"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80A8D-A58D-41B0-8152-A5236970E8C6}">
  <sheetPr>
    <tabColor rgb="FF00B0F0"/>
  </sheetPr>
  <dimension ref="A1:AB86"/>
  <sheetViews>
    <sheetView tabSelected="1" topLeftCell="A11" zoomScaleNormal="100" zoomScaleSheetLayoutView="100" workbookViewId="0">
      <selection activeCell="P19" sqref="P19"/>
    </sheetView>
  </sheetViews>
  <sheetFormatPr defaultColWidth="9.140625" defaultRowHeight="15" x14ac:dyDescent="0.25"/>
  <cols>
    <col min="1" max="1" width="1.7109375" style="3" customWidth="1"/>
    <col min="2" max="2" width="7.28515625" style="3" customWidth="1"/>
    <col min="3" max="3" width="17.5703125" style="34" customWidth="1"/>
    <col min="4" max="8" width="11.85546875" style="3" customWidth="1"/>
    <col min="9" max="9" width="14.5703125" style="3" customWidth="1"/>
    <col min="10" max="10" width="8.5703125" style="3" customWidth="1"/>
    <col min="11" max="11" width="9.140625" style="3"/>
    <col min="12" max="12" width="10.7109375" style="3" bestFit="1" customWidth="1"/>
    <col min="13" max="13" width="9.140625" style="3"/>
    <col min="14" max="14" width="9.28515625" style="3" bestFit="1" customWidth="1"/>
    <col min="15" max="15" width="19" style="3" customWidth="1"/>
    <col min="16" max="18" width="9.28515625" style="3" bestFit="1" customWidth="1"/>
    <col min="19" max="24" width="9.140625" style="3"/>
    <col min="25" max="25" width="5.42578125" style="3" customWidth="1"/>
    <col min="26" max="26" width="9.140625" style="3"/>
    <col min="29" max="16384" width="9.140625" style="3"/>
  </cols>
  <sheetData>
    <row r="1" spans="1:21" ht="15.75" x14ac:dyDescent="0.25">
      <c r="N1" s="54"/>
      <c r="O1" s="38" t="s">
        <v>114</v>
      </c>
    </row>
    <row r="2" spans="1:21" ht="29.25" customHeight="1" x14ac:dyDescent="0.25">
      <c r="B2" s="536" t="s">
        <v>283</v>
      </c>
      <c r="C2" s="537"/>
      <c r="D2" s="537"/>
      <c r="E2" s="537"/>
      <c r="F2" s="537"/>
      <c r="G2" s="537"/>
      <c r="H2" s="537"/>
      <c r="I2" s="537"/>
      <c r="J2" s="538"/>
      <c r="K2" s="309"/>
      <c r="L2" s="309"/>
      <c r="M2" s="309"/>
      <c r="N2" s="54"/>
      <c r="O2" s="38" t="s">
        <v>115</v>
      </c>
      <c r="P2" s="309"/>
      <c r="Q2" s="309"/>
      <c r="R2" s="309"/>
      <c r="S2" s="309"/>
      <c r="T2" s="309"/>
    </row>
    <row r="3" spans="1:21" ht="44.25" customHeight="1" x14ac:dyDescent="0.25">
      <c r="B3" s="416" t="s">
        <v>264</v>
      </c>
      <c r="C3" s="417"/>
      <c r="D3" s="417"/>
      <c r="E3" s="417"/>
      <c r="F3" s="417"/>
      <c r="G3" s="417"/>
      <c r="H3" s="417"/>
      <c r="I3" s="417"/>
      <c r="J3" s="418"/>
    </row>
    <row r="4" spans="1:21" ht="21.75" customHeight="1" x14ac:dyDescent="0.25">
      <c r="B4" s="539" t="s">
        <v>229</v>
      </c>
      <c r="C4" s="540" t="s">
        <v>0</v>
      </c>
      <c r="D4" s="540">
        <v>2023</v>
      </c>
      <c r="E4" s="540">
        <v>2022</v>
      </c>
      <c r="F4" s="540">
        <v>2021</v>
      </c>
      <c r="G4" s="540">
        <v>2020</v>
      </c>
      <c r="H4" s="540">
        <v>2019</v>
      </c>
      <c r="I4" s="540" t="s">
        <v>2</v>
      </c>
      <c r="J4" s="533" t="s">
        <v>222</v>
      </c>
    </row>
    <row r="5" spans="1:21" ht="21.75" customHeight="1" x14ac:dyDescent="0.25">
      <c r="B5" s="539"/>
      <c r="C5" s="540"/>
      <c r="D5" s="540"/>
      <c r="E5" s="540"/>
      <c r="F5" s="540"/>
      <c r="G5" s="540"/>
      <c r="H5" s="540"/>
      <c r="I5" s="540"/>
      <c r="J5" s="533"/>
    </row>
    <row r="6" spans="1:21" ht="33" customHeight="1" x14ac:dyDescent="0.25">
      <c r="A6" s="310"/>
      <c r="B6" s="311">
        <v>1</v>
      </c>
      <c r="C6" s="312" t="s">
        <v>30</v>
      </c>
      <c r="D6" s="313">
        <v>0.17370592767071907</v>
      </c>
      <c r="E6" s="314">
        <v>0.14996069341975565</v>
      </c>
      <c r="F6" s="314">
        <v>0.16321604695372521</v>
      </c>
      <c r="G6" s="314">
        <v>0.2150165665182891</v>
      </c>
      <c r="H6" s="314">
        <v>0.31276368705874286</v>
      </c>
      <c r="I6" s="312" t="s">
        <v>31</v>
      </c>
      <c r="J6" s="315">
        <v>1</v>
      </c>
      <c r="L6" s="30"/>
      <c r="M6" s="30"/>
      <c r="N6" s="30"/>
      <c r="O6" s="30"/>
      <c r="P6" s="30"/>
      <c r="Q6" s="30"/>
      <c r="R6" s="30"/>
      <c r="U6" s="28"/>
    </row>
    <row r="7" spans="1:21" ht="33" customHeight="1" x14ac:dyDescent="0.25">
      <c r="A7" s="310"/>
      <c r="B7" s="316">
        <v>2</v>
      </c>
      <c r="C7" s="176" t="s">
        <v>10</v>
      </c>
      <c r="D7" s="317">
        <v>0.16983114907155078</v>
      </c>
      <c r="E7" s="318">
        <v>0.1143617827687433</v>
      </c>
      <c r="F7" s="318">
        <v>0.19231020761580384</v>
      </c>
      <c r="G7" s="318">
        <v>0.2266351760496422</v>
      </c>
      <c r="H7" s="318">
        <v>0.16932416171063938</v>
      </c>
      <c r="I7" s="176" t="s">
        <v>11</v>
      </c>
      <c r="J7" s="319">
        <v>2</v>
      </c>
      <c r="K7" s="320"/>
      <c r="L7" s="30"/>
      <c r="M7" s="30"/>
      <c r="N7" s="30"/>
      <c r="O7" s="30"/>
      <c r="P7" s="30"/>
      <c r="Q7" s="30"/>
      <c r="R7" s="30"/>
      <c r="U7" s="28"/>
    </row>
    <row r="8" spans="1:21" ht="33" customHeight="1" x14ac:dyDescent="0.25">
      <c r="A8" s="310"/>
      <c r="B8" s="311">
        <v>3</v>
      </c>
      <c r="C8" s="312" t="s">
        <v>24</v>
      </c>
      <c r="D8" s="313">
        <v>0.14593297709523256</v>
      </c>
      <c r="E8" s="314">
        <v>0.13532591032907654</v>
      </c>
      <c r="F8" s="314">
        <v>0.1379842460109591</v>
      </c>
      <c r="G8" s="314">
        <v>0.20108799299582483</v>
      </c>
      <c r="H8" s="314">
        <v>0.15617716519493832</v>
      </c>
      <c r="I8" s="312" t="s">
        <v>25</v>
      </c>
      <c r="J8" s="315">
        <v>3</v>
      </c>
      <c r="L8" s="30"/>
      <c r="M8" s="30"/>
      <c r="N8" s="30"/>
      <c r="O8" s="30"/>
      <c r="P8" s="30"/>
      <c r="Q8" s="30"/>
      <c r="R8" s="30"/>
      <c r="U8" s="28"/>
    </row>
    <row r="9" spans="1:21" ht="33" customHeight="1" x14ac:dyDescent="0.25">
      <c r="A9" s="310"/>
      <c r="B9" s="316">
        <v>4</v>
      </c>
      <c r="C9" s="176" t="s">
        <v>3</v>
      </c>
      <c r="D9" s="317">
        <v>0.13455587438170566</v>
      </c>
      <c r="E9" s="318">
        <v>0.11828800676454761</v>
      </c>
      <c r="F9" s="318">
        <v>0.10373238121930385</v>
      </c>
      <c r="G9" s="318">
        <v>0.13880308822122825</v>
      </c>
      <c r="H9" s="318">
        <v>0.10983024007438606</v>
      </c>
      <c r="I9" s="176" t="s">
        <v>4</v>
      </c>
      <c r="J9" s="319">
        <v>4</v>
      </c>
      <c r="K9" s="320"/>
      <c r="L9" s="30"/>
      <c r="M9" s="30"/>
      <c r="N9" s="30"/>
      <c r="O9" s="30"/>
      <c r="P9" s="30"/>
      <c r="Q9" s="30"/>
      <c r="R9" s="30"/>
      <c r="U9" s="28"/>
    </row>
    <row r="10" spans="1:21" ht="33" customHeight="1" x14ac:dyDescent="0.25">
      <c r="A10" s="310"/>
      <c r="B10" s="311">
        <v>5</v>
      </c>
      <c r="C10" s="312" t="s">
        <v>14</v>
      </c>
      <c r="D10" s="313">
        <v>0.13100264915586965</v>
      </c>
      <c r="E10" s="314">
        <v>0.10190525921582994</v>
      </c>
      <c r="F10" s="314">
        <v>0.10048870508773555</v>
      </c>
      <c r="G10" s="314">
        <v>0.14120761962513784</v>
      </c>
      <c r="H10" s="314">
        <v>0.12314931893583723</v>
      </c>
      <c r="I10" s="312" t="s">
        <v>15</v>
      </c>
      <c r="J10" s="315">
        <v>5</v>
      </c>
      <c r="L10" s="30"/>
      <c r="M10" s="30"/>
      <c r="N10" s="30"/>
      <c r="O10" s="30"/>
      <c r="P10" s="30"/>
      <c r="Q10" s="30"/>
      <c r="R10" s="30"/>
      <c r="U10" s="28"/>
    </row>
    <row r="11" spans="1:21" ht="33" customHeight="1" x14ac:dyDescent="0.25">
      <c r="A11" s="310"/>
      <c r="B11" s="316">
        <v>6</v>
      </c>
      <c r="C11" s="176" t="s">
        <v>5</v>
      </c>
      <c r="D11" s="317">
        <v>0.12284582468926925</v>
      </c>
      <c r="E11" s="318">
        <v>0.12466122468945101</v>
      </c>
      <c r="F11" s="318">
        <v>0.10222025817592331</v>
      </c>
      <c r="G11" s="318">
        <v>0.12176793897342901</v>
      </c>
      <c r="H11" s="318">
        <v>0.24906281434821967</v>
      </c>
      <c r="I11" s="176" t="s">
        <v>6</v>
      </c>
      <c r="J11" s="319">
        <v>6</v>
      </c>
      <c r="K11" s="320"/>
      <c r="L11" s="30"/>
      <c r="M11" s="30"/>
      <c r="N11" s="30"/>
      <c r="O11" s="30"/>
      <c r="P11" s="30"/>
      <c r="Q11" s="30"/>
      <c r="R11" s="30"/>
      <c r="U11" s="28"/>
    </row>
    <row r="12" spans="1:21" ht="33" customHeight="1" x14ac:dyDescent="0.25">
      <c r="A12" s="310"/>
      <c r="B12" s="311">
        <v>7</v>
      </c>
      <c r="C12" s="312" t="s">
        <v>16</v>
      </c>
      <c r="D12" s="313">
        <v>0.11766968858686928</v>
      </c>
      <c r="E12" s="314">
        <v>0.11834742248732845</v>
      </c>
      <c r="F12" s="314">
        <v>0.11929868729028821</v>
      </c>
      <c r="G12" s="314">
        <v>0.17090714954214437</v>
      </c>
      <c r="H12" s="314">
        <v>0.10505265833680824</v>
      </c>
      <c r="I12" s="312" t="s">
        <v>17</v>
      </c>
      <c r="J12" s="315">
        <v>7</v>
      </c>
      <c r="L12" s="30"/>
      <c r="M12" s="30"/>
      <c r="N12" s="30"/>
      <c r="O12" s="30"/>
      <c r="P12" s="30"/>
      <c r="Q12" s="30"/>
      <c r="R12" s="30"/>
      <c r="U12" s="28"/>
    </row>
    <row r="13" spans="1:21" ht="33" customHeight="1" x14ac:dyDescent="0.25">
      <c r="A13" s="310"/>
      <c r="B13" s="316">
        <v>8</v>
      </c>
      <c r="C13" s="176" t="s">
        <v>40</v>
      </c>
      <c r="D13" s="317">
        <v>0.11698687608397096</v>
      </c>
      <c r="E13" s="318">
        <v>0.11341700675270108</v>
      </c>
      <c r="F13" s="318">
        <v>0.1248556382193365</v>
      </c>
      <c r="G13" s="318">
        <v>0.17105165577342046</v>
      </c>
      <c r="H13" s="318">
        <v>0.13740843540159525</v>
      </c>
      <c r="I13" s="176" t="s">
        <v>41</v>
      </c>
      <c r="J13" s="319">
        <v>8</v>
      </c>
      <c r="K13" s="320"/>
      <c r="L13" s="30"/>
      <c r="M13" s="30"/>
      <c r="N13" s="30"/>
      <c r="O13" s="30"/>
      <c r="P13" s="30"/>
      <c r="Q13" s="30"/>
      <c r="R13" s="30"/>
      <c r="U13" s="28"/>
    </row>
    <row r="14" spans="1:21" ht="33" customHeight="1" x14ac:dyDescent="0.25">
      <c r="A14" s="310"/>
      <c r="B14" s="311">
        <v>9</v>
      </c>
      <c r="C14" s="312" t="s">
        <v>32</v>
      </c>
      <c r="D14" s="313">
        <v>0.11245333749549825</v>
      </c>
      <c r="E14" s="314">
        <v>9.120204701464632E-2</v>
      </c>
      <c r="F14" s="314">
        <v>9.7049706160982407E-2</v>
      </c>
      <c r="G14" s="314">
        <v>0.10965187188220119</v>
      </c>
      <c r="H14" s="314">
        <v>9.3560219713638412E-2</v>
      </c>
      <c r="I14" s="312" t="s">
        <v>104</v>
      </c>
      <c r="J14" s="315">
        <v>9</v>
      </c>
      <c r="L14" s="30"/>
      <c r="M14" s="30"/>
      <c r="N14" s="30"/>
      <c r="O14" s="30"/>
      <c r="P14" s="30"/>
      <c r="Q14" s="30"/>
      <c r="R14" s="30"/>
      <c r="U14" s="28"/>
    </row>
    <row r="15" spans="1:21" ht="33" customHeight="1" x14ac:dyDescent="0.25">
      <c r="A15" s="310"/>
      <c r="B15" s="316">
        <v>10</v>
      </c>
      <c r="C15" s="176" t="s">
        <v>26</v>
      </c>
      <c r="D15" s="317">
        <v>9.7336038755428483E-2</v>
      </c>
      <c r="E15" s="318">
        <v>8.8527416416907825E-2</v>
      </c>
      <c r="F15" s="318">
        <v>0.10988950711405066</v>
      </c>
      <c r="G15" s="318">
        <v>9.244675812958221E-2</v>
      </c>
      <c r="H15" s="318">
        <v>0.29656095967158719</v>
      </c>
      <c r="I15" s="176" t="s">
        <v>27</v>
      </c>
      <c r="J15" s="319">
        <v>10</v>
      </c>
      <c r="K15" s="320"/>
      <c r="L15" s="30"/>
      <c r="M15" s="30"/>
      <c r="N15" s="30"/>
      <c r="O15" s="30"/>
      <c r="P15" s="30"/>
      <c r="Q15" s="30"/>
      <c r="R15" s="30"/>
      <c r="U15" s="28"/>
    </row>
    <row r="16" spans="1:21" ht="33" customHeight="1" x14ac:dyDescent="0.25">
      <c r="A16" s="310"/>
      <c r="B16" s="311">
        <v>11</v>
      </c>
      <c r="C16" s="312" t="s">
        <v>22</v>
      </c>
      <c r="D16" s="313">
        <v>6.585072071728347E-2</v>
      </c>
      <c r="E16" s="314">
        <v>7.483085296665222E-2</v>
      </c>
      <c r="F16" s="314">
        <v>6.7216710362694304E-2</v>
      </c>
      <c r="G16" s="314">
        <v>0.2303393746355685</v>
      </c>
      <c r="H16" s="314">
        <v>0.11856227499999999</v>
      </c>
      <c r="I16" s="312" t="s">
        <v>23</v>
      </c>
      <c r="J16" s="315">
        <v>11</v>
      </c>
      <c r="L16" s="30"/>
      <c r="M16" s="30"/>
      <c r="N16" s="30"/>
      <c r="O16" s="30"/>
      <c r="P16" s="30"/>
      <c r="Q16" s="30"/>
      <c r="R16" s="30"/>
      <c r="U16" s="28"/>
    </row>
    <row r="17" spans="1:28" ht="33" customHeight="1" x14ac:dyDescent="0.25">
      <c r="A17" s="310"/>
      <c r="B17" s="316">
        <v>12</v>
      </c>
      <c r="C17" s="176" t="s">
        <v>74</v>
      </c>
      <c r="D17" s="317">
        <v>6.1615513722230147E-2</v>
      </c>
      <c r="E17" s="318">
        <v>6.9767889622125517E-2</v>
      </c>
      <c r="F17" s="318">
        <v>6.3475024360556964E-2</v>
      </c>
      <c r="G17" s="318">
        <v>7.9212710014941637E-2</v>
      </c>
      <c r="H17" s="318">
        <v>8.5717405662045373E-2</v>
      </c>
      <c r="I17" s="176" t="s">
        <v>102</v>
      </c>
      <c r="J17" s="319">
        <v>12</v>
      </c>
      <c r="K17" s="320"/>
      <c r="L17" s="30"/>
      <c r="M17" s="30"/>
      <c r="N17" s="30"/>
      <c r="O17" s="30"/>
      <c r="P17" s="30"/>
      <c r="Q17" s="30"/>
      <c r="R17" s="30"/>
      <c r="U17" s="28"/>
    </row>
    <row r="18" spans="1:28" ht="33" customHeight="1" x14ac:dyDescent="0.25">
      <c r="A18" s="310"/>
      <c r="B18" s="311">
        <v>13</v>
      </c>
      <c r="C18" s="312" t="s">
        <v>8</v>
      </c>
      <c r="D18" s="313">
        <v>4.6904009435985418E-2</v>
      </c>
      <c r="E18" s="314">
        <v>1.9559386123959296E-2</v>
      </c>
      <c r="F18" s="314">
        <v>1.674864209445585E-2</v>
      </c>
      <c r="G18" s="314">
        <v>2.7018506698728954E-2</v>
      </c>
      <c r="H18" s="314">
        <v>9.1428279362010631E-2</v>
      </c>
      <c r="I18" s="312" t="s">
        <v>9</v>
      </c>
      <c r="J18" s="315">
        <v>13</v>
      </c>
      <c r="L18" s="30"/>
      <c r="M18" s="30"/>
      <c r="N18" s="30"/>
      <c r="O18" s="30"/>
      <c r="P18" s="30"/>
      <c r="Q18" s="30"/>
      <c r="R18" s="30"/>
      <c r="U18" s="28"/>
    </row>
    <row r="19" spans="1:28" ht="33" customHeight="1" x14ac:dyDescent="0.25">
      <c r="A19" s="310"/>
      <c r="B19" s="316">
        <v>14</v>
      </c>
      <c r="C19" s="176" t="s">
        <v>18</v>
      </c>
      <c r="D19" s="317">
        <v>3.6547316171660342E-2</v>
      </c>
      <c r="E19" s="318">
        <v>3.1016880736296989E-2</v>
      </c>
      <c r="F19" s="318">
        <v>4.5680981164754282E-2</v>
      </c>
      <c r="G19" s="318">
        <v>7.3625095552619979E-2</v>
      </c>
      <c r="H19" s="318">
        <v>8.6652734993126618E-2</v>
      </c>
      <c r="I19" s="176" t="s">
        <v>19</v>
      </c>
      <c r="J19" s="319">
        <v>14</v>
      </c>
      <c r="K19" s="320"/>
      <c r="L19" s="30"/>
      <c r="M19" s="30"/>
      <c r="N19" s="30"/>
      <c r="O19" s="30"/>
      <c r="P19" s="30"/>
      <c r="Q19" s="30"/>
      <c r="R19" s="30"/>
      <c r="U19" s="28"/>
    </row>
    <row r="20" spans="1:28" ht="33" customHeight="1" x14ac:dyDescent="0.25">
      <c r="A20" s="310"/>
      <c r="B20" s="311">
        <v>15</v>
      </c>
      <c r="C20" s="312" t="s">
        <v>38</v>
      </c>
      <c r="D20" s="313">
        <v>3.5730936301369864E-2</v>
      </c>
      <c r="E20" s="314">
        <v>8.2358569962367437E-4</v>
      </c>
      <c r="F20" s="314">
        <v>9.568874113475177E-4</v>
      </c>
      <c r="G20" s="314">
        <v>1.1935534150612959E-3</v>
      </c>
      <c r="H20" s="314">
        <v>9.4821584464684647E-4</v>
      </c>
      <c r="I20" s="312" t="s">
        <v>39</v>
      </c>
      <c r="J20" s="315">
        <v>15</v>
      </c>
      <c r="L20" s="30"/>
      <c r="M20" s="30"/>
      <c r="N20" s="30"/>
      <c r="O20" s="30"/>
      <c r="P20" s="30"/>
      <c r="Q20" s="30"/>
      <c r="R20" s="30"/>
      <c r="U20" s="28"/>
    </row>
    <row r="21" spans="1:28" ht="33" customHeight="1" x14ac:dyDescent="0.25">
      <c r="A21" s="310"/>
      <c r="B21" s="316">
        <v>16</v>
      </c>
      <c r="C21" s="176" t="s">
        <v>12</v>
      </c>
      <c r="D21" s="317">
        <v>2.6738290518116815E-2</v>
      </c>
      <c r="E21" s="318">
        <v>1.8029387314254269E-2</v>
      </c>
      <c r="F21" s="318">
        <v>1.4857305539669083E-2</v>
      </c>
      <c r="G21" s="318">
        <v>1.8261740305544387E-2</v>
      </c>
      <c r="H21" s="318">
        <v>3.2614214213577193E-2</v>
      </c>
      <c r="I21" s="176" t="s">
        <v>13</v>
      </c>
      <c r="J21" s="319">
        <v>16</v>
      </c>
      <c r="K21" s="320"/>
      <c r="L21" s="30"/>
      <c r="M21" s="30"/>
      <c r="N21" s="30"/>
      <c r="O21" s="30"/>
      <c r="P21" s="30"/>
      <c r="Q21" s="30"/>
      <c r="R21" s="30"/>
      <c r="U21" s="28"/>
    </row>
    <row r="22" spans="1:28" ht="33" customHeight="1" x14ac:dyDescent="0.25">
      <c r="A22" s="310"/>
      <c r="B22" s="311">
        <v>17</v>
      </c>
      <c r="C22" s="312" t="s">
        <v>28</v>
      </c>
      <c r="D22" s="313">
        <v>2.2882769311551924E-2</v>
      </c>
      <c r="E22" s="314">
        <v>1.8135474272930649E-2</v>
      </c>
      <c r="F22" s="314">
        <v>2.1164775961170008E-2</v>
      </c>
      <c r="G22" s="314">
        <v>2.3633739732805543E-2</v>
      </c>
      <c r="H22" s="314">
        <v>1.4382379857855737E-2</v>
      </c>
      <c r="I22" s="312" t="s">
        <v>29</v>
      </c>
      <c r="J22" s="315">
        <v>17</v>
      </c>
      <c r="L22" s="30"/>
      <c r="M22" s="30"/>
      <c r="N22" s="30"/>
      <c r="O22" s="30"/>
      <c r="P22" s="30"/>
      <c r="Q22" s="30"/>
      <c r="R22" s="30"/>
      <c r="U22" s="28"/>
    </row>
    <row r="23" spans="1:28" ht="33" customHeight="1" x14ac:dyDescent="0.25">
      <c r="A23" s="310"/>
      <c r="B23" s="316">
        <v>18</v>
      </c>
      <c r="C23" s="176" t="s">
        <v>20</v>
      </c>
      <c r="D23" s="317">
        <v>1.2110500121814551E-2</v>
      </c>
      <c r="E23" s="318">
        <v>1.2085527839643654E-2</v>
      </c>
      <c r="F23" s="318">
        <v>1.1289372533272142E-2</v>
      </c>
      <c r="G23" s="318">
        <v>1.9071396840148698E-2</v>
      </c>
      <c r="H23" s="318">
        <v>1.2800059002379481E-2</v>
      </c>
      <c r="I23" s="176" t="s">
        <v>21</v>
      </c>
      <c r="J23" s="319">
        <v>18</v>
      </c>
      <c r="K23" s="320"/>
      <c r="L23" s="30"/>
      <c r="M23" s="30"/>
      <c r="N23" s="30"/>
      <c r="O23" s="30"/>
      <c r="P23" s="30"/>
      <c r="Q23" s="30"/>
      <c r="R23" s="30"/>
      <c r="U23" s="28"/>
    </row>
    <row r="24" spans="1:28" ht="33" customHeight="1" x14ac:dyDescent="0.25">
      <c r="A24" s="310"/>
      <c r="B24" s="311">
        <v>19</v>
      </c>
      <c r="C24" s="312" t="s">
        <v>36</v>
      </c>
      <c r="D24" s="313">
        <v>1.1283725633802817E-2</v>
      </c>
      <c r="E24" s="314">
        <v>8.313762776025236E-3</v>
      </c>
      <c r="F24" s="314">
        <v>4.3635014149989888E-3</v>
      </c>
      <c r="G24" s="314">
        <v>6.7221313275055905E-3</v>
      </c>
      <c r="H24" s="314">
        <v>6.0919980626412658E-3</v>
      </c>
      <c r="I24" s="312" t="s">
        <v>37</v>
      </c>
      <c r="J24" s="315">
        <v>19</v>
      </c>
      <c r="L24" s="30"/>
      <c r="M24" s="30"/>
      <c r="N24" s="30"/>
      <c r="O24" s="30"/>
      <c r="P24" s="30"/>
      <c r="Q24" s="30"/>
      <c r="R24" s="30"/>
      <c r="U24" s="28"/>
    </row>
    <row r="25" spans="1:28" ht="33" customHeight="1" x14ac:dyDescent="0.25">
      <c r="A25" s="310"/>
      <c r="B25" s="316">
        <v>20</v>
      </c>
      <c r="C25" s="176" t="s">
        <v>44</v>
      </c>
      <c r="D25" s="317">
        <v>9.0456511627906976E-3</v>
      </c>
      <c r="E25" s="318">
        <v>7.4939798569277098E-3</v>
      </c>
      <c r="F25" s="318">
        <v>7.1395033650039587E-3</v>
      </c>
      <c r="G25" s="318">
        <v>8.8207286572286551E-3</v>
      </c>
      <c r="H25" s="318">
        <v>8.2631315399279807E-3</v>
      </c>
      <c r="I25" s="176" t="s">
        <v>45</v>
      </c>
      <c r="J25" s="319">
        <v>20</v>
      </c>
      <c r="K25" s="320"/>
      <c r="L25" s="30"/>
      <c r="M25" s="30"/>
      <c r="N25" s="30"/>
      <c r="O25" s="30"/>
      <c r="P25" s="30"/>
      <c r="Q25" s="30"/>
      <c r="R25" s="30"/>
      <c r="U25" s="28"/>
    </row>
    <row r="26" spans="1:28" ht="33" customHeight="1" x14ac:dyDescent="0.25">
      <c r="A26" s="310"/>
      <c r="B26" s="311">
        <v>21</v>
      </c>
      <c r="C26" s="312" t="s">
        <v>34</v>
      </c>
      <c r="D26" s="313">
        <v>6.1790365853658536E-3</v>
      </c>
      <c r="E26" s="314">
        <v>5.9275359999999989E-3</v>
      </c>
      <c r="F26" s="314">
        <v>7.1907286885245902E-3</v>
      </c>
      <c r="G26" s="314">
        <v>8.7200364406779668E-3</v>
      </c>
      <c r="H26" s="314">
        <v>6.1915634782608699E-3</v>
      </c>
      <c r="I26" s="312" t="s">
        <v>35</v>
      </c>
      <c r="J26" s="315">
        <v>21</v>
      </c>
      <c r="L26" s="30"/>
      <c r="M26" s="30"/>
      <c r="N26" s="30"/>
      <c r="O26" s="30"/>
      <c r="P26" s="30"/>
      <c r="Q26" s="30"/>
      <c r="R26" s="30"/>
      <c r="U26" s="28"/>
    </row>
    <row r="27" spans="1:28" ht="39" customHeight="1" x14ac:dyDescent="0.25">
      <c r="B27" s="534" t="s">
        <v>46</v>
      </c>
      <c r="C27" s="411"/>
      <c r="D27" s="322">
        <v>8.9463897067948786E-2</v>
      </c>
      <c r="E27" s="322">
        <v>8.124251282604196E-2</v>
      </c>
      <c r="F27" s="322">
        <v>8.8788557216929048E-2</v>
      </c>
      <c r="G27" s="322">
        <v>0.11128108420542723</v>
      </c>
      <c r="H27" s="322">
        <v>0.10853637910349075</v>
      </c>
      <c r="I27" s="535" t="s">
        <v>199</v>
      </c>
      <c r="J27" s="412"/>
      <c r="K27" s="321"/>
    </row>
    <row r="28" spans="1:28" s="138" customFormat="1" x14ac:dyDescent="0.25">
      <c r="B28" s="164" t="s">
        <v>70</v>
      </c>
      <c r="C28" s="323"/>
      <c r="J28" s="165" t="s">
        <v>71</v>
      </c>
      <c r="Y28" s="3"/>
      <c r="AA28"/>
      <c r="AB28"/>
    </row>
    <row r="30" spans="1:28" x14ac:dyDescent="0.25">
      <c r="B30" s="34"/>
      <c r="D30" s="34"/>
      <c r="E30" s="34"/>
      <c r="F30" s="34"/>
      <c r="G30" s="34"/>
      <c r="H30" s="34"/>
      <c r="I30" s="34"/>
    </row>
    <row r="31" spans="1:28" x14ac:dyDescent="0.25">
      <c r="B31" s="34"/>
      <c r="D31" s="34"/>
      <c r="E31" s="34"/>
      <c r="F31" s="34"/>
      <c r="G31" s="34"/>
      <c r="H31" s="34"/>
      <c r="I31" s="34"/>
    </row>
    <row r="32" spans="1:28" x14ac:dyDescent="0.25">
      <c r="B32" s="34"/>
      <c r="D32" s="34"/>
      <c r="E32" s="34"/>
      <c r="F32" s="34"/>
      <c r="G32" s="34"/>
      <c r="H32" s="34"/>
      <c r="I32" s="34"/>
    </row>
    <row r="33" spans="2:9" x14ac:dyDescent="0.25">
      <c r="B33" s="34"/>
      <c r="D33" s="34"/>
      <c r="E33" s="34"/>
      <c r="F33" s="34"/>
      <c r="G33" s="34"/>
      <c r="H33" s="34"/>
      <c r="I33" s="34"/>
    </row>
    <row r="34" spans="2:9" x14ac:dyDescent="0.25">
      <c r="B34" s="34"/>
      <c r="D34" s="34"/>
      <c r="E34" s="34"/>
      <c r="F34" s="34"/>
      <c r="G34" s="34"/>
      <c r="H34" s="34"/>
      <c r="I34" s="34"/>
    </row>
    <row r="35" spans="2:9" x14ac:dyDescent="0.25">
      <c r="B35" s="34"/>
      <c r="D35" s="34"/>
      <c r="E35" s="34"/>
      <c r="F35" s="34"/>
      <c r="G35" s="34"/>
      <c r="H35" s="34"/>
      <c r="I35" s="34"/>
    </row>
    <row r="36" spans="2:9" x14ac:dyDescent="0.25">
      <c r="B36" s="34"/>
      <c r="D36" s="34"/>
      <c r="E36" s="34"/>
      <c r="F36" s="34"/>
      <c r="G36" s="34"/>
      <c r="H36" s="34"/>
      <c r="I36" s="34"/>
    </row>
    <row r="37" spans="2:9" x14ac:dyDescent="0.25">
      <c r="B37" s="34"/>
      <c r="D37" s="34"/>
      <c r="E37" s="34"/>
      <c r="F37" s="34"/>
      <c r="G37" s="34"/>
      <c r="H37" s="34"/>
      <c r="I37" s="34"/>
    </row>
    <row r="38" spans="2:9" x14ac:dyDescent="0.25">
      <c r="B38" s="34"/>
      <c r="D38" s="34"/>
      <c r="E38" s="34"/>
      <c r="F38" s="34"/>
      <c r="G38" s="34"/>
      <c r="H38" s="34"/>
      <c r="I38" s="34"/>
    </row>
    <row r="39" spans="2:9" x14ac:dyDescent="0.25">
      <c r="B39" s="34"/>
      <c r="D39" s="34"/>
      <c r="E39" s="34"/>
      <c r="F39" s="34"/>
      <c r="G39" s="34"/>
      <c r="H39" s="34"/>
      <c r="I39" s="34"/>
    </row>
    <row r="40" spans="2:9" x14ac:dyDescent="0.25">
      <c r="B40" s="34"/>
      <c r="D40" s="34"/>
      <c r="E40" s="34"/>
      <c r="F40" s="34"/>
      <c r="G40" s="34"/>
      <c r="H40" s="34"/>
      <c r="I40" s="34"/>
    </row>
    <row r="41" spans="2:9" x14ac:dyDescent="0.25">
      <c r="B41" s="34"/>
      <c r="D41" s="34"/>
      <c r="E41" s="34"/>
      <c r="F41" s="34"/>
      <c r="G41" s="34"/>
      <c r="H41" s="34"/>
      <c r="I41" s="34"/>
    </row>
    <row r="42" spans="2:9" x14ac:dyDescent="0.25">
      <c r="B42" s="34"/>
      <c r="D42" s="34"/>
      <c r="E42" s="34"/>
      <c r="F42" s="34"/>
      <c r="G42" s="34"/>
      <c r="H42" s="34"/>
      <c r="I42" s="34"/>
    </row>
    <row r="43" spans="2:9" x14ac:dyDescent="0.25">
      <c r="B43" s="34"/>
      <c r="D43" s="34"/>
      <c r="E43" s="34"/>
      <c r="F43" s="34"/>
      <c r="G43" s="34"/>
      <c r="H43" s="34"/>
      <c r="I43" s="34"/>
    </row>
    <row r="44" spans="2:9" x14ac:dyDescent="0.25">
      <c r="B44" s="34"/>
      <c r="D44" s="34"/>
      <c r="E44" s="34"/>
      <c r="F44" s="34"/>
      <c r="G44" s="34"/>
      <c r="H44" s="34"/>
      <c r="I44" s="34"/>
    </row>
    <row r="45" spans="2:9" x14ac:dyDescent="0.25">
      <c r="B45" s="34"/>
      <c r="D45" s="34"/>
      <c r="E45" s="34"/>
      <c r="F45" s="34"/>
      <c r="G45" s="34"/>
      <c r="H45" s="34"/>
      <c r="I45" s="34"/>
    </row>
    <row r="46" spans="2:9" x14ac:dyDescent="0.25">
      <c r="B46" s="34"/>
      <c r="D46" s="34"/>
      <c r="E46" s="34"/>
      <c r="F46" s="34"/>
      <c r="G46" s="34"/>
      <c r="H46" s="34"/>
      <c r="I46" s="34"/>
    </row>
    <row r="47" spans="2:9" x14ac:dyDescent="0.25">
      <c r="B47" s="34"/>
      <c r="D47" s="34"/>
      <c r="E47" s="34"/>
      <c r="F47" s="34"/>
      <c r="G47" s="34"/>
      <c r="H47" s="34"/>
      <c r="I47" s="34"/>
    </row>
    <row r="48" spans="2:9" x14ac:dyDescent="0.25">
      <c r="B48" s="34"/>
      <c r="D48" s="34"/>
      <c r="E48" s="34"/>
      <c r="F48" s="34"/>
      <c r="G48" s="34"/>
      <c r="H48" s="34"/>
      <c r="I48" s="34"/>
    </row>
    <row r="49" spans="2:9" x14ac:dyDescent="0.25">
      <c r="B49" s="34"/>
      <c r="D49" s="34"/>
      <c r="E49" s="34"/>
      <c r="F49" s="34"/>
      <c r="G49" s="34"/>
      <c r="H49" s="34"/>
      <c r="I49" s="34"/>
    </row>
    <row r="50" spans="2:9" x14ac:dyDescent="0.25">
      <c r="B50" s="34"/>
      <c r="D50" s="34"/>
      <c r="E50" s="34"/>
      <c r="F50" s="34"/>
      <c r="G50" s="34"/>
      <c r="H50" s="34"/>
      <c r="I50" s="34"/>
    </row>
    <row r="51" spans="2:9" x14ac:dyDescent="0.25">
      <c r="B51" s="34"/>
      <c r="D51" s="34"/>
      <c r="E51" s="34"/>
      <c r="F51" s="34"/>
      <c r="G51" s="34"/>
      <c r="H51" s="34"/>
      <c r="I51" s="34"/>
    </row>
    <row r="52" spans="2:9" x14ac:dyDescent="0.25">
      <c r="B52" s="34"/>
      <c r="D52" s="34"/>
      <c r="E52" s="34"/>
      <c r="F52" s="34"/>
      <c r="G52" s="34"/>
      <c r="H52" s="34"/>
      <c r="I52" s="34"/>
    </row>
    <row r="53" spans="2:9" x14ac:dyDescent="0.25">
      <c r="B53" s="34"/>
      <c r="D53" s="34"/>
      <c r="E53" s="34"/>
      <c r="F53" s="34"/>
      <c r="G53" s="34"/>
      <c r="H53" s="34"/>
      <c r="I53" s="34"/>
    </row>
    <row r="54" spans="2:9" x14ac:dyDescent="0.25">
      <c r="B54" s="34"/>
      <c r="D54" s="34"/>
      <c r="E54" s="34"/>
      <c r="F54" s="34"/>
      <c r="G54" s="34"/>
      <c r="H54" s="34"/>
      <c r="I54" s="34"/>
    </row>
    <row r="55" spans="2:9" x14ac:dyDescent="0.25">
      <c r="B55" s="34"/>
      <c r="D55" s="34"/>
      <c r="E55" s="34"/>
      <c r="F55" s="34"/>
      <c r="G55" s="34"/>
      <c r="H55" s="34"/>
      <c r="I55" s="34"/>
    </row>
    <row r="56" spans="2:9" x14ac:dyDescent="0.25">
      <c r="B56" s="34"/>
      <c r="D56" s="34"/>
      <c r="E56" s="34"/>
      <c r="F56" s="34"/>
      <c r="G56" s="34"/>
      <c r="H56" s="34"/>
      <c r="I56" s="34"/>
    </row>
    <row r="57" spans="2:9" x14ac:dyDescent="0.25">
      <c r="B57" s="34"/>
      <c r="D57" s="34"/>
      <c r="E57" s="34"/>
      <c r="F57" s="34"/>
      <c r="G57" s="34"/>
      <c r="H57" s="34"/>
      <c r="I57" s="34"/>
    </row>
    <row r="58" spans="2:9" x14ac:dyDescent="0.25">
      <c r="B58" s="34"/>
      <c r="D58" s="34"/>
      <c r="E58" s="34"/>
      <c r="F58" s="34"/>
      <c r="G58" s="34"/>
      <c r="H58" s="34"/>
      <c r="I58" s="34"/>
    </row>
    <row r="59" spans="2:9" x14ac:dyDescent="0.25">
      <c r="B59" s="34"/>
      <c r="D59" s="34"/>
      <c r="E59" s="34"/>
      <c r="F59" s="34"/>
      <c r="G59" s="34"/>
      <c r="H59" s="34"/>
      <c r="I59" s="34"/>
    </row>
    <row r="60" spans="2:9" x14ac:dyDescent="0.25">
      <c r="B60" s="34"/>
      <c r="D60" s="34"/>
      <c r="E60" s="34"/>
      <c r="F60" s="34"/>
      <c r="G60" s="34"/>
      <c r="H60" s="34"/>
      <c r="I60" s="34"/>
    </row>
    <row r="61" spans="2:9" x14ac:dyDescent="0.25">
      <c r="B61" s="34"/>
      <c r="D61" s="34"/>
      <c r="E61" s="34"/>
      <c r="F61" s="34"/>
      <c r="G61" s="34"/>
      <c r="H61" s="34"/>
      <c r="I61" s="34"/>
    </row>
    <row r="62" spans="2:9" x14ac:dyDescent="0.25">
      <c r="B62" s="34"/>
      <c r="D62" s="34"/>
      <c r="E62" s="34"/>
      <c r="F62" s="34"/>
      <c r="G62" s="34"/>
      <c r="H62" s="34"/>
      <c r="I62" s="34"/>
    </row>
    <row r="63" spans="2:9" x14ac:dyDescent="0.25">
      <c r="B63" s="34"/>
      <c r="D63" s="34"/>
      <c r="E63" s="34"/>
      <c r="F63" s="34"/>
      <c r="G63" s="34"/>
      <c r="H63" s="34"/>
      <c r="I63" s="34"/>
    </row>
    <row r="64" spans="2:9" x14ac:dyDescent="0.25">
      <c r="B64" s="34"/>
      <c r="D64" s="34"/>
      <c r="E64" s="34"/>
      <c r="F64" s="34"/>
      <c r="G64" s="34"/>
      <c r="H64" s="34"/>
      <c r="I64" s="34"/>
    </row>
    <row r="65" spans="2:9" x14ac:dyDescent="0.25">
      <c r="B65" s="34"/>
      <c r="D65" s="34"/>
      <c r="E65" s="34"/>
      <c r="F65" s="34"/>
      <c r="G65" s="34"/>
      <c r="H65" s="34"/>
      <c r="I65" s="34"/>
    </row>
    <row r="66" spans="2:9" x14ac:dyDescent="0.25">
      <c r="B66" s="34"/>
      <c r="D66" s="34"/>
      <c r="E66" s="34"/>
      <c r="F66" s="34"/>
      <c r="G66" s="34"/>
      <c r="H66" s="34"/>
      <c r="I66" s="34"/>
    </row>
    <row r="67" spans="2:9" x14ac:dyDescent="0.25">
      <c r="B67" s="34"/>
      <c r="D67" s="34"/>
      <c r="E67" s="34"/>
      <c r="F67" s="34"/>
      <c r="G67" s="34"/>
      <c r="H67" s="34"/>
      <c r="I67" s="34"/>
    </row>
    <row r="68" spans="2:9" x14ac:dyDescent="0.25">
      <c r="B68" s="34"/>
      <c r="D68" s="34"/>
      <c r="E68" s="34"/>
      <c r="F68" s="34"/>
      <c r="G68" s="34"/>
      <c r="H68" s="34"/>
      <c r="I68" s="34"/>
    </row>
    <row r="69" spans="2:9" x14ac:dyDescent="0.25">
      <c r="B69" s="34"/>
      <c r="D69" s="34"/>
      <c r="E69" s="34"/>
      <c r="F69" s="34"/>
      <c r="G69" s="34"/>
      <c r="H69" s="34"/>
      <c r="I69" s="34"/>
    </row>
    <row r="70" spans="2:9" x14ac:dyDescent="0.25">
      <c r="B70" s="34"/>
      <c r="D70" s="34"/>
      <c r="E70" s="34"/>
      <c r="F70" s="34"/>
      <c r="G70" s="34"/>
      <c r="H70" s="34"/>
      <c r="I70" s="34"/>
    </row>
    <row r="71" spans="2:9" x14ac:dyDescent="0.25">
      <c r="B71" s="34"/>
      <c r="D71" s="34"/>
      <c r="E71" s="34"/>
      <c r="F71" s="34"/>
      <c r="G71" s="34"/>
      <c r="H71" s="34"/>
      <c r="I71" s="34"/>
    </row>
    <row r="72" spans="2:9" x14ac:dyDescent="0.25">
      <c r="B72" s="34"/>
      <c r="D72" s="34"/>
      <c r="E72" s="34"/>
      <c r="F72" s="34"/>
      <c r="G72" s="34"/>
      <c r="H72" s="34"/>
      <c r="I72" s="34"/>
    </row>
    <row r="73" spans="2:9" x14ac:dyDescent="0.25">
      <c r="B73" s="34"/>
      <c r="D73" s="34"/>
      <c r="E73" s="34"/>
      <c r="F73" s="34"/>
      <c r="G73" s="34"/>
      <c r="H73" s="34"/>
      <c r="I73" s="34"/>
    </row>
    <row r="74" spans="2:9" x14ac:dyDescent="0.25">
      <c r="B74" s="34"/>
      <c r="D74" s="34"/>
      <c r="E74" s="34"/>
      <c r="F74" s="34"/>
      <c r="G74" s="34"/>
      <c r="H74" s="34"/>
      <c r="I74" s="34"/>
    </row>
    <row r="75" spans="2:9" x14ac:dyDescent="0.25">
      <c r="B75" s="34"/>
      <c r="D75" s="34"/>
      <c r="E75" s="34"/>
      <c r="F75" s="34"/>
      <c r="G75" s="34"/>
      <c r="H75" s="34"/>
      <c r="I75" s="34"/>
    </row>
    <row r="76" spans="2:9" x14ac:dyDescent="0.25">
      <c r="B76" s="34"/>
      <c r="D76" s="34"/>
      <c r="E76" s="34"/>
      <c r="F76" s="34"/>
      <c r="G76" s="34"/>
      <c r="H76" s="34"/>
      <c r="I76" s="34"/>
    </row>
    <row r="77" spans="2:9" x14ac:dyDescent="0.25">
      <c r="B77" s="34"/>
      <c r="D77" s="34"/>
      <c r="E77" s="34"/>
      <c r="F77" s="34"/>
      <c r="G77" s="34"/>
      <c r="H77" s="34"/>
      <c r="I77" s="34"/>
    </row>
    <row r="78" spans="2:9" x14ac:dyDescent="0.25">
      <c r="B78" s="34"/>
      <c r="D78" s="34"/>
      <c r="E78" s="34"/>
      <c r="F78" s="34"/>
      <c r="G78" s="34"/>
      <c r="H78" s="34"/>
      <c r="I78" s="34"/>
    </row>
    <row r="79" spans="2:9" x14ac:dyDescent="0.25">
      <c r="B79" s="34"/>
      <c r="D79" s="34"/>
      <c r="E79" s="34"/>
      <c r="F79" s="34"/>
      <c r="G79" s="34"/>
      <c r="H79" s="34"/>
      <c r="I79" s="34"/>
    </row>
    <row r="80" spans="2:9" x14ac:dyDescent="0.25">
      <c r="B80" s="34"/>
      <c r="D80" s="34"/>
      <c r="E80" s="34"/>
      <c r="F80" s="34"/>
      <c r="G80" s="34"/>
      <c r="H80" s="34"/>
      <c r="I80" s="34"/>
    </row>
    <row r="81" spans="2:9" x14ac:dyDescent="0.25">
      <c r="B81" s="34"/>
      <c r="D81" s="34"/>
      <c r="E81" s="34"/>
      <c r="F81" s="34"/>
      <c r="G81" s="34"/>
      <c r="H81" s="34"/>
      <c r="I81" s="34"/>
    </row>
    <row r="82" spans="2:9" x14ac:dyDescent="0.25">
      <c r="B82" s="34"/>
      <c r="D82" s="34"/>
      <c r="E82" s="34"/>
      <c r="F82" s="34"/>
      <c r="G82" s="34"/>
      <c r="H82" s="34"/>
      <c r="I82" s="34"/>
    </row>
    <row r="83" spans="2:9" x14ac:dyDescent="0.25">
      <c r="B83" s="34"/>
      <c r="D83" s="34"/>
      <c r="E83" s="34"/>
      <c r="F83" s="34"/>
      <c r="G83" s="34"/>
      <c r="H83" s="34"/>
      <c r="I83" s="34"/>
    </row>
    <row r="84" spans="2:9" x14ac:dyDescent="0.25">
      <c r="B84" s="34"/>
      <c r="D84" s="34"/>
      <c r="E84" s="34"/>
      <c r="F84" s="34"/>
      <c r="G84" s="34"/>
      <c r="H84" s="34"/>
      <c r="I84" s="34"/>
    </row>
    <row r="85" spans="2:9" x14ac:dyDescent="0.25">
      <c r="B85" s="34"/>
      <c r="D85" s="34"/>
      <c r="E85" s="34"/>
      <c r="F85" s="34"/>
      <c r="G85" s="34"/>
      <c r="H85" s="34"/>
      <c r="I85" s="34"/>
    </row>
    <row r="86" spans="2:9" x14ac:dyDescent="0.25">
      <c r="B86" s="34"/>
      <c r="D86" s="34"/>
      <c r="E86" s="34"/>
      <c r="F86" s="34"/>
      <c r="G86" s="34"/>
      <c r="H86" s="34"/>
      <c r="I86" s="34"/>
    </row>
  </sheetData>
  <mergeCells count="13">
    <mergeCell ref="J4:J5"/>
    <mergeCell ref="B27:C27"/>
    <mergeCell ref="I27:J27"/>
    <mergeCell ref="B2:J2"/>
    <mergeCell ref="B3:J3"/>
    <mergeCell ref="B4:B5"/>
    <mergeCell ref="C4:C5"/>
    <mergeCell ref="D4:D5"/>
    <mergeCell ref="E4:E5"/>
    <mergeCell ref="F4:F5"/>
    <mergeCell ref="G4:G5"/>
    <mergeCell ref="H4:H5"/>
    <mergeCell ref="I4:I5"/>
  </mergeCells>
  <conditionalFormatting sqref="L7 L9 L11 L13 L15 L17 L19 L21 L23 L25">
    <cfRule type="iconSet" priority="1">
      <iconSet>
        <cfvo type="percent" val="0"/>
        <cfvo type="num" val="0"/>
        <cfvo type="num" val="0"/>
      </iconSet>
    </cfRule>
  </conditionalFormatting>
  <printOptions horizontalCentered="1" verticalCentered="1"/>
  <pageMargins left="0" right="0" top="0" bottom="0" header="0" footer="0"/>
  <pageSetup paperSize="9" scale="96" orientation="portrait" horizontalDpi="300" verticalDpi="300" r:id="rId1"/>
  <colBreaks count="1" manualBreakCount="1">
    <brk id="24" min="1" max="27"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B2:J14"/>
  <sheetViews>
    <sheetView topLeftCell="A2" workbookViewId="0">
      <selection activeCell="E7" sqref="E7"/>
    </sheetView>
  </sheetViews>
  <sheetFormatPr defaultColWidth="9.140625" defaultRowHeight="15" x14ac:dyDescent="0.25"/>
  <cols>
    <col min="1" max="1" width="9.140625" style="4"/>
    <col min="2" max="2" width="45" style="4" bestFit="1" customWidth="1"/>
    <col min="3" max="5" width="11.85546875" style="4" customWidth="1"/>
    <col min="6" max="6" width="24.42578125" style="4" customWidth="1"/>
    <col min="7" max="7" width="27.28515625" style="4" customWidth="1"/>
    <col min="8" max="8" width="32.85546875" style="4" customWidth="1"/>
    <col min="9" max="16384" width="9.140625" style="4"/>
  </cols>
  <sheetData>
    <row r="2" spans="2:10" ht="32.25" customHeight="1" x14ac:dyDescent="0.25">
      <c r="B2" s="541" t="s">
        <v>99</v>
      </c>
      <c r="C2" s="542"/>
      <c r="D2" s="542"/>
      <c r="E2" s="542"/>
      <c r="F2" s="542"/>
      <c r="G2" s="542"/>
      <c r="H2" s="542"/>
    </row>
    <row r="3" spans="2:10" ht="32.25" customHeight="1" x14ac:dyDescent="0.25">
      <c r="B3" s="543" t="s">
        <v>100</v>
      </c>
      <c r="C3" s="544"/>
      <c r="D3" s="544"/>
      <c r="E3" s="544"/>
      <c r="F3" s="544"/>
      <c r="G3" s="544"/>
      <c r="H3" s="544"/>
    </row>
    <row r="4" spans="2:10" ht="41.25" customHeight="1" x14ac:dyDescent="0.25">
      <c r="B4" s="545" t="s">
        <v>55</v>
      </c>
      <c r="C4" s="31" t="s">
        <v>53</v>
      </c>
      <c r="D4" s="31" t="s">
        <v>54</v>
      </c>
      <c r="E4" s="31" t="s">
        <v>1</v>
      </c>
      <c r="F4" s="31" t="s">
        <v>89</v>
      </c>
      <c r="G4" s="31" t="s">
        <v>88</v>
      </c>
      <c r="H4" s="546" t="s">
        <v>56</v>
      </c>
    </row>
    <row r="5" spans="2:10" ht="46.5" customHeight="1" x14ac:dyDescent="0.25">
      <c r="B5" s="545"/>
      <c r="C5" s="31" t="s">
        <v>49</v>
      </c>
      <c r="D5" s="31" t="s">
        <v>50</v>
      </c>
      <c r="E5" s="31" t="s">
        <v>51</v>
      </c>
      <c r="F5" s="31" t="s">
        <v>82</v>
      </c>
      <c r="G5" s="31" t="s">
        <v>83</v>
      </c>
      <c r="H5" s="546"/>
    </row>
    <row r="6" spans="2:10" ht="44.25" customHeight="1" x14ac:dyDescent="0.25">
      <c r="B6" s="8" t="s">
        <v>84</v>
      </c>
      <c r="C6" s="12">
        <v>205.90431464700004</v>
      </c>
      <c r="D6" s="12">
        <v>220.51143109100005</v>
      </c>
      <c r="E6" s="12">
        <v>196.5</v>
      </c>
      <c r="F6" s="13">
        <f>100*(E6-C6)/C6</f>
        <v>-4.5673227698616623</v>
      </c>
      <c r="G6" s="13">
        <f>100*(E6-D6)/D6</f>
        <v>-10.888973407048036</v>
      </c>
      <c r="H6" s="10" t="s">
        <v>57</v>
      </c>
      <c r="J6" s="6">
        <v>196.54365822899999</v>
      </c>
    </row>
    <row r="7" spans="2:10" ht="44.25" customHeight="1" x14ac:dyDescent="0.25">
      <c r="B7" s="11" t="s">
        <v>85</v>
      </c>
      <c r="C7" s="14">
        <v>79.402514650000001</v>
      </c>
      <c r="D7" s="14">
        <v>93.808440761</v>
      </c>
      <c r="E7" s="14">
        <v>79.8</v>
      </c>
      <c r="F7" s="15">
        <f>100*(E7-C7)/C7</f>
        <v>0.50059541785556871</v>
      </c>
      <c r="G7" s="15">
        <f>100*(E7-D7)/D7</f>
        <v>-14.933028038159103</v>
      </c>
      <c r="H7" s="9" t="s">
        <v>58</v>
      </c>
      <c r="J7" s="7">
        <v>79.924725918999982</v>
      </c>
    </row>
    <row r="8" spans="2:10" ht="44.25" customHeight="1" x14ac:dyDescent="0.25">
      <c r="B8" s="8" t="s">
        <v>86</v>
      </c>
      <c r="C8" s="12">
        <v>289.73819800000001</v>
      </c>
      <c r="D8" s="12">
        <v>352.18767800000001</v>
      </c>
      <c r="E8" s="12">
        <v>181.466588</v>
      </c>
      <c r="F8" s="13">
        <f>100*(E8-C8)/C8</f>
        <v>-37.368773170874761</v>
      </c>
      <c r="G8" s="13">
        <f>100*(E8-D8)/D8</f>
        <v>-48.474464231539642</v>
      </c>
      <c r="H8" s="8" t="s">
        <v>59</v>
      </c>
      <c r="J8" s="7">
        <v>182.11958799999999</v>
      </c>
    </row>
    <row r="9" spans="2:10" ht="44.25" customHeight="1" x14ac:dyDescent="0.25">
      <c r="B9" s="11" t="s">
        <v>87</v>
      </c>
      <c r="C9" s="14">
        <v>418.15380999999991</v>
      </c>
      <c r="D9" s="14">
        <v>357.82404099999997</v>
      </c>
      <c r="E9" s="14">
        <v>551.37285100000008</v>
      </c>
      <c r="F9" s="15">
        <f>100*(E9-C9)/C9</f>
        <v>31.858860977495389</v>
      </c>
      <c r="G9" s="15">
        <f>100*(E9-D9)/D9</f>
        <v>54.09049919035489</v>
      </c>
      <c r="H9" s="9" t="s">
        <v>60</v>
      </c>
      <c r="J9" s="7">
        <v>551.52285100000006</v>
      </c>
    </row>
    <row r="11" spans="2:10" x14ac:dyDescent="0.25">
      <c r="F11" s="5">
        <f>E6-C6</f>
        <v>-9.4043146470000352</v>
      </c>
      <c r="G11" s="5">
        <f>E6-D6</f>
        <v>-24.011431091000048</v>
      </c>
    </row>
    <row r="12" spans="2:10" x14ac:dyDescent="0.25">
      <c r="F12" s="5">
        <f>E7-C7</f>
        <v>0.39748534999999663</v>
      </c>
      <c r="G12" s="5">
        <f t="shared" ref="G12:G14" si="0">E7-D7</f>
        <v>-14.008440761000003</v>
      </c>
    </row>
    <row r="13" spans="2:10" x14ac:dyDescent="0.25">
      <c r="F13" s="5">
        <f t="shared" ref="F13:F14" si="1">E8-C8</f>
        <v>-108.27161000000001</v>
      </c>
      <c r="G13" s="5">
        <f t="shared" si="0"/>
        <v>-170.72109</v>
      </c>
    </row>
    <row r="14" spans="2:10" x14ac:dyDescent="0.25">
      <c r="F14" s="5">
        <f t="shared" si="1"/>
        <v>133.21904100000017</v>
      </c>
      <c r="G14" s="5">
        <f t="shared" si="0"/>
        <v>193.54881000000012</v>
      </c>
    </row>
  </sheetData>
  <mergeCells count="4">
    <mergeCell ref="B2:H2"/>
    <mergeCell ref="B3:H3"/>
    <mergeCell ref="B4:B5"/>
    <mergeCell ref="H4:H5"/>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B2:P54"/>
  <sheetViews>
    <sheetView showGridLines="0" workbookViewId="0">
      <selection activeCell="K9" sqref="K9"/>
    </sheetView>
  </sheetViews>
  <sheetFormatPr defaultColWidth="9.140625" defaultRowHeight="15" x14ac:dyDescent="0.25"/>
  <cols>
    <col min="1" max="1" width="9.140625" style="3"/>
    <col min="2" max="2" width="10.85546875" style="3" customWidth="1"/>
    <col min="3" max="3" width="25" style="3" customWidth="1"/>
    <col min="4" max="4" width="9.85546875" style="3" customWidth="1"/>
    <col min="5" max="5" width="8.7109375" style="3" customWidth="1"/>
    <col min="6" max="6" width="8.5703125" style="3" customWidth="1"/>
    <col min="7" max="7" width="10.7109375" style="3" customWidth="1"/>
    <col min="8" max="8" width="9.140625" style="3"/>
    <col min="9" max="9" width="15.5703125" style="3" customWidth="1"/>
    <col min="10" max="10" width="10.140625" style="3" customWidth="1"/>
    <col min="11" max="16384" width="9.140625" style="3"/>
  </cols>
  <sheetData>
    <row r="2" spans="2:10" ht="22.5" customHeight="1" x14ac:dyDescent="0.25">
      <c r="B2" s="548" t="s">
        <v>95</v>
      </c>
      <c r="C2" s="548"/>
      <c r="D2" s="548"/>
      <c r="E2" s="548"/>
      <c r="F2" s="548"/>
      <c r="G2" s="548"/>
      <c r="H2" s="548"/>
      <c r="I2" s="548"/>
      <c r="J2" s="548"/>
    </row>
    <row r="3" spans="2:10" ht="26.25" customHeight="1" x14ac:dyDescent="0.25">
      <c r="B3" s="549" t="s">
        <v>96</v>
      </c>
      <c r="C3" s="549"/>
      <c r="D3" s="549"/>
      <c r="E3" s="549"/>
      <c r="F3" s="549"/>
      <c r="G3" s="549"/>
      <c r="H3" s="549"/>
      <c r="I3" s="549"/>
      <c r="J3" s="549"/>
    </row>
    <row r="4" spans="2:10" ht="19.5" customHeight="1" x14ac:dyDescent="0.25">
      <c r="B4" s="547" t="s">
        <v>81</v>
      </c>
      <c r="C4" s="547" t="s">
        <v>0</v>
      </c>
      <c r="D4" s="547">
        <v>2016</v>
      </c>
      <c r="E4" s="547">
        <v>2017</v>
      </c>
      <c r="F4" s="547">
        <v>2018</v>
      </c>
      <c r="G4" s="547">
        <v>2019</v>
      </c>
      <c r="H4" s="547">
        <v>2020</v>
      </c>
      <c r="I4" s="547" t="s">
        <v>2</v>
      </c>
      <c r="J4" s="547" t="s">
        <v>69</v>
      </c>
    </row>
    <row r="5" spans="2:10" ht="21.75" customHeight="1" x14ac:dyDescent="0.25">
      <c r="B5" s="547"/>
      <c r="C5" s="547"/>
      <c r="D5" s="547"/>
      <c r="E5" s="547"/>
      <c r="F5" s="547"/>
      <c r="G5" s="547"/>
      <c r="H5" s="547"/>
      <c r="I5" s="547"/>
      <c r="J5" s="547"/>
    </row>
    <row r="6" spans="2:10" ht="18" customHeight="1" x14ac:dyDescent="0.25">
      <c r="B6" s="16">
        <v>1</v>
      </c>
      <c r="C6" s="17" t="s">
        <v>42</v>
      </c>
      <c r="D6" s="18">
        <v>17.402412162000001</v>
      </c>
      <c r="E6" s="18">
        <v>27.656350623999998</v>
      </c>
      <c r="F6" s="18">
        <v>27.711424332999997</v>
      </c>
      <c r="G6" s="18">
        <v>27.142088104000003</v>
      </c>
      <c r="H6" s="18">
        <v>22.372171325</v>
      </c>
      <c r="I6" s="17" t="s">
        <v>43</v>
      </c>
      <c r="J6" s="16">
        <v>1</v>
      </c>
    </row>
    <row r="7" spans="2:10" ht="18" customHeight="1" x14ac:dyDescent="0.25">
      <c r="B7" s="19">
        <v>2</v>
      </c>
      <c r="C7" s="20" t="s">
        <v>32</v>
      </c>
      <c r="D7" s="21">
        <v>15.641537012999999</v>
      </c>
      <c r="E7" s="21">
        <v>17.563004570000004</v>
      </c>
      <c r="F7" s="21">
        <v>18.230551886999997</v>
      </c>
      <c r="G7" s="21">
        <v>15.633004495000002</v>
      </c>
      <c r="H7" s="21">
        <v>19.490820110000001</v>
      </c>
      <c r="I7" s="20" t="s">
        <v>33</v>
      </c>
      <c r="J7" s="19">
        <v>2</v>
      </c>
    </row>
    <row r="8" spans="2:10" ht="18" customHeight="1" x14ac:dyDescent="0.25">
      <c r="B8" s="16">
        <v>3</v>
      </c>
      <c r="C8" s="17" t="s">
        <v>10</v>
      </c>
      <c r="D8" s="18">
        <v>10.575838670000001</v>
      </c>
      <c r="E8" s="18">
        <v>7.0171311999999997</v>
      </c>
      <c r="F8" s="18">
        <v>9.7572541190000006</v>
      </c>
      <c r="G8" s="18">
        <v>14.177128468999999</v>
      </c>
      <c r="H8" s="18">
        <v>17.662203495999997</v>
      </c>
      <c r="I8" s="17" t="s">
        <v>11</v>
      </c>
      <c r="J8" s="16">
        <v>3</v>
      </c>
    </row>
    <row r="9" spans="2:10" ht="18" customHeight="1" x14ac:dyDescent="0.25">
      <c r="B9" s="19">
        <v>4</v>
      </c>
      <c r="C9" s="20" t="s">
        <v>24</v>
      </c>
      <c r="D9" s="21">
        <v>4.5987304619999998</v>
      </c>
      <c r="E9" s="21">
        <v>7.6643348500000004</v>
      </c>
      <c r="F9" s="21">
        <v>7.6462024380000004</v>
      </c>
      <c r="G9" s="21">
        <v>8.0911232240000004</v>
      </c>
      <c r="H9" s="21">
        <v>8.952870484</v>
      </c>
      <c r="I9" s="20" t="s">
        <v>25</v>
      </c>
      <c r="J9" s="19">
        <v>4</v>
      </c>
    </row>
    <row r="10" spans="2:10" ht="18" customHeight="1" x14ac:dyDescent="0.25">
      <c r="B10" s="16">
        <v>5</v>
      </c>
      <c r="C10" s="17" t="s">
        <v>30</v>
      </c>
      <c r="D10" s="18">
        <v>8.5073851529999995</v>
      </c>
      <c r="E10" s="18">
        <v>12.587107709000001</v>
      </c>
      <c r="F10" s="18">
        <v>9.788680681999999</v>
      </c>
      <c r="G10" s="18">
        <v>9.4937037870000012</v>
      </c>
      <c r="H10" s="18">
        <v>6.2357688920000003</v>
      </c>
      <c r="I10" s="17" t="s">
        <v>31</v>
      </c>
      <c r="J10" s="16">
        <v>5</v>
      </c>
    </row>
    <row r="11" spans="2:10" ht="18" customHeight="1" x14ac:dyDescent="0.25">
      <c r="B11" s="19">
        <v>6</v>
      </c>
      <c r="C11" s="20" t="s">
        <v>3</v>
      </c>
      <c r="D11" s="21">
        <v>4.0196269709999992</v>
      </c>
      <c r="E11" s="21">
        <v>7.5104498459999984</v>
      </c>
      <c r="F11" s="21">
        <v>7.5138164850000004</v>
      </c>
      <c r="G11" s="21">
        <v>5.708727058</v>
      </c>
      <c r="H11" s="21">
        <v>5.4598782099999994</v>
      </c>
      <c r="I11" s="20" t="s">
        <v>4</v>
      </c>
      <c r="J11" s="19">
        <v>6</v>
      </c>
    </row>
    <row r="12" spans="2:10" ht="18" customHeight="1" x14ac:dyDescent="0.25">
      <c r="B12" s="16">
        <v>7</v>
      </c>
      <c r="C12" s="17" t="s">
        <v>16</v>
      </c>
      <c r="D12" s="18">
        <v>2.9309011030000001</v>
      </c>
      <c r="E12" s="18">
        <v>8.0281917979999999</v>
      </c>
      <c r="F12" s="18">
        <v>5.1888250720000002</v>
      </c>
      <c r="G12" s="18">
        <v>3.7651106760000004</v>
      </c>
      <c r="H12" s="18">
        <v>5.083014371</v>
      </c>
      <c r="I12" s="17" t="s">
        <v>17</v>
      </c>
      <c r="J12" s="16">
        <v>7</v>
      </c>
    </row>
    <row r="13" spans="2:10" ht="18" customHeight="1" x14ac:dyDescent="0.25">
      <c r="B13" s="19">
        <v>8</v>
      </c>
      <c r="C13" s="20" t="s">
        <v>40</v>
      </c>
      <c r="D13" s="21">
        <v>2.3588018000000002</v>
      </c>
      <c r="E13" s="21">
        <v>3.2575977299999996</v>
      </c>
      <c r="F13" s="21">
        <v>3.1061036049999999</v>
      </c>
      <c r="G13" s="21">
        <v>3.0387468589999997</v>
      </c>
      <c r="H13" s="21">
        <v>3.1709798470000004</v>
      </c>
      <c r="I13" s="20" t="s">
        <v>41</v>
      </c>
      <c r="J13" s="19">
        <v>8</v>
      </c>
    </row>
    <row r="14" spans="2:10" ht="18" customHeight="1" x14ac:dyDescent="0.25">
      <c r="B14" s="16">
        <v>9</v>
      </c>
      <c r="C14" s="17" t="s">
        <v>26</v>
      </c>
      <c r="D14" s="18">
        <v>6.6145679699999995</v>
      </c>
      <c r="E14" s="18">
        <v>3.7266743670000002</v>
      </c>
      <c r="F14" s="18">
        <v>2.8624136180000002</v>
      </c>
      <c r="G14" s="18">
        <v>7.048373131</v>
      </c>
      <c r="H14" s="18">
        <v>3.085068846</v>
      </c>
      <c r="I14" s="17" t="s">
        <v>27</v>
      </c>
      <c r="J14" s="16">
        <v>9</v>
      </c>
    </row>
    <row r="15" spans="2:10" ht="18" customHeight="1" x14ac:dyDescent="0.25">
      <c r="B15" s="19">
        <v>10</v>
      </c>
      <c r="C15" s="20" t="s">
        <v>14</v>
      </c>
      <c r="D15" s="21">
        <v>1.5717683490000001</v>
      </c>
      <c r="E15" s="21">
        <v>4.571063315</v>
      </c>
      <c r="F15" s="21">
        <v>2.7025177349999998</v>
      </c>
      <c r="G15" s="21">
        <v>2.527235138</v>
      </c>
      <c r="H15" s="21">
        <v>2.4631712289999999</v>
      </c>
      <c r="I15" s="20" t="s">
        <v>15</v>
      </c>
      <c r="J15" s="19">
        <v>10</v>
      </c>
    </row>
    <row r="16" spans="2:10" ht="18" customHeight="1" x14ac:dyDescent="0.25">
      <c r="B16" s="16">
        <v>11</v>
      </c>
      <c r="C16" s="17" t="s">
        <v>5</v>
      </c>
      <c r="D16" s="18">
        <v>1.51381524</v>
      </c>
      <c r="E16" s="18">
        <v>3.724794046</v>
      </c>
      <c r="F16" s="18">
        <v>2.9434233020000002</v>
      </c>
      <c r="G16" s="18">
        <v>3.3506283940000001</v>
      </c>
      <c r="H16" s="18">
        <v>1.7930212230000002</v>
      </c>
      <c r="I16" s="17" t="s">
        <v>6</v>
      </c>
      <c r="J16" s="16">
        <v>11</v>
      </c>
    </row>
    <row r="17" spans="2:10" ht="18" customHeight="1" x14ac:dyDescent="0.25">
      <c r="B17" s="19">
        <v>12</v>
      </c>
      <c r="C17" s="20" t="s">
        <v>12</v>
      </c>
      <c r="D17" s="21">
        <v>0.81688051999999989</v>
      </c>
      <c r="E17" s="21">
        <v>2.0672363970000003</v>
      </c>
      <c r="F17" s="21">
        <v>3.3790047989999996</v>
      </c>
      <c r="G17" s="21">
        <v>2.5192766010000001</v>
      </c>
      <c r="H17" s="21">
        <v>1.2130173959999999</v>
      </c>
      <c r="I17" s="20" t="s">
        <v>13</v>
      </c>
      <c r="J17" s="19">
        <v>12</v>
      </c>
    </row>
    <row r="18" spans="2:10" ht="18" customHeight="1" x14ac:dyDescent="0.25">
      <c r="B18" s="16">
        <v>13</v>
      </c>
      <c r="C18" s="17" t="s">
        <v>18</v>
      </c>
      <c r="D18" s="18">
        <v>1.4590605379999999</v>
      </c>
      <c r="E18" s="18">
        <v>2.2032598269999997</v>
      </c>
      <c r="F18" s="18">
        <v>2.4297280820000005</v>
      </c>
      <c r="G18" s="18">
        <v>1.8821122600000002</v>
      </c>
      <c r="H18" s="18">
        <v>1.0115016029999997</v>
      </c>
      <c r="I18" s="17" t="s">
        <v>19</v>
      </c>
      <c r="J18" s="16">
        <v>13</v>
      </c>
    </row>
    <row r="19" spans="2:10" ht="18" customHeight="1" x14ac:dyDescent="0.25">
      <c r="B19" s="19">
        <v>14</v>
      </c>
      <c r="C19" s="20" t="s">
        <v>22</v>
      </c>
      <c r="D19" s="21">
        <v>0.43898186699999997</v>
      </c>
      <c r="E19" s="21">
        <v>0.180069491</v>
      </c>
      <c r="F19" s="21">
        <v>0.33650222100000005</v>
      </c>
      <c r="G19" s="21">
        <v>0.47353042000000001</v>
      </c>
      <c r="H19" s="21">
        <v>0.65902858600000003</v>
      </c>
      <c r="I19" s="20" t="s">
        <v>23</v>
      </c>
      <c r="J19" s="19">
        <v>14</v>
      </c>
    </row>
    <row r="20" spans="2:10" ht="18" customHeight="1" x14ac:dyDescent="0.25">
      <c r="B20" s="16">
        <v>15</v>
      </c>
      <c r="C20" s="17" t="s">
        <v>20</v>
      </c>
      <c r="D20" s="18">
        <v>0.16917613599999998</v>
      </c>
      <c r="E20" s="18">
        <v>0.10960250199999999</v>
      </c>
      <c r="F20" s="18">
        <v>0.25364192899999999</v>
      </c>
      <c r="G20" s="18">
        <v>0.29327287100000005</v>
      </c>
      <c r="H20" s="18">
        <v>0.24542511899999994</v>
      </c>
      <c r="I20" s="17" t="s">
        <v>21</v>
      </c>
      <c r="J20" s="16">
        <v>15</v>
      </c>
    </row>
    <row r="21" spans="2:10" ht="18" customHeight="1" x14ac:dyDescent="0.25">
      <c r="B21" s="19">
        <v>16</v>
      </c>
      <c r="C21" s="20" t="s">
        <v>28</v>
      </c>
      <c r="D21" s="21">
        <v>2.8864886999999999E-2</v>
      </c>
      <c r="E21" s="21">
        <v>8.7037679999999992E-2</v>
      </c>
      <c r="F21" s="21">
        <v>9.4552888000000002E-2</v>
      </c>
      <c r="G21" s="21">
        <v>0.103217721</v>
      </c>
      <c r="H21" s="21">
        <v>0.139943705</v>
      </c>
      <c r="I21" s="20" t="s">
        <v>29</v>
      </c>
      <c r="J21" s="19">
        <v>16</v>
      </c>
    </row>
    <row r="22" spans="2:10" ht="18" customHeight="1" x14ac:dyDescent="0.25">
      <c r="B22" s="16">
        <v>17</v>
      </c>
      <c r="C22" s="17" t="s">
        <v>8</v>
      </c>
      <c r="D22" s="18">
        <v>8.7930392999999996E-2</v>
      </c>
      <c r="E22" s="18">
        <v>7.4962355999999994E-2</v>
      </c>
      <c r="F22" s="18">
        <v>9.0574262000000003E-2</v>
      </c>
      <c r="G22" s="18">
        <v>0.37827330100000001</v>
      </c>
      <c r="H22" s="18">
        <v>0.12332654999999999</v>
      </c>
      <c r="I22" s="17" t="s">
        <v>9</v>
      </c>
      <c r="J22" s="16">
        <v>17</v>
      </c>
    </row>
    <row r="23" spans="2:10" ht="18" customHeight="1" x14ac:dyDescent="0.25">
      <c r="B23" s="19">
        <v>18</v>
      </c>
      <c r="C23" s="20" t="s">
        <v>36</v>
      </c>
      <c r="D23" s="21">
        <v>0.16443419700000003</v>
      </c>
      <c r="E23" s="21">
        <v>0.16713311900000002</v>
      </c>
      <c r="F23" s="21">
        <v>0.20264042199999999</v>
      </c>
      <c r="G23" s="21">
        <v>9.1267834999999992E-2</v>
      </c>
      <c r="H23" s="21">
        <v>9.2056626999999988E-2</v>
      </c>
      <c r="I23" s="20" t="s">
        <v>37</v>
      </c>
      <c r="J23" s="19">
        <v>18</v>
      </c>
    </row>
    <row r="24" spans="2:10" ht="18" customHeight="1" x14ac:dyDescent="0.25">
      <c r="B24" s="16">
        <v>19</v>
      </c>
      <c r="C24" s="17" t="s">
        <v>44</v>
      </c>
      <c r="D24" s="18">
        <v>4.7768060000000001E-2</v>
      </c>
      <c r="E24" s="18">
        <v>6.6655948999999992E-2</v>
      </c>
      <c r="F24" s="18">
        <v>6.8020886000000003E-2</v>
      </c>
      <c r="G24" s="18">
        <v>4.0521993999999999E-2</v>
      </c>
      <c r="H24" s="18">
        <v>4.2010141999999993E-2</v>
      </c>
      <c r="I24" s="17" t="s">
        <v>45</v>
      </c>
      <c r="J24" s="16">
        <v>19</v>
      </c>
    </row>
    <row r="25" spans="2:10" ht="18" customHeight="1" x14ac:dyDescent="0.25">
      <c r="B25" s="19">
        <v>20</v>
      </c>
      <c r="C25" s="20" t="s">
        <v>34</v>
      </c>
      <c r="D25" s="21">
        <v>1.1386880000000002E-2</v>
      </c>
      <c r="E25" s="21">
        <v>3.9440409999999997E-3</v>
      </c>
      <c r="F25" s="21">
        <v>5.9986650000000002E-3</v>
      </c>
      <c r="G25" s="21">
        <v>2.9821294000000002E-2</v>
      </c>
      <c r="H25" s="21">
        <v>3.1095025000000002E-2</v>
      </c>
      <c r="I25" s="20" t="s">
        <v>35</v>
      </c>
      <c r="J25" s="19">
        <v>20</v>
      </c>
    </row>
    <row r="26" spans="2:10" ht="18" customHeight="1" x14ac:dyDescent="0.25">
      <c r="B26" s="16">
        <v>21</v>
      </c>
      <c r="C26" s="17" t="s">
        <v>38</v>
      </c>
      <c r="D26" s="18">
        <v>3.5102864000000004E-2</v>
      </c>
      <c r="E26" s="18">
        <v>3.6593156000000002E-2</v>
      </c>
      <c r="F26" s="18">
        <v>4.0934358000000004E-2</v>
      </c>
      <c r="G26" s="18">
        <v>5.5176679999999999E-3</v>
      </c>
      <c r="H26" s="18">
        <v>5.452152E-3</v>
      </c>
      <c r="I26" s="17" t="s">
        <v>39</v>
      </c>
      <c r="J26" s="16">
        <v>21</v>
      </c>
    </row>
    <row r="27" spans="2:10" ht="21.75" customHeight="1" x14ac:dyDescent="0.25">
      <c r="B27" s="22" t="s">
        <v>46</v>
      </c>
      <c r="C27" s="22"/>
      <c r="D27" s="23">
        <v>78.99497123499998</v>
      </c>
      <c r="E27" s="23">
        <v>108.30319457299998</v>
      </c>
      <c r="F27" s="23">
        <v>104.35281178800001</v>
      </c>
      <c r="G27" s="23">
        <v>105.79268129999998</v>
      </c>
      <c r="H27" s="23">
        <v>99.331824937999983</v>
      </c>
      <c r="I27" s="22" t="s">
        <v>47</v>
      </c>
      <c r="J27" s="22"/>
    </row>
    <row r="28" spans="2:10" s="25" customFormat="1" x14ac:dyDescent="0.25">
      <c r="B28" s="24" t="s">
        <v>70</v>
      </c>
      <c r="H28" s="26"/>
      <c r="J28" s="27" t="s">
        <v>71</v>
      </c>
    </row>
    <row r="33" spans="4:16" x14ac:dyDescent="0.25">
      <c r="D33" t="s">
        <v>74</v>
      </c>
      <c r="E33" s="18">
        <v>22.372171325</v>
      </c>
      <c r="F33" t="s">
        <v>43</v>
      </c>
      <c r="H33" t="str">
        <f>D33&amp;"/"&amp;F33</f>
        <v>UAE/الامارات</v>
      </c>
      <c r="I33"/>
      <c r="J33" s="28">
        <f>E33/$E$54</f>
        <v>0.22522662136695923</v>
      </c>
      <c r="K33" t="s">
        <v>97</v>
      </c>
    </row>
    <row r="34" spans="4:16" x14ac:dyDescent="0.25">
      <c r="D34" t="s">
        <v>32</v>
      </c>
      <c r="E34" s="21">
        <v>19.490820110000001</v>
      </c>
      <c r="F34" t="s">
        <v>33</v>
      </c>
      <c r="H34" t="str">
        <f t="shared" ref="H34:H53" si="0">D34&amp;"/"&amp;F34</f>
        <v>Saudi Arabia/السعودية</v>
      </c>
      <c r="I34"/>
      <c r="J34" s="28">
        <f t="shared" ref="J34:J37" si="1">E34/$E$54</f>
        <v>0.19621928945899866</v>
      </c>
      <c r="K34" t="s">
        <v>90</v>
      </c>
    </row>
    <row r="35" spans="4:16" x14ac:dyDescent="0.25">
      <c r="D35" t="s">
        <v>10</v>
      </c>
      <c r="E35" s="18">
        <v>17.662203495999997</v>
      </c>
      <c r="F35" t="s">
        <v>11</v>
      </c>
      <c r="H35" t="str">
        <f t="shared" si="0"/>
        <v>Egypt/مصر</v>
      </c>
      <c r="I35"/>
      <c r="J35" s="28">
        <f t="shared" si="1"/>
        <v>0.1778101178250196</v>
      </c>
      <c r="K35" t="s">
        <v>91</v>
      </c>
    </row>
    <row r="36" spans="4:16" x14ac:dyDescent="0.25">
      <c r="D36" t="s">
        <v>24</v>
      </c>
      <c r="E36" s="21">
        <v>8.952870484</v>
      </c>
      <c r="F36" t="s">
        <v>25</v>
      </c>
      <c r="H36" t="str">
        <f t="shared" si="0"/>
        <v>Morocco/المغرب</v>
      </c>
      <c r="I36"/>
      <c r="J36" s="28">
        <f t="shared" si="1"/>
        <v>9.0130937286092547E-2</v>
      </c>
      <c r="K36" t="s">
        <v>93</v>
      </c>
    </row>
    <row r="37" spans="4:16" x14ac:dyDescent="0.25">
      <c r="D37" t="s">
        <v>30</v>
      </c>
      <c r="E37" s="18">
        <v>6.2357688920000003</v>
      </c>
      <c r="F37" t="s">
        <v>31</v>
      </c>
      <c r="H37" t="str">
        <f t="shared" si="0"/>
        <v>Qatar/قطر</v>
      </c>
      <c r="I37"/>
      <c r="J37" s="28">
        <f t="shared" si="1"/>
        <v>6.2777150182151437E-2</v>
      </c>
      <c r="K37" t="s">
        <v>92</v>
      </c>
    </row>
    <row r="38" spans="4:16" x14ac:dyDescent="0.25">
      <c r="D38" t="s">
        <v>3</v>
      </c>
      <c r="E38" s="21">
        <v>5.4598782099999994</v>
      </c>
      <c r="F38" t="s">
        <v>4</v>
      </c>
      <c r="H38" t="str">
        <f t="shared" si="0"/>
        <v>Algeria/الجزائر</v>
      </c>
      <c r="I38"/>
      <c r="J38" s="28">
        <f>SUM(E38:E53)/E54</f>
        <v>0.24783588388077873</v>
      </c>
      <c r="K38" s="3" t="s">
        <v>94</v>
      </c>
    </row>
    <row r="39" spans="4:16" x14ac:dyDescent="0.25">
      <c r="D39" t="s">
        <v>16</v>
      </c>
      <c r="E39" s="18">
        <v>5.083014371</v>
      </c>
      <c r="F39" t="s">
        <v>17</v>
      </c>
      <c r="H39" t="str">
        <f t="shared" si="0"/>
        <v>Kuwait/الكويت</v>
      </c>
      <c r="I39"/>
    </row>
    <row r="40" spans="4:16" x14ac:dyDescent="0.25">
      <c r="D40" t="s">
        <v>40</v>
      </c>
      <c r="E40" s="21">
        <v>3.1709798470000004</v>
      </c>
      <c r="F40" t="s">
        <v>41</v>
      </c>
      <c r="H40" t="str">
        <f t="shared" si="0"/>
        <v>Tunisia/تونس</v>
      </c>
      <c r="I40"/>
    </row>
    <row r="41" spans="4:16" x14ac:dyDescent="0.25">
      <c r="D41" t="s">
        <v>26</v>
      </c>
      <c r="E41" s="18">
        <v>3.085068846</v>
      </c>
      <c r="F41" t="s">
        <v>27</v>
      </c>
      <c r="H41" t="str">
        <f t="shared" si="0"/>
        <v>Oman/سلطنة عمان</v>
      </c>
      <c r="I41"/>
    </row>
    <row r="42" spans="4:16" x14ac:dyDescent="0.25">
      <c r="D42" t="s">
        <v>14</v>
      </c>
      <c r="E42" s="21">
        <v>2.4631712289999999</v>
      </c>
      <c r="F42" t="s">
        <v>15</v>
      </c>
      <c r="H42" t="str">
        <f t="shared" si="0"/>
        <v>Jordan/الأردن</v>
      </c>
      <c r="I42"/>
    </row>
    <row r="43" spans="4:16" x14ac:dyDescent="0.25">
      <c r="D43" t="s">
        <v>5</v>
      </c>
      <c r="E43" s="18">
        <v>1.7930212230000002</v>
      </c>
      <c r="F43" t="s">
        <v>6</v>
      </c>
      <c r="H43" t="str">
        <f t="shared" si="0"/>
        <v>Bahrain/البحرين</v>
      </c>
      <c r="I43"/>
    </row>
    <row r="44" spans="4:16" x14ac:dyDescent="0.25">
      <c r="D44" t="s">
        <v>12</v>
      </c>
      <c r="E44" s="21">
        <v>1.2130173959999999</v>
      </c>
      <c r="F44" t="s">
        <v>13</v>
      </c>
      <c r="H44" t="str">
        <f t="shared" si="0"/>
        <v>Iraq/العراق</v>
      </c>
      <c r="I44"/>
    </row>
    <row r="45" spans="4:16" x14ac:dyDescent="0.25">
      <c r="D45" t="s">
        <v>18</v>
      </c>
      <c r="E45" s="18">
        <v>1.0115016029999997</v>
      </c>
      <c r="F45" t="s">
        <v>19</v>
      </c>
      <c r="H45" t="str">
        <f t="shared" si="0"/>
        <v>Lebanon/لبنان</v>
      </c>
      <c r="I45"/>
    </row>
    <row r="46" spans="4:16" x14ac:dyDescent="0.25">
      <c r="D46" t="s">
        <v>22</v>
      </c>
      <c r="E46" s="21">
        <v>0.65902858600000003</v>
      </c>
      <c r="F46" t="s">
        <v>23</v>
      </c>
      <c r="H46" t="str">
        <f t="shared" si="0"/>
        <v>Mauritania/موريتانيا</v>
      </c>
      <c r="I46"/>
      <c r="O46" s="3">
        <v>4.2010141999999993E-2</v>
      </c>
      <c r="P46" s="3" t="s">
        <v>45</v>
      </c>
    </row>
    <row r="47" spans="4:16" x14ac:dyDescent="0.25">
      <c r="D47" t="s">
        <v>20</v>
      </c>
      <c r="E47" s="18">
        <v>0.24542511899999994</v>
      </c>
      <c r="F47" t="s">
        <v>21</v>
      </c>
      <c r="H47" t="str">
        <f t="shared" si="0"/>
        <v>Libya/ليبيا</v>
      </c>
      <c r="I47"/>
      <c r="O47" s="3">
        <v>3.1095025000000002E-2</v>
      </c>
      <c r="P47" s="3" t="s">
        <v>35</v>
      </c>
    </row>
    <row r="48" spans="4:16" x14ac:dyDescent="0.25">
      <c r="D48" t="s">
        <v>28</v>
      </c>
      <c r="E48" s="21">
        <v>0.139943705</v>
      </c>
      <c r="F48" t="s">
        <v>29</v>
      </c>
      <c r="H48" t="str">
        <f t="shared" si="0"/>
        <v>Palestine/فلسطين</v>
      </c>
      <c r="I48"/>
      <c r="O48" s="3">
        <v>5.452152E-3</v>
      </c>
      <c r="P48" s="3" t="s">
        <v>39</v>
      </c>
    </row>
    <row r="49" spans="4:15" x14ac:dyDescent="0.25">
      <c r="D49" t="s">
        <v>8</v>
      </c>
      <c r="E49" s="18">
        <v>0.12332654999999999</v>
      </c>
      <c r="F49" t="s">
        <v>9</v>
      </c>
      <c r="H49" t="str">
        <f t="shared" si="0"/>
        <v>Djibouti/جيبوتي</v>
      </c>
      <c r="I49"/>
      <c r="N49" s="29">
        <f>O49/H27*100</f>
        <v>7.9085750260838542E-2</v>
      </c>
      <c r="O49" s="3">
        <f>SUM(O46:O48)</f>
        <v>7.8557319E-2</v>
      </c>
    </row>
    <row r="50" spans="4:15" x14ac:dyDescent="0.25">
      <c r="D50" t="s">
        <v>36</v>
      </c>
      <c r="E50" s="21">
        <v>9.2056626999999988E-2</v>
      </c>
      <c r="F50" t="s">
        <v>37</v>
      </c>
      <c r="H50" t="str">
        <f t="shared" si="0"/>
        <v>Sudan/السودان</v>
      </c>
      <c r="I50"/>
    </row>
    <row r="51" spans="4:15" x14ac:dyDescent="0.25">
      <c r="D51" t="s">
        <v>44</v>
      </c>
      <c r="E51" s="18">
        <v>4.2010141999999993E-2</v>
      </c>
      <c r="F51" t="s">
        <v>45</v>
      </c>
      <c r="H51" t="str">
        <f t="shared" si="0"/>
        <v>Yemen/اليمن</v>
      </c>
      <c r="I51"/>
    </row>
    <row r="52" spans="4:15" x14ac:dyDescent="0.25">
      <c r="D52" t="s">
        <v>34</v>
      </c>
      <c r="E52" s="21">
        <v>3.1095025000000002E-2</v>
      </c>
      <c r="F52" t="s">
        <v>35</v>
      </c>
      <c r="H52" t="str">
        <f t="shared" si="0"/>
        <v>Somalia/الصومال</v>
      </c>
      <c r="I52"/>
    </row>
    <row r="53" spans="4:15" x14ac:dyDescent="0.25">
      <c r="D53" t="s">
        <v>38</v>
      </c>
      <c r="E53" s="18">
        <v>5.452152E-3</v>
      </c>
      <c r="F53" t="s">
        <v>39</v>
      </c>
      <c r="H53" t="str">
        <f t="shared" si="0"/>
        <v>Syria/سوريا</v>
      </c>
      <c r="I53"/>
    </row>
    <row r="54" spans="4:15" x14ac:dyDescent="0.25">
      <c r="D54" t="s">
        <v>46</v>
      </c>
      <c r="E54" s="23">
        <v>99.331824937999983</v>
      </c>
      <c r="F54" s="3" t="s">
        <v>47</v>
      </c>
      <c r="H54" t="s">
        <v>47</v>
      </c>
      <c r="I54"/>
    </row>
  </sheetData>
  <mergeCells count="11">
    <mergeCell ref="J4:J5"/>
    <mergeCell ref="B2:J2"/>
    <mergeCell ref="B3:J3"/>
    <mergeCell ref="B4:B5"/>
    <mergeCell ref="C4:C5"/>
    <mergeCell ref="D4:D5"/>
    <mergeCell ref="E4:E5"/>
    <mergeCell ref="F4:F5"/>
    <mergeCell ref="G4:G5"/>
    <mergeCell ref="H4:H5"/>
    <mergeCell ref="I4:I5"/>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DD63A-979F-43AB-AA22-CE160729CB04}">
  <sheetPr>
    <tabColor rgb="FF00B0F0"/>
  </sheetPr>
  <dimension ref="B2:O29"/>
  <sheetViews>
    <sheetView showGridLines="0" zoomScaleNormal="100" zoomScaleSheetLayoutView="82" workbookViewId="0">
      <selection activeCell="L11" sqref="L11"/>
    </sheetView>
  </sheetViews>
  <sheetFormatPr defaultRowHeight="15" x14ac:dyDescent="0.25"/>
  <cols>
    <col min="1" max="1" width="10.140625" customWidth="1"/>
    <col min="2" max="2" width="40.7109375" customWidth="1"/>
    <col min="3" max="9" width="14.85546875" customWidth="1"/>
    <col min="10" max="10" width="35.5703125" customWidth="1"/>
    <col min="12" max="12" width="19.85546875" style="343" customWidth="1"/>
    <col min="14" max="14" width="6.85546875" customWidth="1"/>
    <col min="17" max="17" width="23" customWidth="1"/>
    <col min="21" max="21" width="29.85546875" bestFit="1" customWidth="1"/>
  </cols>
  <sheetData>
    <row r="2" spans="2:15" ht="24" customHeight="1" x14ac:dyDescent="0.25">
      <c r="B2" s="383" t="s">
        <v>202</v>
      </c>
      <c r="C2" s="384"/>
      <c r="D2" s="384"/>
      <c r="E2" s="384"/>
      <c r="F2" s="384"/>
      <c r="G2" s="384"/>
      <c r="H2" s="384"/>
      <c r="I2" s="384"/>
      <c r="J2" s="385"/>
      <c r="L2" s="38" t="s">
        <v>114</v>
      </c>
      <c r="N2" s="389"/>
      <c r="O2" s="389"/>
    </row>
    <row r="3" spans="2:15" ht="30.75" customHeight="1" x14ac:dyDescent="0.25">
      <c r="B3" s="386" t="s">
        <v>203</v>
      </c>
      <c r="C3" s="387"/>
      <c r="D3" s="387"/>
      <c r="E3" s="387"/>
      <c r="F3" s="387"/>
      <c r="G3" s="387"/>
      <c r="H3" s="387"/>
      <c r="I3" s="387"/>
      <c r="J3" s="388"/>
      <c r="L3" s="38" t="s">
        <v>115</v>
      </c>
    </row>
    <row r="4" spans="2:15" ht="42.75" x14ac:dyDescent="0.25">
      <c r="B4" s="109" t="s">
        <v>66</v>
      </c>
      <c r="C4" s="110" t="s">
        <v>116</v>
      </c>
      <c r="D4" s="110" t="s">
        <v>204</v>
      </c>
      <c r="E4" s="110">
        <v>2023</v>
      </c>
      <c r="F4" s="110">
        <v>2022</v>
      </c>
      <c r="G4" s="110">
        <v>2021</v>
      </c>
      <c r="H4" s="110">
        <v>2020</v>
      </c>
      <c r="I4" s="110">
        <v>2019</v>
      </c>
      <c r="J4" s="111" t="s">
        <v>67</v>
      </c>
      <c r="L4"/>
      <c r="O4" s="39"/>
    </row>
    <row r="5" spans="2:15" ht="30.75" customHeight="1" x14ac:dyDescent="0.25">
      <c r="B5" s="380" t="s">
        <v>98</v>
      </c>
      <c r="C5" s="381"/>
      <c r="D5" s="381"/>
      <c r="E5" s="381"/>
      <c r="F5" s="381"/>
      <c r="G5" s="381"/>
      <c r="H5" s="381"/>
      <c r="I5" s="381"/>
      <c r="J5" s="382"/>
      <c r="M5" s="40"/>
      <c r="N5" s="40"/>
    </row>
    <row r="6" spans="2:15" ht="18" customHeight="1" x14ac:dyDescent="0.25">
      <c r="B6" s="112" t="s">
        <v>64</v>
      </c>
      <c r="C6" s="113">
        <v>11.083606474582712</v>
      </c>
      <c r="D6" s="114">
        <v>10.49678932099998</v>
      </c>
      <c r="E6" s="115">
        <v>105.20232893999999</v>
      </c>
      <c r="F6" s="115">
        <v>94.705539619000007</v>
      </c>
      <c r="G6" s="115">
        <v>80.189241301999999</v>
      </c>
      <c r="H6" s="115">
        <v>75.089693115000017</v>
      </c>
      <c r="I6" s="115">
        <v>76.673742154999999</v>
      </c>
      <c r="J6" s="116" t="s">
        <v>52</v>
      </c>
      <c r="K6" s="41"/>
      <c r="L6" s="120"/>
      <c r="M6" s="43"/>
      <c r="N6" s="32"/>
      <c r="O6" s="32"/>
    </row>
    <row r="7" spans="2:15" ht="18" customHeight="1" x14ac:dyDescent="0.25">
      <c r="B7" s="117" t="s">
        <v>63</v>
      </c>
      <c r="C7" s="118">
        <v>-1.1446794024808711</v>
      </c>
      <c r="D7" s="119">
        <v>-1.2589499999999703</v>
      </c>
      <c r="E7" s="120">
        <v>108.72381000000001</v>
      </c>
      <c r="F7" s="120">
        <v>109.98275999999998</v>
      </c>
      <c r="G7" s="120">
        <v>103.12890000000002</v>
      </c>
      <c r="H7" s="120">
        <v>107.87909000000001</v>
      </c>
      <c r="I7" s="120">
        <v>104.83295</v>
      </c>
      <c r="J7" s="121" t="s">
        <v>65</v>
      </c>
      <c r="K7" s="41"/>
      <c r="L7" s="120"/>
      <c r="M7" s="43"/>
      <c r="N7" s="32"/>
      <c r="O7" s="32"/>
    </row>
    <row r="8" spans="2:15" ht="18" customHeight="1" x14ac:dyDescent="0.25">
      <c r="B8" s="112" t="s">
        <v>62</v>
      </c>
      <c r="C8" s="113">
        <v>2.7715934493425558</v>
      </c>
      <c r="D8" s="114">
        <v>0.58879795499998977</v>
      </c>
      <c r="E8" s="115">
        <v>21.832821140999993</v>
      </c>
      <c r="F8" s="115">
        <v>21.244023186000003</v>
      </c>
      <c r="G8" s="115">
        <v>21.680314133999996</v>
      </c>
      <c r="H8" s="115">
        <v>23.812621542999999</v>
      </c>
      <c r="I8" s="115">
        <v>24.126702363000003</v>
      </c>
      <c r="J8" s="116" t="s">
        <v>61</v>
      </c>
      <c r="K8" s="41"/>
      <c r="L8" s="120"/>
      <c r="M8" s="43"/>
      <c r="N8" s="32"/>
      <c r="O8" s="32"/>
    </row>
    <row r="9" spans="2:15" ht="18" customHeight="1" x14ac:dyDescent="0.25">
      <c r="B9" s="117" t="s">
        <v>117</v>
      </c>
      <c r="C9" s="118">
        <v>39.039537808634151</v>
      </c>
      <c r="D9" s="119">
        <v>6.6811558230000045</v>
      </c>
      <c r="E9" s="120">
        <v>23.794974782000004</v>
      </c>
      <c r="F9" s="120">
        <v>17.113818959</v>
      </c>
      <c r="G9" s="120">
        <v>13.723889474</v>
      </c>
      <c r="H9" s="120">
        <v>12.518234200999999</v>
      </c>
      <c r="I9" s="120">
        <v>10.992610368000001</v>
      </c>
      <c r="J9" s="121" t="s">
        <v>118</v>
      </c>
      <c r="K9" s="41"/>
      <c r="L9" s="120"/>
      <c r="M9" s="43"/>
      <c r="N9" s="32"/>
      <c r="O9" s="32"/>
    </row>
    <row r="10" spans="2:15" ht="18" customHeight="1" x14ac:dyDescent="0.25">
      <c r="B10" s="122" t="s">
        <v>48</v>
      </c>
      <c r="C10" s="123">
        <v>6.7920407948829915</v>
      </c>
      <c r="D10" s="114">
        <v>16.507793099000025</v>
      </c>
      <c r="E10" s="124">
        <v>259.55393486299999</v>
      </c>
      <c r="F10" s="124">
        <v>243.04614176399997</v>
      </c>
      <c r="G10" s="124">
        <v>218.72234491</v>
      </c>
      <c r="H10" s="124">
        <v>219.29963885900003</v>
      </c>
      <c r="I10" s="124">
        <v>216.62600488599998</v>
      </c>
      <c r="J10" s="125" t="s">
        <v>68</v>
      </c>
      <c r="K10" s="41"/>
      <c r="L10" s="120"/>
      <c r="M10" s="126"/>
      <c r="N10" s="32"/>
      <c r="O10" s="32"/>
    </row>
    <row r="11" spans="2:15" ht="30.75" customHeight="1" x14ac:dyDescent="0.25">
      <c r="B11" s="380" t="s">
        <v>78</v>
      </c>
      <c r="C11" s="381"/>
      <c r="D11" s="381"/>
      <c r="E11" s="381"/>
      <c r="F11" s="381"/>
      <c r="G11" s="381"/>
      <c r="H11" s="381"/>
      <c r="I11" s="381"/>
      <c r="J11" s="382"/>
      <c r="K11" s="41"/>
      <c r="L11" s="120"/>
      <c r="M11" s="126"/>
      <c r="N11" s="32"/>
      <c r="O11" s="32"/>
    </row>
    <row r="12" spans="2:15" ht="19.5" customHeight="1" x14ac:dyDescent="0.25">
      <c r="B12" s="112" t="s">
        <v>64</v>
      </c>
      <c r="C12" s="113">
        <v>14.295722302798152</v>
      </c>
      <c r="D12" s="114">
        <v>11.695533367999985</v>
      </c>
      <c r="E12" s="115">
        <v>93.506953037999992</v>
      </c>
      <c r="F12" s="115">
        <v>81.811419670000006</v>
      </c>
      <c r="G12" s="115">
        <v>69.379735866000004</v>
      </c>
      <c r="H12" s="115">
        <v>69.672492927999997</v>
      </c>
      <c r="I12" s="115">
        <v>72.271634704000007</v>
      </c>
      <c r="J12" s="116" t="s">
        <v>52</v>
      </c>
      <c r="K12" s="41"/>
      <c r="L12" s="120"/>
      <c r="M12" s="126"/>
      <c r="N12" s="32"/>
      <c r="O12" s="32"/>
    </row>
    <row r="13" spans="2:15" ht="19.5" customHeight="1" x14ac:dyDescent="0.25">
      <c r="B13" s="117" t="s">
        <v>63</v>
      </c>
      <c r="C13" s="118">
        <v>5.3431519078357228</v>
      </c>
      <c r="D13" s="119">
        <v>0.66136999999999802</v>
      </c>
      <c r="E13" s="120">
        <v>13.03927</v>
      </c>
      <c r="F13" s="120">
        <v>12.377900000000002</v>
      </c>
      <c r="G13" s="120">
        <v>13.997069999999999</v>
      </c>
      <c r="H13" s="120">
        <v>15.555129999999998</v>
      </c>
      <c r="I13" s="120">
        <v>25.232130000000005</v>
      </c>
      <c r="J13" s="121" t="s">
        <v>65</v>
      </c>
      <c r="K13" s="41"/>
      <c r="L13" s="120"/>
      <c r="M13" s="126"/>
      <c r="N13" s="32"/>
      <c r="O13" s="32"/>
    </row>
    <row r="14" spans="2:15" ht="19.5" customHeight="1" x14ac:dyDescent="0.25">
      <c r="B14" s="112" t="s">
        <v>62</v>
      </c>
      <c r="C14" s="113">
        <v>-19.171418108065236</v>
      </c>
      <c r="D14" s="114">
        <v>-1.0589235659999989</v>
      </c>
      <c r="E14" s="115">
        <v>4.4645257690000006</v>
      </c>
      <c r="F14" s="115">
        <v>5.5234493349999996</v>
      </c>
      <c r="G14" s="115">
        <v>4.5653736910000005</v>
      </c>
      <c r="H14" s="115">
        <v>4.7670215309999993</v>
      </c>
      <c r="I14" s="115">
        <v>4.875836206999999</v>
      </c>
      <c r="J14" s="116" t="s">
        <v>61</v>
      </c>
      <c r="K14" s="41"/>
      <c r="L14" s="120"/>
      <c r="M14" s="126"/>
      <c r="N14" s="32"/>
      <c r="O14" s="32"/>
    </row>
    <row r="15" spans="2:15" ht="19.5" customHeight="1" x14ac:dyDescent="0.25">
      <c r="B15" s="117" t="s">
        <v>117</v>
      </c>
      <c r="C15" s="118">
        <v>134.22766091007992</v>
      </c>
      <c r="D15" s="119">
        <v>5.9427284499999997</v>
      </c>
      <c r="E15" s="120">
        <v>10.370078528000001</v>
      </c>
      <c r="F15" s="120">
        <v>4.4273500780000008</v>
      </c>
      <c r="G15" s="120">
        <v>1.6730569960000004</v>
      </c>
      <c r="H15" s="120">
        <v>3.7251695960000006</v>
      </c>
      <c r="I15" s="120">
        <v>5.3888116640000003</v>
      </c>
      <c r="J15" s="121" t="s">
        <v>118</v>
      </c>
      <c r="K15" s="41"/>
      <c r="L15" s="120"/>
      <c r="M15" s="126"/>
      <c r="N15" s="32"/>
      <c r="O15" s="32"/>
    </row>
    <row r="16" spans="2:15" ht="15.75" customHeight="1" x14ac:dyDescent="0.25">
      <c r="B16" s="122" t="s">
        <v>48</v>
      </c>
      <c r="C16" s="123">
        <v>16.555299152538026</v>
      </c>
      <c r="D16" s="114">
        <v>17.24070825199999</v>
      </c>
      <c r="E16" s="124">
        <v>121.38082733499999</v>
      </c>
      <c r="F16" s="124">
        <v>104.140119083</v>
      </c>
      <c r="G16" s="124">
        <v>89.615236553000003</v>
      </c>
      <c r="H16" s="124">
        <v>93.719814054999986</v>
      </c>
      <c r="I16" s="124">
        <v>107.76841257500001</v>
      </c>
      <c r="J16" s="125" t="s">
        <v>68</v>
      </c>
      <c r="K16" s="41"/>
      <c r="L16" s="120"/>
      <c r="M16" s="126"/>
      <c r="N16" s="32"/>
      <c r="O16" s="32"/>
    </row>
    <row r="17" spans="2:10" ht="30.75" customHeight="1" x14ac:dyDescent="0.25">
      <c r="B17" s="380" t="s">
        <v>119</v>
      </c>
      <c r="C17" s="381"/>
      <c r="D17" s="381"/>
      <c r="E17" s="381"/>
      <c r="F17" s="381"/>
      <c r="G17" s="381"/>
      <c r="H17" s="381"/>
      <c r="I17" s="381"/>
      <c r="J17" s="382"/>
    </row>
    <row r="18" spans="2:10" ht="17.25" customHeight="1" x14ac:dyDescent="0.25">
      <c r="B18" s="112" t="s">
        <v>64</v>
      </c>
      <c r="C18" s="113">
        <v>29.704839648345228</v>
      </c>
      <c r="D18" s="114">
        <v>58.294521000000032</v>
      </c>
      <c r="E18" s="115">
        <v>254.54039100000003</v>
      </c>
      <c r="F18" s="115">
        <v>196.24587</v>
      </c>
      <c r="G18" s="115">
        <v>201.32760299999998</v>
      </c>
      <c r="H18" s="115">
        <v>428.57901799999996</v>
      </c>
      <c r="I18" s="115">
        <v>181.76597999999998</v>
      </c>
      <c r="J18" s="116" t="s">
        <v>52</v>
      </c>
    </row>
    <row r="19" spans="2:10" ht="17.25" customHeight="1" x14ac:dyDescent="0.25">
      <c r="B19" s="117" t="s">
        <v>63</v>
      </c>
      <c r="C19" s="118">
        <v>61.133759752583138</v>
      </c>
      <c r="D19" s="119">
        <v>173.95000000000005</v>
      </c>
      <c r="E19" s="120">
        <v>458.49</v>
      </c>
      <c r="F19" s="120">
        <v>284.53999999999996</v>
      </c>
      <c r="G19" s="120">
        <v>152.44999999999999</v>
      </c>
      <c r="H19" s="120">
        <v>193.37</v>
      </c>
      <c r="I19" s="120">
        <v>93.789999999999992</v>
      </c>
      <c r="J19" s="121" t="s">
        <v>65</v>
      </c>
    </row>
    <row r="20" spans="2:10" ht="17.25" customHeight="1" x14ac:dyDescent="0.25">
      <c r="B20" s="112" t="s">
        <v>62</v>
      </c>
      <c r="C20" s="113" t="s">
        <v>101</v>
      </c>
      <c r="D20" s="114">
        <v>-0.765544</v>
      </c>
      <c r="E20" s="115">
        <v>0</v>
      </c>
      <c r="F20" s="115">
        <v>0.765544</v>
      </c>
      <c r="G20" s="115">
        <v>0</v>
      </c>
      <c r="H20" s="115">
        <v>7.9485440000000001</v>
      </c>
      <c r="I20" s="115">
        <v>0.25778600000000002</v>
      </c>
      <c r="J20" s="116" t="s">
        <v>61</v>
      </c>
    </row>
    <row r="21" spans="2:10" ht="17.25" customHeight="1" x14ac:dyDescent="0.25">
      <c r="B21" s="117" t="s">
        <v>117</v>
      </c>
      <c r="C21" s="118" t="s">
        <v>101</v>
      </c>
      <c r="D21" s="119">
        <v>0</v>
      </c>
      <c r="E21" s="120">
        <v>0</v>
      </c>
      <c r="F21" s="120">
        <v>0</v>
      </c>
      <c r="G21" s="120">
        <v>0.78125</v>
      </c>
      <c r="H21" s="120">
        <v>12.098866000000001</v>
      </c>
      <c r="I21" s="120">
        <v>4.0363999999999997E-2</v>
      </c>
      <c r="J21" s="121" t="s">
        <v>118</v>
      </c>
    </row>
    <row r="22" spans="2:10" ht="17.25" customHeight="1" x14ac:dyDescent="0.25">
      <c r="B22" s="122" t="s">
        <v>48</v>
      </c>
      <c r="C22" s="123">
        <v>48.06942109820077</v>
      </c>
      <c r="D22" s="114">
        <v>231.4789770000001</v>
      </c>
      <c r="E22" s="124">
        <v>713.03039100000001</v>
      </c>
      <c r="F22" s="124">
        <v>481.55141399999991</v>
      </c>
      <c r="G22" s="124">
        <v>354.558853</v>
      </c>
      <c r="H22" s="124">
        <v>641.99642800000004</v>
      </c>
      <c r="I22" s="124">
        <v>275.85413</v>
      </c>
      <c r="J22" s="125" t="s">
        <v>68</v>
      </c>
    </row>
    <row r="23" spans="2:10" ht="30.75" customHeight="1" x14ac:dyDescent="0.25">
      <c r="B23" s="380" t="s">
        <v>120</v>
      </c>
      <c r="C23" s="381"/>
      <c r="D23" s="381"/>
      <c r="E23" s="381"/>
      <c r="F23" s="381"/>
      <c r="G23" s="381"/>
      <c r="H23" s="381"/>
      <c r="I23" s="381"/>
      <c r="J23" s="382"/>
    </row>
    <row r="24" spans="2:10" ht="18" customHeight="1" x14ac:dyDescent="0.25">
      <c r="B24" s="112" t="s">
        <v>64</v>
      </c>
      <c r="C24" s="113">
        <v>24.934637840636331</v>
      </c>
      <c r="D24" s="114">
        <v>17.112908999999988</v>
      </c>
      <c r="E24" s="115">
        <v>85.743979999999993</v>
      </c>
      <c r="F24" s="115">
        <v>68.631071000000006</v>
      </c>
      <c r="G24" s="115">
        <v>76.499926000000002</v>
      </c>
      <c r="H24" s="115">
        <v>112.160729</v>
      </c>
      <c r="I24" s="115">
        <v>74.807395</v>
      </c>
      <c r="J24" s="116" t="s">
        <v>52</v>
      </c>
    </row>
    <row r="25" spans="2:10" ht="18" customHeight="1" x14ac:dyDescent="0.25">
      <c r="B25" s="117" t="s">
        <v>63</v>
      </c>
      <c r="C25" s="118">
        <v>22.929366551815587</v>
      </c>
      <c r="D25" s="119">
        <v>69.21000000000015</v>
      </c>
      <c r="E25" s="120">
        <v>371.05000000000007</v>
      </c>
      <c r="F25" s="120">
        <v>301.83999999999992</v>
      </c>
      <c r="G25" s="120">
        <v>340.7399999999999</v>
      </c>
      <c r="H25" s="120">
        <v>353.90999999999997</v>
      </c>
      <c r="I25" s="120">
        <v>301.33000000000004</v>
      </c>
      <c r="J25" s="121" t="s">
        <v>65</v>
      </c>
    </row>
    <row r="26" spans="2:10" ht="18" customHeight="1" x14ac:dyDescent="0.25">
      <c r="B26" s="112" t="s">
        <v>62</v>
      </c>
      <c r="C26" s="113" t="s">
        <v>101</v>
      </c>
      <c r="D26" s="114">
        <v>0</v>
      </c>
      <c r="E26" s="115">
        <v>0</v>
      </c>
      <c r="F26" s="115">
        <v>0</v>
      </c>
      <c r="G26" s="115">
        <v>0</v>
      </c>
      <c r="H26" s="115">
        <v>7.4080349999999999</v>
      </c>
      <c r="I26" s="115">
        <v>8.3406999999999995E-2</v>
      </c>
      <c r="J26" s="116" t="s">
        <v>61</v>
      </c>
    </row>
    <row r="27" spans="2:10" ht="18" customHeight="1" x14ac:dyDescent="0.25">
      <c r="B27" s="117" t="s">
        <v>117</v>
      </c>
      <c r="C27" s="118" t="s">
        <v>101</v>
      </c>
      <c r="D27" s="119">
        <v>0</v>
      </c>
      <c r="E27" s="120">
        <v>0</v>
      </c>
      <c r="F27" s="120">
        <v>0</v>
      </c>
      <c r="G27" s="120">
        <v>0</v>
      </c>
      <c r="H27" s="120">
        <v>0</v>
      </c>
      <c r="I27" s="120">
        <v>0.7</v>
      </c>
      <c r="J27" s="121" t="s">
        <v>118</v>
      </c>
    </row>
    <row r="28" spans="2:10" ht="18" customHeight="1" x14ac:dyDescent="0.25">
      <c r="B28" s="127" t="s">
        <v>48</v>
      </c>
      <c r="C28" s="128">
        <v>23.300850122248846</v>
      </c>
      <c r="D28" s="129">
        <v>86.322909000000095</v>
      </c>
      <c r="E28" s="130">
        <v>456.79398000000003</v>
      </c>
      <c r="F28" s="130">
        <v>370.47107099999994</v>
      </c>
      <c r="G28" s="130">
        <v>417.23992599999991</v>
      </c>
      <c r="H28" s="130">
        <v>473.47876399999996</v>
      </c>
      <c r="I28" s="130">
        <v>376.92080200000004</v>
      </c>
      <c r="J28" s="131" t="s">
        <v>68</v>
      </c>
    </row>
    <row r="29" spans="2:10" ht="14.25" customHeight="1" x14ac:dyDescent="0.25">
      <c r="B29" s="132" t="s">
        <v>77</v>
      </c>
      <c r="C29" s="133"/>
      <c r="J29" s="134" t="s">
        <v>76</v>
      </c>
    </row>
  </sheetData>
  <mergeCells count="7">
    <mergeCell ref="B23:J23"/>
    <mergeCell ref="B2:J2"/>
    <mergeCell ref="B3:J3"/>
    <mergeCell ref="N2:O2"/>
    <mergeCell ref="B5:J5"/>
    <mergeCell ref="B11:J11"/>
    <mergeCell ref="B17:J17"/>
  </mergeCells>
  <printOptions horizontalCentered="1" verticalCentered="1"/>
  <pageMargins left="0" right="0" top="0" bottom="0" header="0" footer="0"/>
  <pageSetup paperSize="9" scale="7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4DFB3-E2B5-4B87-84FB-C7C2247A4FE2}">
  <sheetPr>
    <tabColor rgb="FF00B0F0"/>
  </sheetPr>
  <dimension ref="B1:O30"/>
  <sheetViews>
    <sheetView showGridLines="0" zoomScale="80" zoomScaleNormal="80" zoomScaleSheetLayoutView="80" workbookViewId="0"/>
  </sheetViews>
  <sheetFormatPr defaultRowHeight="15" x14ac:dyDescent="0.25"/>
  <cols>
    <col min="2" max="2" width="52.140625" customWidth="1"/>
    <col min="3" max="8" width="11.85546875" customWidth="1"/>
    <col min="9" max="9" width="42.42578125" customWidth="1"/>
    <col min="11" max="11" width="0" hidden="1" customWidth="1"/>
    <col min="13" max="13" width="37" bestFit="1" customWidth="1"/>
    <col min="14" max="14" width="11" customWidth="1"/>
    <col min="15" max="15" width="20.42578125" customWidth="1"/>
    <col min="16" max="17" width="11" customWidth="1"/>
    <col min="19" max="19" width="9" customWidth="1"/>
    <col min="20" max="20" width="29.85546875" bestFit="1" customWidth="1"/>
    <col min="21" max="23" width="11.42578125" customWidth="1"/>
    <col min="24" max="29" width="15.5703125" customWidth="1"/>
  </cols>
  <sheetData>
    <row r="1" spans="2:15" ht="15.75" x14ac:dyDescent="0.25">
      <c r="O1" s="38" t="s">
        <v>114</v>
      </c>
    </row>
    <row r="2" spans="2:15" ht="30.75" customHeight="1" x14ac:dyDescent="0.25">
      <c r="B2" s="391" t="s">
        <v>206</v>
      </c>
      <c r="C2" s="392"/>
      <c r="D2" s="392"/>
      <c r="E2" s="392"/>
      <c r="F2" s="392"/>
      <c r="G2" s="392"/>
      <c r="H2" s="392"/>
      <c r="I2" s="393"/>
      <c r="M2" s="46"/>
      <c r="O2" s="38" t="s">
        <v>115</v>
      </c>
    </row>
    <row r="3" spans="2:15" ht="28.5" customHeight="1" x14ac:dyDescent="0.25">
      <c r="B3" s="394" t="s">
        <v>207</v>
      </c>
      <c r="C3" s="395"/>
      <c r="D3" s="395"/>
      <c r="E3" s="395"/>
      <c r="F3" s="395"/>
      <c r="G3" s="395"/>
      <c r="H3" s="395"/>
      <c r="I3" s="396"/>
    </row>
    <row r="4" spans="2:15" ht="28.5" customHeight="1" x14ac:dyDescent="0.25">
      <c r="B4" s="397" t="s">
        <v>66</v>
      </c>
      <c r="C4" s="398" t="s">
        <v>208</v>
      </c>
      <c r="D4" s="398"/>
      <c r="E4" s="398" t="s">
        <v>209</v>
      </c>
      <c r="F4" s="398"/>
      <c r="G4" s="398" t="s">
        <v>210</v>
      </c>
      <c r="H4" s="398"/>
      <c r="I4" s="399" t="s">
        <v>67</v>
      </c>
    </row>
    <row r="5" spans="2:15" ht="18.75" customHeight="1" x14ac:dyDescent="0.25">
      <c r="B5" s="397"/>
      <c r="C5" s="324">
        <v>2023</v>
      </c>
      <c r="D5" s="324">
        <v>2022</v>
      </c>
      <c r="E5" s="324">
        <v>2023</v>
      </c>
      <c r="F5" s="324">
        <v>2022</v>
      </c>
      <c r="G5" s="324">
        <v>2023</v>
      </c>
      <c r="H5" s="324">
        <v>2022</v>
      </c>
      <c r="I5" s="399"/>
    </row>
    <row r="6" spans="2:15" ht="31.5" customHeight="1" x14ac:dyDescent="0.25">
      <c r="B6" s="380" t="s">
        <v>106</v>
      </c>
      <c r="C6" s="381"/>
      <c r="D6" s="381"/>
      <c r="E6" s="381"/>
      <c r="F6" s="381"/>
      <c r="G6" s="381"/>
      <c r="H6" s="381"/>
      <c r="I6" s="390"/>
      <c r="J6" s="35"/>
    </row>
    <row r="7" spans="2:15" ht="18.75" customHeight="1" x14ac:dyDescent="0.25">
      <c r="B7" s="135" t="s">
        <v>64</v>
      </c>
      <c r="C7" s="66">
        <v>4.6105094912161221E-2</v>
      </c>
      <c r="D7" s="66">
        <v>4.6826711498998697E-2</v>
      </c>
      <c r="E7" s="325">
        <v>105.20232894</v>
      </c>
      <c r="F7" s="325">
        <v>94.7</v>
      </c>
      <c r="G7" s="326">
        <v>2281.7939999999999</v>
      </c>
      <c r="H7" s="326">
        <v>2022.35</v>
      </c>
      <c r="I7" s="327" t="s">
        <v>52</v>
      </c>
      <c r="J7" s="35"/>
      <c r="K7" t="s">
        <v>121</v>
      </c>
    </row>
    <row r="8" spans="2:15" ht="18.75" customHeight="1" x14ac:dyDescent="0.25">
      <c r="B8" s="136" t="s">
        <v>63</v>
      </c>
      <c r="C8" s="84">
        <v>0.15641350587321337</v>
      </c>
      <c r="D8" s="84">
        <v>0.16693072071579892</v>
      </c>
      <c r="E8" s="328">
        <v>108.72380999999999</v>
      </c>
      <c r="F8" s="328">
        <v>110</v>
      </c>
      <c r="G8" s="329">
        <v>695.10500000000002</v>
      </c>
      <c r="H8" s="328">
        <v>658.95600000000002</v>
      </c>
      <c r="I8" s="330" t="s">
        <v>65</v>
      </c>
      <c r="J8" s="35"/>
      <c r="K8" t="s">
        <v>122</v>
      </c>
    </row>
    <row r="9" spans="2:15" ht="18.75" customHeight="1" x14ac:dyDescent="0.25">
      <c r="B9" s="135" t="s">
        <v>62</v>
      </c>
      <c r="C9" s="66">
        <v>0.11856449140613549</v>
      </c>
      <c r="D9" s="66">
        <v>0.11913560709518949</v>
      </c>
      <c r="E9" s="325">
        <v>21.832821141000007</v>
      </c>
      <c r="F9" s="325">
        <v>21.244023186</v>
      </c>
      <c r="G9" s="326">
        <v>184.143</v>
      </c>
      <c r="H9" s="326">
        <v>178.31800000000001</v>
      </c>
      <c r="I9" s="327" t="s">
        <v>61</v>
      </c>
      <c r="K9" t="s">
        <v>123</v>
      </c>
    </row>
    <row r="10" spans="2:15" ht="18.75" customHeight="1" x14ac:dyDescent="0.25">
      <c r="B10" s="136" t="s">
        <v>211</v>
      </c>
      <c r="C10" s="84">
        <v>0.17336452695003426</v>
      </c>
      <c r="D10" s="84">
        <v>0.14834596865413527</v>
      </c>
      <c r="E10" s="328">
        <v>23.794974782000001</v>
      </c>
      <c r="F10" s="328">
        <v>17.070318958999998</v>
      </c>
      <c r="G10" s="329">
        <v>137.25399999999999</v>
      </c>
      <c r="H10" s="328">
        <v>115.071</v>
      </c>
      <c r="I10" s="330" t="s">
        <v>118</v>
      </c>
    </row>
    <row r="11" spans="2:15" s="2" customFormat="1" ht="18.75" customHeight="1" x14ac:dyDescent="0.25">
      <c r="B11" s="137" t="s">
        <v>48</v>
      </c>
      <c r="C11" s="65">
        <v>7.8693341914430975E-2</v>
      </c>
      <c r="D11" s="65">
        <v>8.169386849576174E-2</v>
      </c>
      <c r="E11" s="331">
        <v>259.55393486299999</v>
      </c>
      <c r="F11" s="331">
        <v>243.01434214499997</v>
      </c>
      <c r="G11" s="331">
        <v>3298.2959999999998</v>
      </c>
      <c r="H11" s="331">
        <v>2974.6950000000002</v>
      </c>
      <c r="I11" s="332" t="s">
        <v>75</v>
      </c>
    </row>
    <row r="12" spans="2:15" ht="33" customHeight="1" x14ac:dyDescent="0.25">
      <c r="B12" s="380" t="s">
        <v>107</v>
      </c>
      <c r="C12" s="381"/>
      <c r="D12" s="381"/>
      <c r="E12" s="381"/>
      <c r="F12" s="381"/>
      <c r="G12" s="381"/>
      <c r="H12" s="381"/>
      <c r="I12" s="390"/>
    </row>
    <row r="13" spans="2:15" ht="21" customHeight="1" x14ac:dyDescent="0.25">
      <c r="B13" s="135" t="s">
        <v>64</v>
      </c>
      <c r="C13" s="85">
        <v>3.3633126575603807E-2</v>
      </c>
      <c r="D13" s="85">
        <v>3.1201914443173162E-2</v>
      </c>
      <c r="E13" s="333">
        <v>93.506953038000006</v>
      </c>
      <c r="F13" s="333">
        <v>81.811419670000035</v>
      </c>
      <c r="G13" s="334">
        <v>2780.2040000000002</v>
      </c>
      <c r="H13" s="334">
        <v>2622</v>
      </c>
      <c r="I13" s="327" t="s">
        <v>52</v>
      </c>
    </row>
    <row r="14" spans="2:15" ht="21" customHeight="1" x14ac:dyDescent="0.25">
      <c r="B14" s="136" t="s">
        <v>63</v>
      </c>
      <c r="C14" s="86">
        <v>7.8746685992088658E-2</v>
      </c>
      <c r="D14" s="86">
        <v>0.11512864417948716</v>
      </c>
      <c r="E14" s="335">
        <v>13.039270000000002</v>
      </c>
      <c r="F14" s="335">
        <v>13.470051368999998</v>
      </c>
      <c r="G14" s="336">
        <v>165.58500000000001</v>
      </c>
      <c r="H14" s="335">
        <v>117</v>
      </c>
      <c r="I14" s="330" t="s">
        <v>65</v>
      </c>
    </row>
    <row r="15" spans="2:15" ht="21" customHeight="1" x14ac:dyDescent="0.25">
      <c r="B15" s="135" t="s">
        <v>62</v>
      </c>
      <c r="C15" s="85">
        <v>0.10924525335845547</v>
      </c>
      <c r="D15" s="85">
        <v>0.12845231011627903</v>
      </c>
      <c r="E15" s="333">
        <v>4.4645257689999998</v>
      </c>
      <c r="F15" s="333">
        <v>5.5234493349999987</v>
      </c>
      <c r="G15" s="334">
        <v>40.866999999999997</v>
      </c>
      <c r="H15" s="334">
        <v>43</v>
      </c>
      <c r="I15" s="327" t="s">
        <v>61</v>
      </c>
    </row>
    <row r="16" spans="2:15" ht="21" customHeight="1" x14ac:dyDescent="0.25">
      <c r="B16" s="136" t="s">
        <v>211</v>
      </c>
      <c r="C16" s="86">
        <v>0.20589920851198978</v>
      </c>
      <c r="D16" s="86">
        <v>0.11444937666718566</v>
      </c>
      <c r="E16" s="335">
        <v>10.372378527999997</v>
      </c>
      <c r="F16" s="335">
        <v>4.4106500780000006</v>
      </c>
      <c r="G16" s="336">
        <v>50.375999999999998</v>
      </c>
      <c r="H16" s="335">
        <v>38.537999999999997</v>
      </c>
      <c r="I16" s="330" t="s">
        <v>118</v>
      </c>
    </row>
    <row r="17" spans="2:9" s="2" customFormat="1" ht="21" customHeight="1" x14ac:dyDescent="0.25">
      <c r="B17" s="137" t="s">
        <v>48</v>
      </c>
      <c r="C17" s="65">
        <v>3.9967681385971565E-2</v>
      </c>
      <c r="D17" s="65">
        <v>3.7303369233812854E-2</v>
      </c>
      <c r="E17" s="331">
        <v>121.38312733500001</v>
      </c>
      <c r="F17" s="331">
        <v>105.21557045200004</v>
      </c>
      <c r="G17" s="331">
        <v>3037.0320000000006</v>
      </c>
      <c r="H17" s="331">
        <v>2820.538</v>
      </c>
      <c r="I17" s="332" t="s">
        <v>75</v>
      </c>
    </row>
    <row r="18" spans="2:9" ht="31.5" customHeight="1" x14ac:dyDescent="0.25">
      <c r="B18" s="380" t="s">
        <v>108</v>
      </c>
      <c r="C18" s="381"/>
      <c r="D18" s="381"/>
      <c r="E18" s="381"/>
      <c r="F18" s="381"/>
      <c r="G18" s="381"/>
      <c r="H18" s="381"/>
      <c r="I18" s="390"/>
    </row>
    <row r="19" spans="2:9" ht="19.5" customHeight="1" x14ac:dyDescent="0.25">
      <c r="B19" s="135" t="s">
        <v>64</v>
      </c>
      <c r="C19" s="85">
        <v>9.7264192204814665E-2</v>
      </c>
      <c r="D19" s="85">
        <v>9.4485252768416003E-2</v>
      </c>
      <c r="E19" s="333">
        <v>254.54039099999997</v>
      </c>
      <c r="F19" s="333">
        <v>196.24587000000002</v>
      </c>
      <c r="G19" s="334">
        <v>2617</v>
      </c>
      <c r="H19" s="334">
        <v>2077</v>
      </c>
      <c r="I19" s="327" t="s">
        <v>52</v>
      </c>
    </row>
    <row r="20" spans="2:9" ht="19.5" customHeight="1" x14ac:dyDescent="0.25">
      <c r="B20" s="136" t="s">
        <v>63</v>
      </c>
      <c r="C20" s="86">
        <v>8.9671425777430078E-2</v>
      </c>
      <c r="D20" s="86">
        <v>7.9033301860594263E-2</v>
      </c>
      <c r="E20" s="335">
        <v>458.49</v>
      </c>
      <c r="F20" s="335">
        <v>284.59891999999996</v>
      </c>
      <c r="G20" s="336">
        <v>5113</v>
      </c>
      <c r="H20" s="335">
        <v>3601</v>
      </c>
      <c r="I20" s="330" t="s">
        <v>65</v>
      </c>
    </row>
    <row r="21" spans="2:9" ht="19.5" customHeight="1" x14ac:dyDescent="0.25">
      <c r="B21" s="135" t="s">
        <v>62</v>
      </c>
      <c r="C21" s="85">
        <v>0</v>
      </c>
      <c r="D21" s="85">
        <v>7.270123456790123E-4</v>
      </c>
      <c r="E21" s="333">
        <v>0</v>
      </c>
      <c r="F21" s="333">
        <v>0.765544</v>
      </c>
      <c r="G21" s="334">
        <v>990</v>
      </c>
      <c r="H21" s="334">
        <v>1053</v>
      </c>
      <c r="I21" s="327" t="s">
        <v>61</v>
      </c>
    </row>
    <row r="22" spans="2:9" ht="19.5" customHeight="1" x14ac:dyDescent="0.25">
      <c r="B22" s="136" t="s">
        <v>211</v>
      </c>
      <c r="C22" s="86">
        <v>0</v>
      </c>
      <c r="D22" s="86">
        <v>0</v>
      </c>
      <c r="E22" s="335">
        <v>0</v>
      </c>
      <c r="F22" s="335">
        <v>0</v>
      </c>
      <c r="G22" s="336">
        <v>152</v>
      </c>
      <c r="H22" s="335">
        <v>411</v>
      </c>
      <c r="I22" s="330" t="s">
        <v>118</v>
      </c>
    </row>
    <row r="23" spans="2:9" ht="19.5" customHeight="1" x14ac:dyDescent="0.25">
      <c r="B23" s="137" t="s">
        <v>48</v>
      </c>
      <c r="C23" s="65">
        <v>8.0368619364292154E-2</v>
      </c>
      <c r="D23" s="65">
        <v>6.7433538784654148E-2</v>
      </c>
      <c r="E23" s="331">
        <v>713.03039100000001</v>
      </c>
      <c r="F23" s="331">
        <v>481.61033399999997</v>
      </c>
      <c r="G23" s="331">
        <v>8872</v>
      </c>
      <c r="H23" s="331">
        <v>7142</v>
      </c>
      <c r="I23" s="332" t="s">
        <v>75</v>
      </c>
    </row>
    <row r="24" spans="2:9" ht="29.25" customHeight="1" x14ac:dyDescent="0.25">
      <c r="B24" s="380" t="s">
        <v>109</v>
      </c>
      <c r="C24" s="381"/>
      <c r="D24" s="381"/>
      <c r="E24" s="381"/>
      <c r="F24" s="381"/>
      <c r="G24" s="381"/>
      <c r="H24" s="381"/>
      <c r="I24" s="390"/>
    </row>
    <row r="25" spans="2:9" ht="20.25" customHeight="1" x14ac:dyDescent="0.25">
      <c r="B25" s="135" t="s">
        <v>64</v>
      </c>
      <c r="C25" s="85">
        <v>0.12266663805436337</v>
      </c>
      <c r="D25" s="85">
        <v>0.12700368113207547</v>
      </c>
      <c r="E25" s="333">
        <v>85.743979999999993</v>
      </c>
      <c r="F25" s="333">
        <v>67.311950999999993</v>
      </c>
      <c r="G25" s="334">
        <v>699</v>
      </c>
      <c r="H25" s="334">
        <v>530</v>
      </c>
      <c r="I25" s="327" t="s">
        <v>52</v>
      </c>
    </row>
    <row r="26" spans="2:9" ht="20.25" customHeight="1" x14ac:dyDescent="0.25">
      <c r="B26" s="136" t="s">
        <v>63</v>
      </c>
      <c r="C26" s="86">
        <v>0.16160714285714292</v>
      </c>
      <c r="D26" s="86">
        <v>0.15645412130637637</v>
      </c>
      <c r="E26" s="335">
        <v>371.05000000000013</v>
      </c>
      <c r="F26" s="335">
        <v>301.8</v>
      </c>
      <c r="G26" s="336">
        <v>2296</v>
      </c>
      <c r="H26" s="335">
        <v>1929</v>
      </c>
      <c r="I26" s="330" t="s">
        <v>65</v>
      </c>
    </row>
    <row r="27" spans="2:9" ht="20.25" customHeight="1" x14ac:dyDescent="0.25">
      <c r="B27" s="135" t="s">
        <v>62</v>
      </c>
      <c r="C27" s="85">
        <v>0</v>
      </c>
      <c r="D27" s="85">
        <v>0</v>
      </c>
      <c r="E27" s="337">
        <v>0</v>
      </c>
      <c r="F27" s="337">
        <v>0</v>
      </c>
      <c r="G27" s="337">
        <v>24</v>
      </c>
      <c r="H27" s="337">
        <v>109</v>
      </c>
      <c r="I27" s="327" t="s">
        <v>61</v>
      </c>
    </row>
    <row r="28" spans="2:9" ht="20.25" customHeight="1" x14ac:dyDescent="0.25">
      <c r="B28" s="136" t="s">
        <v>211</v>
      </c>
      <c r="C28" s="86">
        <v>0</v>
      </c>
      <c r="D28" s="86">
        <v>0</v>
      </c>
      <c r="E28" s="338">
        <v>0</v>
      </c>
      <c r="F28" s="338">
        <v>0</v>
      </c>
      <c r="G28" s="338">
        <v>3</v>
      </c>
      <c r="H28" s="338">
        <v>2</v>
      </c>
      <c r="I28" s="330" t="s">
        <v>118</v>
      </c>
    </row>
    <row r="29" spans="2:9" s="2" customFormat="1" ht="20.25" customHeight="1" x14ac:dyDescent="0.25">
      <c r="B29" s="339" t="s">
        <v>48</v>
      </c>
      <c r="C29" s="340">
        <v>0.15115618133686307</v>
      </c>
      <c r="D29" s="340">
        <v>0.14362332723735408</v>
      </c>
      <c r="E29" s="341">
        <v>456.79398000000015</v>
      </c>
      <c r="F29" s="341">
        <v>369.11195099999998</v>
      </c>
      <c r="G29" s="341">
        <v>3022</v>
      </c>
      <c r="H29" s="341">
        <v>2570</v>
      </c>
      <c r="I29" s="342" t="s">
        <v>75</v>
      </c>
    </row>
    <row r="30" spans="2:9" ht="14.25" customHeight="1" x14ac:dyDescent="0.25">
      <c r="B30" s="132" t="s">
        <v>77</v>
      </c>
      <c r="I30" s="134" t="s">
        <v>76</v>
      </c>
    </row>
  </sheetData>
  <mergeCells count="11">
    <mergeCell ref="B6:I6"/>
    <mergeCell ref="B12:I12"/>
    <mergeCell ref="B18:I18"/>
    <mergeCell ref="B24:I24"/>
    <mergeCell ref="B2:I2"/>
    <mergeCell ref="B3:I3"/>
    <mergeCell ref="B4:B5"/>
    <mergeCell ref="C4:D4"/>
    <mergeCell ref="E4:F4"/>
    <mergeCell ref="G4:H4"/>
    <mergeCell ref="I4:I5"/>
  </mergeCells>
  <printOptions horizontalCentered="1" verticalCentered="1"/>
  <pageMargins left="0" right="0" top="0" bottom="0" header="0" footer="0"/>
  <pageSetup paperSize="9"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D4A7D-8F38-45C7-B63D-41AC99D58386}">
  <sheetPr>
    <tabColor rgb="FF00B0F0"/>
  </sheetPr>
  <dimension ref="B1:AC30"/>
  <sheetViews>
    <sheetView showGridLines="0" zoomScale="93" zoomScaleNormal="93" zoomScaleSheetLayoutView="100" workbookViewId="0">
      <selection activeCell="K15" sqref="K15"/>
    </sheetView>
  </sheetViews>
  <sheetFormatPr defaultColWidth="9.140625" defaultRowHeight="15" x14ac:dyDescent="0.25"/>
  <cols>
    <col min="1" max="1" width="9.140625" style="138"/>
    <col min="2" max="2" width="42" style="138" customWidth="1"/>
    <col min="3" max="7" width="11" style="138" customWidth="1"/>
    <col min="8" max="8" width="40.28515625" style="138" customWidth="1"/>
    <col min="9" max="12" width="9.140625" style="138"/>
    <col min="13" max="13" width="11" customWidth="1"/>
    <col min="14" max="14" width="20.42578125" customWidth="1"/>
    <col min="15" max="15" width="11" customWidth="1"/>
    <col min="16" max="16384" width="9.140625" style="138"/>
  </cols>
  <sheetData>
    <row r="1" spans="2:29" ht="26.25" customHeight="1" x14ac:dyDescent="0.25">
      <c r="B1" s="403" t="s">
        <v>212</v>
      </c>
      <c r="C1" s="404"/>
      <c r="D1" s="404"/>
      <c r="E1" s="404"/>
      <c r="F1" s="404"/>
      <c r="G1" s="404"/>
      <c r="H1" s="405"/>
      <c r="I1" s="139"/>
      <c r="J1" s="139"/>
      <c r="K1" s="139"/>
      <c r="L1" s="139"/>
      <c r="N1" s="38" t="s">
        <v>114</v>
      </c>
      <c r="P1" s="139"/>
      <c r="Q1" s="139"/>
    </row>
    <row r="2" spans="2:29" ht="30" customHeight="1" x14ac:dyDescent="0.25">
      <c r="B2" s="406" t="s">
        <v>213</v>
      </c>
      <c r="C2" s="407"/>
      <c r="D2" s="407"/>
      <c r="E2" s="407"/>
      <c r="F2" s="407"/>
      <c r="G2" s="407"/>
      <c r="H2" s="408"/>
      <c r="I2" s="139"/>
      <c r="J2" s="139"/>
      <c r="K2" s="139"/>
      <c r="L2" s="139"/>
      <c r="N2" s="38" t="s">
        <v>115</v>
      </c>
      <c r="P2" s="139"/>
      <c r="Q2" s="139"/>
    </row>
    <row r="3" spans="2:29" ht="18.600000000000001" customHeight="1" x14ac:dyDescent="0.25">
      <c r="B3" s="140" t="s">
        <v>72</v>
      </c>
      <c r="C3" s="141">
        <v>2023</v>
      </c>
      <c r="D3" s="141">
        <v>2022</v>
      </c>
      <c r="E3" s="141">
        <v>2021</v>
      </c>
      <c r="F3" s="141">
        <v>2020</v>
      </c>
      <c r="G3" s="141">
        <v>2019</v>
      </c>
      <c r="H3" s="142" t="s">
        <v>73</v>
      </c>
      <c r="I3" s="139"/>
      <c r="J3" s="139"/>
      <c r="K3" s="139"/>
      <c r="L3" s="139"/>
      <c r="P3" s="139"/>
      <c r="Q3" s="139"/>
    </row>
    <row r="4" spans="2:29" s="139" customFormat="1" ht="21" customHeight="1" x14ac:dyDescent="0.25">
      <c r="B4" s="400" t="s">
        <v>177</v>
      </c>
      <c r="C4" s="401"/>
      <c r="D4" s="401"/>
      <c r="E4" s="401"/>
      <c r="F4" s="401"/>
      <c r="G4" s="401"/>
      <c r="H4" s="402"/>
      <c r="M4"/>
      <c r="N4"/>
      <c r="O4"/>
    </row>
    <row r="5" spans="2:29" ht="17.25" customHeight="1" x14ac:dyDescent="0.25">
      <c r="B5" s="143" t="s">
        <v>214</v>
      </c>
      <c r="C5" s="144">
        <f>('[3]ST -Insurer 2019-2023'!S29+'[3]MLT -Insurer2019-2023'!Q29+'[3]PRI -Insurer 2019-2023'!S29+'[3]AP1 -Insurer2019-2023'!S29)/1000</f>
        <v>197.51973185899999</v>
      </c>
      <c r="D5" s="144">
        <f>('[3]ST -Insurer 2019-2023'!R30+'[3]MLT -Insurer2019-2023'!P29+'[3]PRI -Insurer 2019-2023'!R29+'[3]AP1 -Insurer2019-2023'!R29)/1000</f>
        <v>185.38560581099998</v>
      </c>
      <c r="E5" s="144">
        <f>('[3]ST -Insurer 2019-2023'!Q30+'[3]MLT -Insurer2019-2023'!O29+'[3]PRI -Insurer 2019-2023'!Q29+'[3]AP1 -Insurer2019-2023'!Q29)/1000</f>
        <v>164.16232830299998</v>
      </c>
      <c r="F5" s="144">
        <f>('[3]ST -Insurer 2019-2023'!P30+'[3]MLT -Insurer2019-2023'!N29+'[3]PRI -Insurer 2019-2023'!P29+'[3]AP1 -Insurer2019-2023'!P29)/1000</f>
        <v>162.15595558999996</v>
      </c>
      <c r="G5" s="144">
        <f>('[3]ST -Insurer 2019-2023'!O30+'[3]MLT -Insurer2019-2023'!M29+'[3]PRI -Insurer 2019-2023'!O29+'[3]AP1 -Insurer2019-2023'!O29)/1000</f>
        <v>153.32577398000001</v>
      </c>
      <c r="H5" s="145" t="s">
        <v>178</v>
      </c>
      <c r="I5" s="139"/>
      <c r="J5" s="139"/>
      <c r="K5" s="139"/>
      <c r="L5" s="139"/>
      <c r="P5" s="139"/>
      <c r="Q5" s="139"/>
    </row>
    <row r="6" spans="2:29" ht="15.6" customHeight="1" x14ac:dyDescent="0.25">
      <c r="B6" s="146" t="s">
        <v>215</v>
      </c>
      <c r="C6" s="147">
        <f>('[3]ST -Insurer 2019-2023'!M30+'[3]MLT -Insurer2019-2023'!L29+'[3]PRI -Insurer 2019-2023'!M29+'[3]AP1 -Insurer2019-2023'!M29)/1000</f>
        <v>4.9907074229999999</v>
      </c>
      <c r="D6" s="147">
        <f>('[3]ST -Insurer 2019-2023'!L30+'[3]MLT -Insurer2019-2023'!K29+'[3]PRI -Insurer 2019-2023'!L29+'[3]AP1 -Insurer2019-2023'!L29)/1000</f>
        <v>4.5930732390000006</v>
      </c>
      <c r="E6" s="147">
        <f>('[3]ST -Insurer 2019-2023'!K30+'[3]MLT -Insurer2019-2023'!J29+'[3]PRI -Insurer 2019-2023'!K29+'[3]AP1 -Insurer2019-2023'!K29)/1000</f>
        <v>4.0384035709999999</v>
      </c>
      <c r="F6" s="147">
        <f>('[3]ST -Insurer 2019-2023'!J30+'[3]MLT -Insurer2019-2023'!I29+'[3]PRI -Insurer 2019-2023'!J29+'[3]AP1 -Insurer2019-2023'!J29)/1000</f>
        <v>3.8839942720000002</v>
      </c>
      <c r="G6" s="147">
        <f>('[3]ST -Insurer 2019-2023'!I30+'[3]MLT -Insurer2019-2023'!H29+'[3]PRI -Insurer 2019-2023'!I29+'[3]AP1 -Insurer2019-2023'!I29)/1000</f>
        <v>4.3891616449999997</v>
      </c>
      <c r="H6" s="148" t="s">
        <v>179</v>
      </c>
      <c r="I6" s="139"/>
      <c r="J6" s="139"/>
      <c r="K6" s="139"/>
      <c r="L6" s="139"/>
      <c r="P6" s="139"/>
      <c r="Q6" s="139"/>
    </row>
    <row r="7" spans="2:29" ht="15.6" customHeight="1" x14ac:dyDescent="0.25">
      <c r="B7" s="149" t="s">
        <v>216</v>
      </c>
      <c r="C7" s="150">
        <f>('[3]ST -Insurer 2019-2023'!G30+'[3]MLT -Insurer2019-2023'!G29+'[3]PRI -Insurer 2019-2023'!G29+'[3]AP1 -Insurer2019-2023'!G29)/1000</f>
        <v>56.984445581000003</v>
      </c>
      <c r="D7" s="150">
        <f>('[3]ST -Insurer 2019-2023'!F30+'[3]MLT -Insurer2019-2023'!F29+'[3]PRI -Insurer 2019-2023'!F29+'[3]AP1 -Insurer2019-2023'!F29)/1000</f>
        <v>53.035662714000004</v>
      </c>
      <c r="E7" s="150">
        <f>('[3]ST -Insurer 2019-2023'!E30+'[3]MLT -Insurer2019-2023'!E29+'[3]PRI -Insurer 2019-2023'!E29+'[3]AP1 -Insurer2019-2023'!E29)/1000</f>
        <v>50.521613036000005</v>
      </c>
      <c r="F7" s="150">
        <f>('[3]ST -Insurer 2019-2023'!D30+'[3]MLT -Insurer2019-2023'!D29+'[3]PRI -Insurer 2019-2023'!D29+'[3]AP1 -Insurer2019-2023'!D29)/1000</f>
        <v>53.028344228000002</v>
      </c>
      <c r="G7" s="150">
        <f>('[3]ST -Insurer 2019-2023'!C30+'[3]MLT -Insurer2019-2023'!C29+'[3]PRI -Insurer 2019-2023'!C29+'[3]AP1 -Insurer2019-2023'!C29)/1000</f>
        <v>58.624485504999996</v>
      </c>
      <c r="H7" s="151" t="s">
        <v>180</v>
      </c>
      <c r="I7" s="139"/>
      <c r="J7" s="139"/>
      <c r="K7" s="139"/>
      <c r="L7" s="139"/>
      <c r="P7" s="139"/>
      <c r="Q7" s="139"/>
    </row>
    <row r="8" spans="2:29" ht="15.6" customHeight="1" x14ac:dyDescent="0.25">
      <c r="B8" s="152" t="s">
        <v>48</v>
      </c>
      <c r="C8" s="153">
        <f>SUM(C5:C7)</f>
        <v>259.49488486299998</v>
      </c>
      <c r="D8" s="153">
        <f>SUM(D5:D7)</f>
        <v>243.01434176399999</v>
      </c>
      <c r="E8" s="153">
        <f>SUM(E5:E7)</f>
        <v>218.72234491</v>
      </c>
      <c r="F8" s="153">
        <f>SUM(F5:F7)</f>
        <v>219.06829408999997</v>
      </c>
      <c r="G8" s="153">
        <f>SUM(G5:G7)</f>
        <v>216.33942113000001</v>
      </c>
      <c r="H8" s="154" t="s">
        <v>68</v>
      </c>
      <c r="I8" s="139"/>
      <c r="J8" s="139"/>
      <c r="K8" s="139"/>
      <c r="L8" s="139"/>
      <c r="P8" s="139"/>
      <c r="Q8" s="139"/>
    </row>
    <row r="9" spans="2:29" s="139" customFormat="1" ht="21" customHeight="1" x14ac:dyDescent="0.25">
      <c r="B9" s="400" t="s">
        <v>181</v>
      </c>
      <c r="C9" s="401"/>
      <c r="D9" s="401"/>
      <c r="E9" s="401"/>
      <c r="F9" s="401"/>
      <c r="G9" s="401"/>
      <c r="H9" s="402"/>
      <c r="M9"/>
      <c r="N9"/>
      <c r="O9"/>
      <c r="AB9" s="138"/>
      <c r="AC9" s="138"/>
    </row>
    <row r="10" spans="2:29" ht="17.25" customHeight="1" x14ac:dyDescent="0.25">
      <c r="B10" s="143" t="s">
        <v>214</v>
      </c>
      <c r="C10" s="144">
        <f>('[3]ST -Insurer 2019-2023'!S57+'[3]MLT -Insurer2019-2023'!Q57+'[3]PRI -Insurer 2019-2023'!S57+'[3]AP1 -Insurer2019-2023'!S59)/1000</f>
        <v>75.75223618599999</v>
      </c>
      <c r="D10" s="144">
        <f>('[3]ST -Insurer 2019-2023'!R57+'[3]MLT -Insurer2019-2023'!P57+'[3]PRI -Insurer 2019-2023'!R57+'[3]AP1 -Insurer2019-2023'!R59)/1000</f>
        <v>60.180436560000004</v>
      </c>
      <c r="E10" s="144">
        <f>('[3]ST -Insurer 2019-2023'!Q57+'[3]MLT -Insurer2019-2023'!O57+'[3]PRI -Insurer 2019-2023'!Q57+'[3]AP1 -Insurer2019-2023'!Q59)/1000</f>
        <v>50.905102761999984</v>
      </c>
      <c r="F10" s="144">
        <f>('[3]ST -Insurer 2019-2023'!P57+'[3]MLT -Insurer2019-2023'!N57+'[3]PRI -Insurer 2019-2023'!P57+'[3]AP1 -Insurer2019-2023'!P59)/1000</f>
        <v>54.549800888999997</v>
      </c>
      <c r="G10" s="144">
        <f>('[3]ST -Insurer 2019-2023'!O57+'[3]MLT -Insurer2019-2023'!M57+'[3]PRI -Insurer 2019-2023'!O57+'[3]AP1 -Insurer2019-2023'!O59)/1000</f>
        <v>58.018388598999998</v>
      </c>
      <c r="H10" s="145" t="s">
        <v>178</v>
      </c>
      <c r="I10" s="139"/>
      <c r="J10" s="139"/>
      <c r="K10" s="139"/>
      <c r="L10" s="139"/>
      <c r="P10" s="139"/>
      <c r="Q10" s="139"/>
    </row>
    <row r="11" spans="2:29" ht="15.6" customHeight="1" x14ac:dyDescent="0.25">
      <c r="B11" s="146" t="s">
        <v>215</v>
      </c>
      <c r="C11" s="147">
        <f>('[3]ST -Insurer 2019-2023'!M57+'[3]MLT -Insurer2019-2023'!L57+'[3]PRI -Insurer 2019-2023'!M57+'[3]AP1 -Insurer2019-2023'!M59)/1000</f>
        <v>1.0386199999999999</v>
      </c>
      <c r="D11" s="147">
        <f>('[3]ST -Insurer 2019-2023'!L57+'[3]MLT -Insurer2019-2023'!K57+'[3]PRI -Insurer 2019-2023'!L57+'[3]AP1 -Insurer2019-2023'!L59)/1000</f>
        <v>1.429202471</v>
      </c>
      <c r="E11" s="147">
        <f>('[3]ST -Insurer 2019-2023'!K57+'[3]MLT -Insurer2019-2023'!J57+'[3]PRI -Insurer 2019-2023'!K57+'[3]AP1 -Insurer2019-2023'!K59)/1000</f>
        <v>0.68370000000000009</v>
      </c>
      <c r="F11" s="147">
        <f>('[3]ST -Insurer 2019-2023'!J57+'[3]MLT -Insurer2019-2023'!I57+'[3]PRI -Insurer 2019-2023'!J57+'[3]AP1 -Insurer2019-2023'!J59)/1000</f>
        <v>0.58032799999999995</v>
      </c>
      <c r="G11" s="147">
        <f>('[3]ST -Insurer 2019-2023'!I57+'[3]MLT -Insurer2019-2023'!H57+'[3]PRI -Insurer 2019-2023'!I57+'[3]AP1 -Insurer2019-2023'!I59)/1000</f>
        <v>2.5843831110000002</v>
      </c>
      <c r="H11" s="148" t="s">
        <v>179</v>
      </c>
      <c r="I11" s="139"/>
      <c r="J11" s="139"/>
      <c r="K11" s="139"/>
      <c r="L11" s="139"/>
      <c r="M11" s="2"/>
      <c r="N11" s="2"/>
      <c r="O11" s="2"/>
      <c r="P11" s="139"/>
      <c r="Q11" s="139"/>
    </row>
    <row r="12" spans="2:29" ht="15.6" customHeight="1" x14ac:dyDescent="0.25">
      <c r="B12" s="149" t="s">
        <v>216</v>
      </c>
      <c r="C12" s="150">
        <f>('[3]ST -Insurer 2019-2023'!G57+'[3]MLT -Insurer2019-2023'!G57+'[3]PRI -Insurer 2019-2023'!G57+'[3]AP1 -Insurer2019-2023'!G59)/1000</f>
        <v>44.589971149</v>
      </c>
      <c r="D12" s="150">
        <f>('[3]ST -Insurer 2019-2023'!F57+'[3]MLT -Insurer2019-2023'!F57+'[3]PRI -Insurer 2019-2023'!F57+'[3]AP1 -Insurer2019-2023'!F59)/1000</f>
        <v>42.530480052000009</v>
      </c>
      <c r="E12" s="150">
        <f>('[3]ST -Insurer 2019-2023'!E57+'[3]MLT -Insurer2019-2023'!E57+'[3]PRI -Insurer 2019-2023'!E57+'[3]AP1 -Insurer2019-2023'!E59)/1000</f>
        <v>38.026433790999995</v>
      </c>
      <c r="F12" s="150">
        <f>('[3]ST -Insurer 2019-2023'!D57+'[3]MLT -Insurer2019-2023'!D57+'[3]PRI -Insurer 2019-2023'!D57+'[3]AP1 -Insurer2019-2023'!D59)/1000</f>
        <v>38.58968516600001</v>
      </c>
      <c r="G12" s="150">
        <f>('[3]ST -Insurer 2019-2023'!C57+'[3]MLT -Insurer2019-2023'!C57+'[3]PRI -Insurer 2019-2023'!C57+'[3]AP1 -Insurer2019-2023'!C59)/1000</f>
        <v>47.165640865000007</v>
      </c>
      <c r="H12" s="151" t="s">
        <v>180</v>
      </c>
      <c r="I12" s="139"/>
      <c r="J12" s="139"/>
      <c r="K12" s="139"/>
      <c r="L12" s="139"/>
      <c r="P12" s="139"/>
      <c r="Q12" s="139"/>
    </row>
    <row r="13" spans="2:29" ht="15" customHeight="1" x14ac:dyDescent="0.25">
      <c r="B13" s="152" t="s">
        <v>48</v>
      </c>
      <c r="C13" s="153">
        <f>SUM(C10:C12)</f>
        <v>121.38082733499999</v>
      </c>
      <c r="D13" s="153">
        <f>SUM(D10:D12)</f>
        <v>104.140119083</v>
      </c>
      <c r="E13" s="153">
        <f>SUM(E10:E12)</f>
        <v>89.615236552999988</v>
      </c>
      <c r="F13" s="153">
        <f>SUM(F10:F12)</f>
        <v>93.719814055000001</v>
      </c>
      <c r="G13" s="153">
        <f>SUM(G10:G12)</f>
        <v>107.76841257500001</v>
      </c>
      <c r="H13" s="154" t="s">
        <v>68</v>
      </c>
      <c r="I13" s="139"/>
      <c r="J13" s="139"/>
      <c r="K13" s="139"/>
      <c r="L13" s="139"/>
      <c r="P13" s="139"/>
      <c r="Q13" s="139"/>
    </row>
    <row r="14" spans="2:29" s="139" customFormat="1" ht="21" customHeight="1" x14ac:dyDescent="0.25">
      <c r="B14" s="400" t="s">
        <v>79</v>
      </c>
      <c r="C14" s="401"/>
      <c r="D14" s="401"/>
      <c r="E14" s="401"/>
      <c r="F14" s="401"/>
      <c r="G14" s="401"/>
      <c r="H14" s="402"/>
      <c r="M14"/>
      <c r="N14"/>
      <c r="O14"/>
    </row>
    <row r="15" spans="2:29" ht="17.25" customHeight="1" x14ac:dyDescent="0.25">
      <c r="B15" s="143" t="s">
        <v>214</v>
      </c>
      <c r="C15" s="144">
        <f>'[3]ST -Insurer 2019-2023'!S87+'[3]MLT -Insurer2019-2023'!Q85+'[3]PRI -Insurer 2019-2023'!S86+'[3]AP1 -Insurer2019-2023'!S89</f>
        <v>647.26563899999996</v>
      </c>
      <c r="D15" s="144">
        <f>'[3]ST -Insurer 2019-2023'!R87+'[3]MLT -Insurer2019-2023'!P85+'[3]PRI -Insurer 2019-2023'!R86+'[3]AP1 -Insurer2019-2023'!R89</f>
        <v>450.71976299999994</v>
      </c>
      <c r="E15" s="144">
        <f>'[3]ST -Insurer 2019-2023'!Q87+'[3]MLT -Insurer2019-2023'!O85+'[3]PRI -Insurer 2019-2023'!Q86+'[3]AP1 -Insurer2019-2023'!Q89</f>
        <v>296.33586700000001</v>
      </c>
      <c r="F15" s="144">
        <f>'[3]ST -Insurer 2019-2023'!P87+'[3]MLT -Insurer2019-2023'!N85+'[3]PRI -Insurer 2019-2023'!P86+'[3]AP1 -Insurer2019-2023'!P89</f>
        <v>478.16962100000001</v>
      </c>
      <c r="G15" s="144">
        <f>'[3]ST -Insurer 2019-2023'!O87+'[3]MLT -Insurer2019-2023'!M85+'[3]PRI -Insurer 2019-2023'!O86+'[3]AP1 -Insurer2019-2023'!O89</f>
        <v>217.42907</v>
      </c>
      <c r="H15" s="145" t="s">
        <v>178</v>
      </c>
      <c r="I15" s="155"/>
      <c r="J15" s="155"/>
      <c r="K15" s="155"/>
      <c r="L15" s="155"/>
      <c r="P15" s="155"/>
      <c r="Q15" s="155"/>
    </row>
    <row r="16" spans="2:29" ht="15.6" customHeight="1" x14ac:dyDescent="0.25">
      <c r="B16" s="146" t="s">
        <v>215</v>
      </c>
      <c r="C16" s="147">
        <f>'[3]ST -Insurer 2019-2023'!M87+'[3]MLT -Insurer2019-2023'!L85+'[3]PRI -Insurer 2019-2023'!M86+'[3]AP1 -Insurer2019-2023'!M89</f>
        <v>1.8</v>
      </c>
      <c r="D16" s="156">
        <f>'[3]ST -Insurer 2019-2023'!L87+'[3]MLT -Insurer2019-2023'!K85+'[3]PRI -Insurer 2019-2023'!L86+'[3]AP1 -Insurer2019-2023'!L89</f>
        <v>0</v>
      </c>
      <c r="E16" s="147">
        <f>'[3]ST -Insurer 2019-2023'!K87+'[3]MLT -Insurer2019-2023'!J85+'[3]PRI -Insurer 2019-2023'!K86+'[3]AP1 -Insurer2019-2023'!K89</f>
        <v>0</v>
      </c>
      <c r="F16" s="147">
        <f>'[3]ST -Insurer 2019-2023'!J87+'[3]MLT -Insurer2019-2023'!I85+'[3]PRI -Insurer 2019-2023'!J86+'[3]AP1 -Insurer2019-2023'!J89</f>
        <v>1.4725E-2</v>
      </c>
      <c r="G16" s="147">
        <f>'[3]ST -Insurer 2019-2023'!I87+'[3]MLT -Insurer2019-2023'!H85+'[3]PRI -Insurer 2019-2023'!I86+'[3]AP1 -Insurer2019-2023'!I89</f>
        <v>0</v>
      </c>
      <c r="H16" s="148" t="s">
        <v>179</v>
      </c>
      <c r="I16" s="155"/>
      <c r="J16" s="155"/>
      <c r="K16" s="155"/>
      <c r="L16" s="155"/>
      <c r="P16" s="155"/>
      <c r="Q16" s="155"/>
    </row>
    <row r="17" spans="2:8" ht="15.6" customHeight="1" x14ac:dyDescent="0.25">
      <c r="B17" s="149" t="s">
        <v>216</v>
      </c>
      <c r="C17" s="150">
        <f>'[3]ST -Insurer 2019-2023'!G87+'[3]MLT -Insurer2019-2023'!G85+'[3]PRI -Insurer 2019-2023'!G86+'[3]AP1 -Insurer2019-2023'!G89</f>
        <v>63.96475199999999</v>
      </c>
      <c r="D17" s="150">
        <f>'[3]ST -Insurer 2019-2023'!F87+'[3]MLT -Insurer2019-2023'!F85+'[3]PRI -Insurer 2019-2023'!F86+'[3]AP1 -Insurer2019-2023'!F89</f>
        <v>30.831650999999997</v>
      </c>
      <c r="E17" s="150">
        <f>'[3]ST -Insurer 2019-2023'!E87+'[3]MLT -Insurer2019-2023'!E85+'[3]PRI -Insurer 2019-2023'!E86+'[3]AP1 -Insurer2019-2023'!E89</f>
        <v>57.441735999999999</v>
      </c>
      <c r="F17" s="150">
        <f>'[3]ST -Insurer 2019-2023'!D87+'[3]MLT -Insurer2019-2023'!D85+'[3]PRI -Insurer 2019-2023'!D86+'[3]AP1 -Insurer2019-2023'!D89</f>
        <v>161.71321600000002</v>
      </c>
      <c r="G17" s="150">
        <f>'[3]ST -Insurer 2019-2023'!C87+'[3]MLT -Insurer2019-2023'!C85+'[3]PRI -Insurer 2019-2023'!C86+'[3]AP1 -Insurer2019-2023'!C89</f>
        <v>58.425060000000002</v>
      </c>
      <c r="H17" s="151" t="s">
        <v>180</v>
      </c>
    </row>
    <row r="18" spans="2:8" ht="18" customHeight="1" x14ac:dyDescent="0.25">
      <c r="B18" s="158" t="s">
        <v>48</v>
      </c>
      <c r="C18" s="159">
        <f>SUM(C15:C17)</f>
        <v>713.0303909999999</v>
      </c>
      <c r="D18" s="159">
        <f>SUM(D15:D17)</f>
        <v>481.55141399999997</v>
      </c>
      <c r="E18" s="159">
        <f>SUM(E15:E17)</f>
        <v>353.777603</v>
      </c>
      <c r="F18" s="159">
        <f>SUM(F15:F17)</f>
        <v>639.89756199999999</v>
      </c>
      <c r="G18" s="159">
        <f>SUM(G15:G17)</f>
        <v>275.85413</v>
      </c>
      <c r="H18" s="160" t="s">
        <v>68</v>
      </c>
    </row>
    <row r="19" spans="2:8" ht="21" customHeight="1" x14ac:dyDescent="0.25">
      <c r="B19" s="400" t="s">
        <v>80</v>
      </c>
      <c r="C19" s="401"/>
      <c r="D19" s="401"/>
      <c r="E19" s="401"/>
      <c r="F19" s="401"/>
      <c r="G19" s="401"/>
      <c r="H19" s="402"/>
    </row>
    <row r="20" spans="2:8" ht="17.25" customHeight="1" x14ac:dyDescent="0.25">
      <c r="B20" s="143" t="s">
        <v>214</v>
      </c>
      <c r="C20" s="144">
        <f>'[3]ST -Insurer 2019-2023'!S115+'[3]MLT -Insurer2019-2023'!Q113+'[3]PRI -Insurer 2019-2023'!S114+'[3]AP1 -Insurer2019-2023'!S117</f>
        <v>446.71928500000007</v>
      </c>
      <c r="D20" s="144">
        <f>'[3]ST -Insurer 2019-2023'!R115+'[3]MLT -Insurer2019-2023'!P113+'[3]PRI -Insurer 2019-2023'!R114+'[3]AP1 -Insurer2019-2023'!R117</f>
        <v>358.54484999999994</v>
      </c>
      <c r="E20" s="144">
        <f>'[3]ST -Insurer 2019-2023'!Q115+'[3]MLT -Insurer2019-2023'!O113+'[3]PRI -Insurer 2019-2023'!Q114+'[3]AP1 -Insurer2019-2023'!Q117</f>
        <v>392.02002099999993</v>
      </c>
      <c r="F20" s="144">
        <f>'[3]ST -Insurer 2019-2023'!P115+'[3]MLT -Insurer2019-2023'!N113+'[3]PRI -Insurer 2019-2023'!P114+'[3]AP1 -Insurer2019-2023'!P117</f>
        <v>413.00968199999994</v>
      </c>
      <c r="G20" s="144">
        <f>'[3]ST -Insurer 2019-2023'!O115+'[3]MLT -Insurer2019-2023'!M113+'[3]PRI -Insurer 2019-2023'!O114+'[3]AP1 -Insurer2019-2023'!O117</f>
        <v>359.72300000000001</v>
      </c>
      <c r="H20" s="145" t="s">
        <v>178</v>
      </c>
    </row>
    <row r="21" spans="2:8" ht="15.6" customHeight="1" x14ac:dyDescent="0.25">
      <c r="B21" s="146" t="s">
        <v>215</v>
      </c>
      <c r="C21" s="147">
        <f>'[3]ST -Insurer 2019-2023'!M115+'[3]MLT -Insurer2019-2023'!L113+'[3]PRI -Insurer 2019-2023'!M114+'[3]AP1 -Insurer2019-2023'!M117</f>
        <v>0.2</v>
      </c>
      <c r="D21" s="156">
        <f>'[3]ST -Insurer 2019-2023'!L115+'[3]MLT -Insurer2019-2023'!K113+'[3]PRI -Insurer 2019-2023'!L114+'[3]AP1 -Insurer2019-2023'!L117</f>
        <v>0</v>
      </c>
      <c r="E21" s="147">
        <f>'[3]ST -Insurer 2019-2023'!K115+'[3]MLT -Insurer2019-2023'!J113+'[3]PRI -Insurer 2019-2023'!K114+'[3]AP1 -Insurer2019-2023'!K117</f>
        <v>0</v>
      </c>
      <c r="F21" s="147">
        <f>'[3]ST -Insurer 2019-2023'!J115+'[3]MLT -Insurer2019-2023'!I113+'[3]PRI -Insurer 2019-2023'!J114+'[3]AP1 -Insurer2019-2023'!J117</f>
        <v>2.168469</v>
      </c>
      <c r="G21" s="147">
        <f>'[3]ST -Insurer 2019-2023'!I115+'[3]MLT -Insurer2019-2023'!H113+'[3]PRI -Insurer 2019-2023'!I114+'[3]AP1 -Insurer2019-2023'!I117</f>
        <v>0</v>
      </c>
      <c r="H21" s="148" t="s">
        <v>179</v>
      </c>
    </row>
    <row r="22" spans="2:8" ht="15.6" customHeight="1" x14ac:dyDescent="0.25">
      <c r="B22" s="149" t="s">
        <v>216</v>
      </c>
      <c r="C22" s="150">
        <f>'[3]ST -Insurer 2019-2023'!G115+'[3]MLT -Insurer2019-2023'!G113+'[3]PRI -Insurer 2019-2023'!G114+'[3]AP1 -Insurer2019-2023'!G117</f>
        <v>9.8746949999999991</v>
      </c>
      <c r="D22" s="150">
        <f>'[3]ST -Insurer 2019-2023'!F115+'[3]MLT -Insurer2019-2023'!F113+'[3]PRI -Insurer 2019-2023'!F114+'[3]AP1 -Insurer2019-2023'!F117</f>
        <v>11.926221</v>
      </c>
      <c r="E22" s="150">
        <f>'[3]ST -Insurer 2019-2023'!E115+'[3]MLT -Insurer2019-2023'!E113+'[3]PRI -Insurer 2019-2023'!E114+'[3]AP1 -Insurer2019-2023'!E117</f>
        <v>25.219904999999997</v>
      </c>
      <c r="F22" s="150">
        <f>'[3]ST -Insurer 2019-2023'!D115+'[3]MLT -Insurer2019-2023'!D113+'[3]PRI -Insurer 2019-2023'!D114+'[3]AP1 -Insurer2019-2023'!D117</f>
        <v>58.300612999999991</v>
      </c>
      <c r="G22" s="150">
        <f>'[3]ST -Insurer 2019-2023'!C115+'[3]MLT -Insurer2019-2023'!C113+'[3]PRI -Insurer 2019-2023'!C114+'[3]AP1 -Insurer2019-2023'!C117</f>
        <v>17.197801999999999</v>
      </c>
      <c r="H22" s="151" t="s">
        <v>180</v>
      </c>
    </row>
    <row r="23" spans="2:8" ht="18.600000000000001" customHeight="1" x14ac:dyDescent="0.25">
      <c r="B23" s="161" t="s">
        <v>48</v>
      </c>
      <c r="C23" s="162">
        <f>SUM(C20:C22)</f>
        <v>456.79398000000003</v>
      </c>
      <c r="D23" s="162">
        <f>SUM(D20:D22)</f>
        <v>370.47107099999994</v>
      </c>
      <c r="E23" s="162">
        <f>SUM(E20:E22)</f>
        <v>417.23992599999991</v>
      </c>
      <c r="F23" s="162">
        <f>SUM(F20:F22)</f>
        <v>473.47876399999996</v>
      </c>
      <c r="G23" s="162">
        <f>SUM(G20:G22)</f>
        <v>376.92080200000004</v>
      </c>
      <c r="H23" s="163" t="s">
        <v>68</v>
      </c>
    </row>
    <row r="24" spans="2:8" x14ac:dyDescent="0.25">
      <c r="B24" s="164" t="s">
        <v>70</v>
      </c>
      <c r="C24" s="157"/>
      <c r="H24" s="165" t="s">
        <v>71</v>
      </c>
    </row>
    <row r="25" spans="2:8" x14ac:dyDescent="0.25">
      <c r="C25" s="155"/>
      <c r="D25" s="155"/>
      <c r="E25" s="155"/>
      <c r="F25" s="155"/>
      <c r="G25" s="155"/>
    </row>
    <row r="26" spans="2:8" x14ac:dyDescent="0.25">
      <c r="C26" s="155"/>
    </row>
    <row r="30" spans="2:8" x14ac:dyDescent="0.25">
      <c r="C30" s="155"/>
    </row>
  </sheetData>
  <mergeCells count="6">
    <mergeCell ref="B19:H19"/>
    <mergeCell ref="B1:H1"/>
    <mergeCell ref="B2:H2"/>
    <mergeCell ref="B4:H4"/>
    <mergeCell ref="B9:H9"/>
    <mergeCell ref="B14:H14"/>
  </mergeCells>
  <printOptions horizontalCentered="1" verticalCentered="1"/>
  <pageMargins left="0" right="0" top="0" bottom="0" header="0" footer="0"/>
  <pageSetup paperSize="9" orientation="landscape" r:id="rId1"/>
  <rowBreaks count="1" manualBreakCount="1">
    <brk id="44" min="8" max="2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E72A1-66D7-43E8-B649-720350CB3382}">
  <sheetPr>
    <tabColor rgb="FF00B0F0"/>
  </sheetPr>
  <dimension ref="B1:AA129"/>
  <sheetViews>
    <sheetView showGridLines="0" zoomScaleNormal="100" zoomScaleSheetLayoutView="100" workbookViewId="0"/>
  </sheetViews>
  <sheetFormatPr defaultRowHeight="15" x14ac:dyDescent="0.25"/>
  <cols>
    <col min="1" max="1" width="5" customWidth="1"/>
    <col min="2" max="2" width="7.5703125" customWidth="1"/>
    <col min="3" max="3" width="14" style="48" customWidth="1"/>
    <col min="4" max="4" width="11" customWidth="1"/>
    <col min="5" max="9" width="8" customWidth="1"/>
    <col min="10" max="10" width="12.7109375" customWidth="1"/>
    <col min="11" max="11" width="7.5703125" customWidth="1"/>
    <col min="12" max="13" width="14" style="343" customWidth="1"/>
    <col min="14" max="14" width="9.140625" style="343"/>
    <col min="15" max="15" width="21.7109375" style="343" customWidth="1"/>
    <col min="16" max="27" width="9.140625" style="343"/>
  </cols>
  <sheetData>
    <row r="1" spans="2:15" ht="15.75" x14ac:dyDescent="0.25">
      <c r="N1"/>
      <c r="O1" s="38" t="s">
        <v>114</v>
      </c>
    </row>
    <row r="2" spans="2:15" ht="33" customHeight="1" x14ac:dyDescent="0.25">
      <c r="B2" s="413" t="s">
        <v>219</v>
      </c>
      <c r="C2" s="414"/>
      <c r="D2" s="414"/>
      <c r="E2" s="414"/>
      <c r="F2" s="414"/>
      <c r="G2" s="414"/>
      <c r="H2" s="414"/>
      <c r="I2" s="414"/>
      <c r="J2" s="414"/>
      <c r="K2" s="415"/>
      <c r="N2"/>
      <c r="O2" s="38" t="s">
        <v>115</v>
      </c>
    </row>
    <row r="3" spans="2:15" ht="27.75" customHeight="1" x14ac:dyDescent="0.25">
      <c r="B3" s="416" t="s">
        <v>220</v>
      </c>
      <c r="C3" s="417"/>
      <c r="D3" s="417"/>
      <c r="E3" s="417"/>
      <c r="F3" s="417"/>
      <c r="G3" s="417"/>
      <c r="H3" s="417"/>
      <c r="I3" s="417"/>
      <c r="J3" s="417"/>
      <c r="K3" s="418"/>
      <c r="N3"/>
      <c r="O3"/>
    </row>
    <row r="4" spans="2:15" ht="15" customHeight="1" x14ac:dyDescent="0.25">
      <c r="B4" s="419" t="s">
        <v>221</v>
      </c>
      <c r="C4" s="420" t="s">
        <v>0</v>
      </c>
      <c r="D4" s="168" t="s">
        <v>162</v>
      </c>
      <c r="E4" s="420">
        <v>2023</v>
      </c>
      <c r="F4" s="420">
        <v>2022</v>
      </c>
      <c r="G4" s="420">
        <v>2021</v>
      </c>
      <c r="H4" s="420">
        <v>2020</v>
      </c>
      <c r="I4" s="420">
        <v>2019</v>
      </c>
      <c r="J4" s="420" t="s">
        <v>2</v>
      </c>
      <c r="K4" s="409" t="s">
        <v>222</v>
      </c>
    </row>
    <row r="5" spans="2:15" ht="33.75" customHeight="1" x14ac:dyDescent="0.25">
      <c r="B5" s="419"/>
      <c r="C5" s="420"/>
      <c r="D5" s="168" t="s">
        <v>223</v>
      </c>
      <c r="E5" s="420"/>
      <c r="F5" s="420"/>
      <c r="G5" s="420"/>
      <c r="H5" s="420"/>
      <c r="I5" s="420"/>
      <c r="J5" s="420"/>
      <c r="K5" s="409"/>
      <c r="L5" s="344"/>
      <c r="M5" s="344"/>
      <c r="N5" s="344"/>
      <c r="O5" s="344"/>
    </row>
    <row r="6" spans="2:15" ht="24.75" customHeight="1" x14ac:dyDescent="0.25">
      <c r="B6" s="169">
        <v>1</v>
      </c>
      <c r="C6" s="170" t="s">
        <v>74</v>
      </c>
      <c r="D6" s="171">
        <v>2.2551342465986153</v>
      </c>
      <c r="E6" s="172">
        <v>57.383909842000001</v>
      </c>
      <c r="F6" s="173">
        <v>56.118365365999999</v>
      </c>
      <c r="G6" s="173">
        <v>35.992981368999999</v>
      </c>
      <c r="H6" s="173">
        <v>35.668415798999995</v>
      </c>
      <c r="I6" s="173">
        <v>39.085007855999997</v>
      </c>
      <c r="J6" s="170" t="s">
        <v>102</v>
      </c>
      <c r="K6" s="174">
        <v>1</v>
      </c>
      <c r="L6" s="344"/>
      <c r="M6" s="345"/>
      <c r="N6" s="345"/>
      <c r="O6" s="345"/>
    </row>
    <row r="7" spans="2:15" ht="24.75" customHeight="1" x14ac:dyDescent="0.25">
      <c r="B7" s="175">
        <v>2</v>
      </c>
      <c r="C7" s="176" t="s">
        <v>32</v>
      </c>
      <c r="D7" s="177">
        <v>30.499751017661634</v>
      </c>
      <c r="E7" s="178">
        <v>50.013365938</v>
      </c>
      <c r="F7" s="179">
        <v>38.324491463000008</v>
      </c>
      <c r="G7" s="179">
        <v>35.363874134999996</v>
      </c>
      <c r="H7" s="179">
        <v>37.914891918999999</v>
      </c>
      <c r="I7" s="179">
        <v>37.158832416000003</v>
      </c>
      <c r="J7" s="176" t="s">
        <v>104</v>
      </c>
      <c r="K7" s="180">
        <v>2</v>
      </c>
      <c r="L7" s="344"/>
      <c r="M7" s="345"/>
      <c r="N7" s="345"/>
      <c r="O7" s="345"/>
    </row>
    <row r="8" spans="2:15" ht="24.75" customHeight="1" x14ac:dyDescent="0.25">
      <c r="B8" s="169">
        <v>3</v>
      </c>
      <c r="C8" s="170" t="s">
        <v>10</v>
      </c>
      <c r="D8" s="171">
        <v>6.7070509393644739</v>
      </c>
      <c r="E8" s="172">
        <v>46.077645533999991</v>
      </c>
      <c r="F8" s="173">
        <v>43.181444082999995</v>
      </c>
      <c r="G8" s="173">
        <v>44.066752682999997</v>
      </c>
      <c r="H8" s="173">
        <v>39.334991323000004</v>
      </c>
      <c r="I8" s="173">
        <v>32.964634560999997</v>
      </c>
      <c r="J8" s="170" t="s">
        <v>11</v>
      </c>
      <c r="K8" s="174">
        <v>3</v>
      </c>
      <c r="L8" s="344"/>
      <c r="M8" s="345"/>
      <c r="N8" s="345"/>
      <c r="O8" s="345"/>
    </row>
    <row r="9" spans="2:15" ht="24.75" customHeight="1" x14ac:dyDescent="0.25">
      <c r="B9" s="175">
        <v>4</v>
      </c>
      <c r="C9" s="176" t="s">
        <v>30</v>
      </c>
      <c r="D9" s="177">
        <v>-2.656256308407992</v>
      </c>
      <c r="E9" s="178">
        <v>29.880960863000006</v>
      </c>
      <c r="F9" s="179">
        <v>30.696334176000004</v>
      </c>
      <c r="G9" s="179">
        <v>33.037880632000004</v>
      </c>
      <c r="H9" s="179">
        <v>29.237166754</v>
      </c>
      <c r="I9" s="179">
        <v>29.033699550999994</v>
      </c>
      <c r="J9" s="176" t="s">
        <v>103</v>
      </c>
      <c r="K9" s="180">
        <v>4</v>
      </c>
      <c r="L9" s="344"/>
      <c r="M9" s="345"/>
      <c r="N9" s="345"/>
      <c r="O9" s="345"/>
    </row>
    <row r="10" spans="2:15" ht="24.75" customHeight="1" x14ac:dyDescent="0.25">
      <c r="B10" s="169">
        <v>5</v>
      </c>
      <c r="C10" s="170" t="s">
        <v>26</v>
      </c>
      <c r="D10" s="171">
        <v>-8.7337345937480251</v>
      </c>
      <c r="E10" s="172">
        <v>13.592115785999999</v>
      </c>
      <c r="F10" s="173">
        <v>14.892814695000004</v>
      </c>
      <c r="G10" s="173">
        <v>15.067315094</v>
      </c>
      <c r="H10" s="173">
        <v>15.855692117000002</v>
      </c>
      <c r="I10" s="173">
        <v>16.258068518000002</v>
      </c>
      <c r="J10" s="170" t="s">
        <v>27</v>
      </c>
      <c r="K10" s="174">
        <v>5</v>
      </c>
      <c r="L10" s="344"/>
      <c r="M10" s="345"/>
      <c r="N10" s="345"/>
      <c r="O10" s="345"/>
    </row>
    <row r="11" spans="2:15" ht="24.75" customHeight="1" x14ac:dyDescent="0.25">
      <c r="B11" s="175">
        <v>6</v>
      </c>
      <c r="C11" s="176" t="s">
        <v>24</v>
      </c>
      <c r="D11" s="177">
        <v>11.827099463541918</v>
      </c>
      <c r="E11" s="178">
        <v>13.355187368999998</v>
      </c>
      <c r="F11" s="179">
        <v>11.942711054000002</v>
      </c>
      <c r="G11" s="179">
        <v>10.540245200000001</v>
      </c>
      <c r="H11" s="179">
        <v>10.532384849</v>
      </c>
      <c r="I11" s="179">
        <v>9.8980913930000014</v>
      </c>
      <c r="J11" s="176" t="s">
        <v>25</v>
      </c>
      <c r="K11" s="180">
        <v>6</v>
      </c>
      <c r="L11" s="344"/>
      <c r="M11" s="345"/>
      <c r="N11" s="345"/>
      <c r="O11" s="345"/>
    </row>
    <row r="12" spans="2:15" ht="24.75" customHeight="1" x14ac:dyDescent="0.25">
      <c r="B12" s="169">
        <v>7</v>
      </c>
      <c r="C12" s="170" t="s">
        <v>16</v>
      </c>
      <c r="D12" s="171">
        <v>-3.2826842905290494</v>
      </c>
      <c r="E12" s="172">
        <v>11.421534316000001</v>
      </c>
      <c r="F12" s="173">
        <v>11.809192834000001</v>
      </c>
      <c r="G12" s="173">
        <v>10.655575960000002</v>
      </c>
      <c r="H12" s="173">
        <v>11.860078852000001</v>
      </c>
      <c r="I12" s="173">
        <v>12.171632654000001</v>
      </c>
      <c r="J12" s="170" t="s">
        <v>17</v>
      </c>
      <c r="K12" s="174">
        <v>7</v>
      </c>
      <c r="L12" s="344"/>
      <c r="M12" s="345"/>
      <c r="N12" s="345"/>
      <c r="O12" s="345"/>
    </row>
    <row r="13" spans="2:15" ht="24.75" customHeight="1" x14ac:dyDescent="0.25">
      <c r="B13" s="175">
        <v>8</v>
      </c>
      <c r="C13" s="176" t="s">
        <v>5</v>
      </c>
      <c r="D13" s="177">
        <v>0.43216220258133176</v>
      </c>
      <c r="E13" s="178">
        <v>8.0518310159999977</v>
      </c>
      <c r="F13" s="179">
        <v>8.0171837779999997</v>
      </c>
      <c r="G13" s="179">
        <v>7.5225376669999999</v>
      </c>
      <c r="H13" s="179">
        <v>8.0838014690000008</v>
      </c>
      <c r="I13" s="179">
        <v>7.586399150000001</v>
      </c>
      <c r="J13" s="176" t="s">
        <v>6</v>
      </c>
      <c r="K13" s="180">
        <v>8</v>
      </c>
      <c r="L13" s="344"/>
      <c r="M13" s="345"/>
      <c r="N13" s="345"/>
      <c r="O13" s="345"/>
    </row>
    <row r="14" spans="2:15" ht="24.75" customHeight="1" x14ac:dyDescent="0.25">
      <c r="B14" s="169">
        <v>9</v>
      </c>
      <c r="C14" s="170" t="s">
        <v>12</v>
      </c>
      <c r="D14" s="171">
        <v>9.7900867923307633</v>
      </c>
      <c r="E14" s="172">
        <v>7.8021780170000001</v>
      </c>
      <c r="F14" s="173">
        <v>7.1064503589999992</v>
      </c>
      <c r="G14" s="173">
        <v>7.1607040300000007</v>
      </c>
      <c r="H14" s="173">
        <v>7.6965560780000004</v>
      </c>
      <c r="I14" s="173">
        <v>6.8201125940000011</v>
      </c>
      <c r="J14" s="170" t="s">
        <v>13</v>
      </c>
      <c r="K14" s="174">
        <v>9</v>
      </c>
      <c r="L14" s="344"/>
      <c r="M14" s="345"/>
      <c r="N14" s="345"/>
      <c r="O14" s="345"/>
    </row>
    <row r="15" spans="2:15" ht="24.75" customHeight="1" x14ac:dyDescent="0.25">
      <c r="B15" s="175">
        <v>10</v>
      </c>
      <c r="C15" s="176" t="s">
        <v>3</v>
      </c>
      <c r="D15" s="177">
        <v>21.348328570150219</v>
      </c>
      <c r="E15" s="178">
        <v>6.989076100000001</v>
      </c>
      <c r="F15" s="179">
        <v>5.7595157529999996</v>
      </c>
      <c r="G15" s="179">
        <v>4.9944686949999992</v>
      </c>
      <c r="H15" s="179">
        <v>7.1850701729999997</v>
      </c>
      <c r="I15" s="179">
        <v>8.9245780500000009</v>
      </c>
      <c r="J15" s="176" t="s">
        <v>4</v>
      </c>
      <c r="K15" s="180">
        <v>10</v>
      </c>
      <c r="L15" s="344"/>
      <c r="M15" s="345"/>
      <c r="N15" s="345"/>
      <c r="O15" s="345"/>
    </row>
    <row r="16" spans="2:15" ht="24.75" customHeight="1" x14ac:dyDescent="0.25">
      <c r="B16" s="169">
        <v>11</v>
      </c>
      <c r="C16" s="170" t="s">
        <v>14</v>
      </c>
      <c r="D16" s="171">
        <v>3.9278503802725462</v>
      </c>
      <c r="E16" s="172">
        <v>6.7457912079999991</v>
      </c>
      <c r="F16" s="173">
        <v>6.4908406969999994</v>
      </c>
      <c r="G16" s="173">
        <v>5.8981295599999992</v>
      </c>
      <c r="H16" s="173">
        <v>6.4159928620000013</v>
      </c>
      <c r="I16" s="173">
        <v>6.5339071119999996</v>
      </c>
      <c r="J16" s="170" t="s">
        <v>15</v>
      </c>
      <c r="K16" s="174">
        <v>11</v>
      </c>
      <c r="L16" s="344"/>
      <c r="M16" s="345"/>
      <c r="N16" s="345"/>
      <c r="O16" s="345"/>
    </row>
    <row r="17" spans="2:11" ht="24.75" customHeight="1" x14ac:dyDescent="0.25">
      <c r="B17" s="175">
        <v>12</v>
      </c>
      <c r="C17" s="176" t="s">
        <v>40</v>
      </c>
      <c r="D17" s="177">
        <v>5.3010003326734152</v>
      </c>
      <c r="E17" s="178">
        <v>3.5287263249999996</v>
      </c>
      <c r="F17" s="179">
        <v>3.3510852829999997</v>
      </c>
      <c r="G17" s="179">
        <v>3.3822810260000007</v>
      </c>
      <c r="H17" s="179">
        <v>3.9300915049999992</v>
      </c>
      <c r="I17" s="179">
        <v>3.7594097150000008</v>
      </c>
      <c r="J17" s="176" t="s">
        <v>41</v>
      </c>
      <c r="K17" s="180">
        <v>12</v>
      </c>
    </row>
    <row r="18" spans="2:11" ht="24.75" customHeight="1" x14ac:dyDescent="0.25">
      <c r="B18" s="169">
        <v>13</v>
      </c>
      <c r="C18" s="170" t="s">
        <v>8</v>
      </c>
      <c r="D18" s="171">
        <v>0.82826038658563117</v>
      </c>
      <c r="E18" s="172">
        <v>1.2733136679999997</v>
      </c>
      <c r="F18" s="173">
        <v>1.2628539490000004</v>
      </c>
      <c r="G18" s="173">
        <v>1.3341249239999999</v>
      </c>
      <c r="H18" s="173">
        <v>1.4238289580000001</v>
      </c>
      <c r="I18" s="173">
        <v>1.4500033309999998</v>
      </c>
      <c r="J18" s="170" t="s">
        <v>9</v>
      </c>
      <c r="K18" s="174">
        <v>13</v>
      </c>
    </row>
    <row r="19" spans="2:11" ht="24.75" customHeight="1" x14ac:dyDescent="0.25">
      <c r="B19" s="175">
        <v>14</v>
      </c>
      <c r="C19" s="176" t="s">
        <v>20</v>
      </c>
      <c r="D19" s="177">
        <v>-14.805042217864649</v>
      </c>
      <c r="E19" s="178">
        <v>1.0361811940000001</v>
      </c>
      <c r="F19" s="179">
        <v>1.2162470889999999</v>
      </c>
      <c r="G19" s="179">
        <v>1.1249290199999999</v>
      </c>
      <c r="H19" s="179">
        <v>1.246881793</v>
      </c>
      <c r="I19" s="179">
        <v>1.2166974239999999</v>
      </c>
      <c r="J19" s="176" t="s">
        <v>21</v>
      </c>
      <c r="K19" s="180">
        <v>14</v>
      </c>
    </row>
    <row r="20" spans="2:11" ht="24.75" customHeight="1" x14ac:dyDescent="0.25">
      <c r="B20" s="169">
        <v>15</v>
      </c>
      <c r="C20" s="170" t="s">
        <v>22</v>
      </c>
      <c r="D20" s="171">
        <v>-21.455351525516541</v>
      </c>
      <c r="E20" s="172">
        <v>0.92179097599999993</v>
      </c>
      <c r="F20" s="173">
        <v>1.1735885179999999</v>
      </c>
      <c r="G20" s="173">
        <v>1.1531352290000003</v>
      </c>
      <c r="H20" s="173">
        <v>1.190354326</v>
      </c>
      <c r="I20" s="173">
        <v>1.129359024</v>
      </c>
      <c r="J20" s="170" t="s">
        <v>23</v>
      </c>
      <c r="K20" s="174">
        <v>15</v>
      </c>
    </row>
    <row r="21" spans="2:11" ht="24.75" customHeight="1" x14ac:dyDescent="0.25">
      <c r="B21" s="175">
        <v>16</v>
      </c>
      <c r="C21" s="176" t="s">
        <v>18</v>
      </c>
      <c r="D21" s="177">
        <v>-14.907780461347462</v>
      </c>
      <c r="E21" s="178">
        <v>0.63215978499999992</v>
      </c>
      <c r="F21" s="179">
        <v>0.74291138300000015</v>
      </c>
      <c r="G21" s="179">
        <v>0.84633738799999991</v>
      </c>
      <c r="H21" s="179">
        <v>1.1388849739999998</v>
      </c>
      <c r="I21" s="179">
        <v>2.1013714600000002</v>
      </c>
      <c r="J21" s="176" t="s">
        <v>19</v>
      </c>
      <c r="K21" s="180">
        <v>16</v>
      </c>
    </row>
    <row r="22" spans="2:11" ht="24.75" customHeight="1" x14ac:dyDescent="0.25">
      <c r="B22" s="169">
        <v>17</v>
      </c>
      <c r="C22" s="170" t="s">
        <v>38</v>
      </c>
      <c r="D22" s="171">
        <v>5318.5475800894019</v>
      </c>
      <c r="E22" s="172">
        <v>0.26088583500000007</v>
      </c>
      <c r="F22" s="181">
        <v>4.8146820000000007E-3</v>
      </c>
      <c r="G22" s="181">
        <v>5.3968449999999999E-3</v>
      </c>
      <c r="H22" s="181">
        <v>5.452152E-3</v>
      </c>
      <c r="I22" s="181">
        <v>6.7518579999999995E-3</v>
      </c>
      <c r="J22" s="170" t="s">
        <v>39</v>
      </c>
      <c r="K22" s="174">
        <v>17</v>
      </c>
    </row>
    <row r="23" spans="2:11" ht="24.75" customHeight="1" x14ac:dyDescent="0.25">
      <c r="B23" s="175">
        <v>18</v>
      </c>
      <c r="C23" s="176" t="s">
        <v>28</v>
      </c>
      <c r="D23" s="177">
        <v>33.085324960741914</v>
      </c>
      <c r="E23" s="178">
        <v>0.20109533299999999</v>
      </c>
      <c r="F23" s="179">
        <v>0.15110255999999997</v>
      </c>
      <c r="G23" s="179">
        <v>0.16850288499999999</v>
      </c>
      <c r="H23" s="179">
        <v>0.15879864200000002</v>
      </c>
      <c r="I23" s="179">
        <v>9.8447874999999976E-2</v>
      </c>
      <c r="J23" s="176" t="s">
        <v>29</v>
      </c>
      <c r="K23" s="180">
        <v>18</v>
      </c>
    </row>
    <row r="24" spans="2:11" ht="24.75" customHeight="1" x14ac:dyDescent="0.25">
      <c r="B24" s="169">
        <v>19</v>
      </c>
      <c r="C24" s="170" t="s">
        <v>36</v>
      </c>
      <c r="D24" s="171">
        <v>-69.929491722265084</v>
      </c>
      <c r="E24" s="172">
        <v>0.16226252400000002</v>
      </c>
      <c r="F24" s="173">
        <v>0.53960685499999983</v>
      </c>
      <c r="G24" s="173">
        <v>8.3659660999999982E-2</v>
      </c>
      <c r="H24" s="173">
        <v>0.12029412400000002</v>
      </c>
      <c r="I24" s="173">
        <v>0.24756434099999999</v>
      </c>
      <c r="J24" s="170" t="s">
        <v>37</v>
      </c>
      <c r="K24" s="174">
        <v>19</v>
      </c>
    </row>
    <row r="25" spans="2:11" ht="24.75" customHeight="1" x14ac:dyDescent="0.25">
      <c r="B25" s="175">
        <v>20</v>
      </c>
      <c r="C25" s="176" t="s">
        <v>7</v>
      </c>
      <c r="D25" s="177">
        <v>7.4947316014888123</v>
      </c>
      <c r="E25" s="178">
        <v>9.5416802000000009E-2</v>
      </c>
      <c r="F25" s="179">
        <v>8.8764166000000019E-2</v>
      </c>
      <c r="G25" s="179">
        <v>0.125292613</v>
      </c>
      <c r="H25" s="179">
        <v>0.12831151399999999</v>
      </c>
      <c r="I25" s="179">
        <v>3.9442074999999993E-2</v>
      </c>
      <c r="J25" s="176" t="s">
        <v>105</v>
      </c>
      <c r="K25" s="180">
        <v>20</v>
      </c>
    </row>
    <row r="26" spans="2:11" ht="24.75" customHeight="1" x14ac:dyDescent="0.25">
      <c r="B26" s="169">
        <v>21</v>
      </c>
      <c r="C26" s="170" t="s">
        <v>34</v>
      </c>
      <c r="D26" s="171">
        <v>0.39624339517881235</v>
      </c>
      <c r="E26" s="172">
        <v>8.0968988000000006E-2</v>
      </c>
      <c r="F26" s="173">
        <v>8.0649419999999986E-2</v>
      </c>
      <c r="G26" s="173">
        <v>3.7277371000000004E-2</v>
      </c>
      <c r="H26" s="173">
        <v>6.1066552000000003E-2</v>
      </c>
      <c r="I26" s="173">
        <v>2.7369902000000005E-2</v>
      </c>
      <c r="J26" s="170" t="s">
        <v>35</v>
      </c>
      <c r="K26" s="174">
        <v>21</v>
      </c>
    </row>
    <row r="27" spans="2:11" ht="24.75" customHeight="1" x14ac:dyDescent="0.25">
      <c r="B27" s="175">
        <v>22</v>
      </c>
      <c r="C27" s="176" t="s">
        <v>44</v>
      </c>
      <c r="D27" s="177">
        <v>-50.051859443670729</v>
      </c>
      <c r="E27" s="178">
        <v>4.7537443999999998E-2</v>
      </c>
      <c r="F27" s="179">
        <v>9.5173600999999997E-2</v>
      </c>
      <c r="G27" s="179">
        <v>0.16094292300000002</v>
      </c>
      <c r="H27" s="179">
        <v>0.11063212399999998</v>
      </c>
      <c r="I27" s="179">
        <v>0.114624026</v>
      </c>
      <c r="J27" s="176" t="s">
        <v>45</v>
      </c>
      <c r="K27" s="180">
        <v>22</v>
      </c>
    </row>
    <row r="28" spans="2:11" ht="27" customHeight="1" x14ac:dyDescent="0.25">
      <c r="B28" s="410" t="s">
        <v>126</v>
      </c>
      <c r="C28" s="411"/>
      <c r="D28" s="182">
        <v>6.7920407948829782</v>
      </c>
      <c r="E28" s="183">
        <v>259.55393486299999</v>
      </c>
      <c r="F28" s="183">
        <v>243.046141764</v>
      </c>
      <c r="G28" s="183">
        <v>218.72234491</v>
      </c>
      <c r="H28" s="183">
        <v>219.29963885899997</v>
      </c>
      <c r="I28" s="183">
        <v>216.626004886</v>
      </c>
      <c r="J28" s="411" t="s">
        <v>47</v>
      </c>
      <c r="K28" s="412"/>
    </row>
    <row r="29" spans="2:11" ht="18.75" customHeight="1" x14ac:dyDescent="0.25">
      <c r="B29" s="132" t="s">
        <v>77</v>
      </c>
      <c r="C29"/>
      <c r="K29" s="134" t="s">
        <v>76</v>
      </c>
    </row>
    <row r="108" spans="4:11" x14ac:dyDescent="0.25">
      <c r="D108" t="s">
        <v>74</v>
      </c>
      <c r="E108">
        <v>2.2551342465986153</v>
      </c>
      <c r="F108">
        <v>57.383909842000001</v>
      </c>
      <c r="G108">
        <v>56.118365365999999</v>
      </c>
      <c r="H108">
        <v>35.992981368999999</v>
      </c>
      <c r="I108">
        <v>35.570832035000002</v>
      </c>
      <c r="J108">
        <v>38.938102374999993</v>
      </c>
      <c r="K108" t="s">
        <v>102</v>
      </c>
    </row>
    <row r="109" spans="4:11" x14ac:dyDescent="0.25">
      <c r="D109" t="s">
        <v>32</v>
      </c>
      <c r="E109">
        <v>30.499751017661634</v>
      </c>
      <c r="F109">
        <v>50.013365938</v>
      </c>
      <c r="G109">
        <v>38.324491463000008</v>
      </c>
      <c r="H109">
        <v>35.363874134999996</v>
      </c>
      <c r="I109">
        <v>37.844149735999999</v>
      </c>
      <c r="J109">
        <v>37.076910108000014</v>
      </c>
      <c r="K109" t="s">
        <v>104</v>
      </c>
    </row>
    <row r="110" spans="4:11" x14ac:dyDescent="0.25">
      <c r="D110" t="s">
        <v>10</v>
      </c>
      <c r="E110">
        <v>6.6723137963194921</v>
      </c>
      <c r="F110">
        <v>46.062645533999991</v>
      </c>
      <c r="G110">
        <v>43.181444082999995</v>
      </c>
      <c r="H110">
        <v>44.066752682999997</v>
      </c>
      <c r="I110">
        <v>39.334991323000004</v>
      </c>
      <c r="J110">
        <v>32.964634560999997</v>
      </c>
      <c r="K110" t="s">
        <v>11</v>
      </c>
    </row>
    <row r="111" spans="4:11" x14ac:dyDescent="0.25">
      <c r="D111" t="s">
        <v>30</v>
      </c>
      <c r="E111">
        <v>-2.656256308407992</v>
      </c>
      <c r="F111">
        <v>29.880960863000006</v>
      </c>
      <c r="G111">
        <v>30.696334176000004</v>
      </c>
      <c r="H111">
        <v>33.037880632000004</v>
      </c>
      <c r="I111">
        <v>29.213806754</v>
      </c>
      <c r="J111">
        <v>29.008699550999996</v>
      </c>
      <c r="K111" t="s">
        <v>103</v>
      </c>
    </row>
    <row r="112" spans="4:11" x14ac:dyDescent="0.25">
      <c r="D112" t="s">
        <v>26</v>
      </c>
      <c r="E112">
        <v>-8.8008810681035872</v>
      </c>
      <c r="F112">
        <v>13.582115785999999</v>
      </c>
      <c r="G112">
        <v>14.892814695000004</v>
      </c>
      <c r="H112">
        <v>15.067315094</v>
      </c>
      <c r="I112">
        <v>15.830692117000002</v>
      </c>
      <c r="J112">
        <v>16.233068518</v>
      </c>
      <c r="K112" t="s">
        <v>27</v>
      </c>
    </row>
    <row r="113" spans="4:11" x14ac:dyDescent="0.25">
      <c r="D113" t="s">
        <v>24</v>
      </c>
      <c r="E113">
        <v>11.827099463541918</v>
      </c>
      <c r="F113">
        <v>13.355187368999998</v>
      </c>
      <c r="G113">
        <v>11.942711054000002</v>
      </c>
      <c r="H113">
        <v>10.540245200000001</v>
      </c>
      <c r="I113">
        <v>10.532384849</v>
      </c>
      <c r="J113">
        <v>9.8980913930000014</v>
      </c>
      <c r="K113" t="s">
        <v>25</v>
      </c>
    </row>
    <row r="114" spans="4:11" x14ac:dyDescent="0.25">
      <c r="D114" t="s">
        <v>16</v>
      </c>
      <c r="E114">
        <v>-3.3879208154786173</v>
      </c>
      <c r="F114">
        <v>11.389784316000002</v>
      </c>
      <c r="G114">
        <v>11.789192834000001</v>
      </c>
      <c r="H114">
        <v>10.655575960000002</v>
      </c>
      <c r="I114">
        <v>11.860078852000001</v>
      </c>
      <c r="J114">
        <v>12.171632654000001</v>
      </c>
      <c r="K114" t="s">
        <v>17</v>
      </c>
    </row>
    <row r="115" spans="4:11" x14ac:dyDescent="0.25">
      <c r="D115" t="s">
        <v>5</v>
      </c>
      <c r="E115">
        <v>0.58020001648943997</v>
      </c>
      <c r="F115">
        <v>8.0518310159999977</v>
      </c>
      <c r="G115">
        <v>8.0053837779999988</v>
      </c>
      <c r="H115">
        <v>7.5225376669999999</v>
      </c>
      <c r="I115">
        <v>8.0788424369999987</v>
      </c>
      <c r="J115">
        <v>7.5786431830000014</v>
      </c>
      <c r="K115" t="s">
        <v>6</v>
      </c>
    </row>
    <row r="116" spans="4:11" x14ac:dyDescent="0.25">
      <c r="D116" t="s">
        <v>12</v>
      </c>
      <c r="E116">
        <v>9.7900867923307633</v>
      </c>
      <c r="F116">
        <v>7.8021780170000001</v>
      </c>
      <c r="G116">
        <v>7.1064503589999992</v>
      </c>
      <c r="H116">
        <v>7.1607040300000007</v>
      </c>
      <c r="I116">
        <v>7.6965560780000004</v>
      </c>
      <c r="J116">
        <v>6.8201125940000011</v>
      </c>
      <c r="K116" t="s">
        <v>13</v>
      </c>
    </row>
    <row r="117" spans="4:11" x14ac:dyDescent="0.25">
      <c r="D117" t="s">
        <v>3</v>
      </c>
      <c r="E117">
        <v>21.348328570150219</v>
      </c>
      <c r="F117">
        <v>6.989076100000001</v>
      </c>
      <c r="G117">
        <v>5.7595157529999996</v>
      </c>
      <c r="H117">
        <v>4.9944686949999992</v>
      </c>
      <c r="I117">
        <v>7.1850701729999997</v>
      </c>
      <c r="J117">
        <v>8.9245780500000009</v>
      </c>
      <c r="K117" t="s">
        <v>4</v>
      </c>
    </row>
    <row r="118" spans="4:11" x14ac:dyDescent="0.25">
      <c r="D118" t="s">
        <v>14</v>
      </c>
      <c r="E118">
        <v>3.9278503802725462</v>
      </c>
      <c r="F118">
        <v>6.7457912079999991</v>
      </c>
      <c r="G118">
        <v>6.4908406969999994</v>
      </c>
      <c r="H118">
        <v>5.8981295599999992</v>
      </c>
      <c r="I118">
        <v>6.4159928620000013</v>
      </c>
      <c r="J118">
        <v>6.5339071119999996</v>
      </c>
      <c r="K118" t="s">
        <v>15</v>
      </c>
    </row>
    <row r="119" spans="4:11" x14ac:dyDescent="0.25">
      <c r="D119" t="s">
        <v>40</v>
      </c>
      <c r="E119">
        <v>5.3010003326734152</v>
      </c>
      <c r="F119">
        <v>3.5287263249999996</v>
      </c>
      <c r="G119">
        <v>3.3510852829999997</v>
      </c>
      <c r="H119">
        <v>3.3822810260000007</v>
      </c>
      <c r="I119">
        <v>3.9203917149999987</v>
      </c>
      <c r="J119">
        <v>3.7594097150000008</v>
      </c>
      <c r="K119" t="s">
        <v>41</v>
      </c>
    </row>
    <row r="120" spans="4:11" x14ac:dyDescent="0.25">
      <c r="D120" t="s">
        <v>8</v>
      </c>
      <c r="E120">
        <v>0.82826038658563117</v>
      </c>
      <c r="F120">
        <v>1.2733136679999997</v>
      </c>
      <c r="G120">
        <v>1.2628539490000004</v>
      </c>
      <c r="H120">
        <v>1.3341249239999999</v>
      </c>
      <c r="I120">
        <v>1.4238289580000001</v>
      </c>
      <c r="J120">
        <v>1.4500033309999998</v>
      </c>
      <c r="K120" t="s">
        <v>9</v>
      </c>
    </row>
    <row r="121" spans="4:11" x14ac:dyDescent="0.25">
      <c r="D121" t="s">
        <v>20</v>
      </c>
      <c r="E121">
        <v>-14.805042217864649</v>
      </c>
      <c r="F121">
        <v>1.0361811940000001</v>
      </c>
      <c r="G121">
        <v>1.2162470889999999</v>
      </c>
      <c r="H121">
        <v>1.1249290199999999</v>
      </c>
      <c r="I121">
        <v>1.246881793</v>
      </c>
      <c r="J121">
        <v>1.2166974239999999</v>
      </c>
      <c r="K121" t="s">
        <v>21</v>
      </c>
    </row>
    <row r="122" spans="4:11" x14ac:dyDescent="0.25">
      <c r="D122" t="s">
        <v>22</v>
      </c>
      <c r="E122">
        <v>-21.455351525516541</v>
      </c>
      <c r="F122">
        <v>0.92179097599999993</v>
      </c>
      <c r="G122">
        <v>1.1735885179999999</v>
      </c>
      <c r="H122">
        <v>1.1531352290000003</v>
      </c>
      <c r="I122">
        <v>1.190354326</v>
      </c>
      <c r="J122">
        <v>1.129359024</v>
      </c>
      <c r="K122" t="s">
        <v>23</v>
      </c>
    </row>
    <row r="123" spans="4:11" x14ac:dyDescent="0.25">
      <c r="D123" t="s">
        <v>18</v>
      </c>
      <c r="E123">
        <v>-14.907780461347462</v>
      </c>
      <c r="F123">
        <v>0.63215978499999992</v>
      </c>
      <c r="G123">
        <v>0.74291138300000015</v>
      </c>
      <c r="H123">
        <v>0.84633738799999991</v>
      </c>
      <c r="I123">
        <v>1.1388849739999998</v>
      </c>
      <c r="J123">
        <v>2.1013714600000002</v>
      </c>
      <c r="K123" t="s">
        <v>19</v>
      </c>
    </row>
    <row r="124" spans="4:11" x14ac:dyDescent="0.25">
      <c r="D124" t="s">
        <v>38</v>
      </c>
      <c r="E124">
        <v>5318.5475800894019</v>
      </c>
      <c r="F124">
        <v>0.26088583500000007</v>
      </c>
      <c r="G124">
        <v>4.8146820000000007E-3</v>
      </c>
      <c r="H124">
        <v>5.3968449999999999E-3</v>
      </c>
      <c r="I124">
        <v>5.452152E-3</v>
      </c>
      <c r="J124">
        <v>6.7518579999999995E-3</v>
      </c>
      <c r="K124" t="s">
        <v>39</v>
      </c>
    </row>
    <row r="125" spans="4:11" x14ac:dyDescent="0.25">
      <c r="D125" t="s">
        <v>28</v>
      </c>
      <c r="E125">
        <v>33.085324960741914</v>
      </c>
      <c r="F125">
        <v>0.20109533299999999</v>
      </c>
      <c r="G125">
        <v>0.15110255999999997</v>
      </c>
      <c r="H125">
        <v>0.16850288499999999</v>
      </c>
      <c r="I125">
        <v>0.15879864200000002</v>
      </c>
      <c r="J125">
        <v>9.8447874999999976E-2</v>
      </c>
      <c r="K125" t="s">
        <v>29</v>
      </c>
    </row>
    <row r="126" spans="4:11" x14ac:dyDescent="0.25">
      <c r="D126" t="s">
        <v>36</v>
      </c>
      <c r="E126">
        <v>-69.929491722265084</v>
      </c>
      <c r="F126">
        <v>0.16226252400000002</v>
      </c>
      <c r="G126">
        <v>0.53960685499999983</v>
      </c>
      <c r="H126">
        <v>8.3659660999999982E-2</v>
      </c>
      <c r="I126">
        <v>0.12029412400000002</v>
      </c>
      <c r="J126">
        <v>0.24756434099999999</v>
      </c>
      <c r="K126" t="s">
        <v>37</v>
      </c>
    </row>
    <row r="127" spans="4:11" x14ac:dyDescent="0.25">
      <c r="D127" t="s">
        <v>7</v>
      </c>
      <c r="E127">
        <v>7.4947316014888123</v>
      </c>
      <c r="F127">
        <v>9.5416802000000009E-2</v>
      </c>
      <c r="G127">
        <v>8.8764166000000019E-2</v>
      </c>
      <c r="H127">
        <v>0.125292613</v>
      </c>
      <c r="I127">
        <v>0.12831151399999999</v>
      </c>
      <c r="J127">
        <v>3.9442074999999993E-2</v>
      </c>
      <c r="K127" t="s">
        <v>105</v>
      </c>
    </row>
    <row r="128" spans="4:11" x14ac:dyDescent="0.25">
      <c r="D128" t="s">
        <v>34</v>
      </c>
      <c r="E128">
        <v>0.39624339517881235</v>
      </c>
      <c r="F128">
        <v>8.0968988000000006E-2</v>
      </c>
      <c r="G128">
        <v>8.0649419999999986E-2</v>
      </c>
      <c r="H128">
        <v>3.7277371000000004E-2</v>
      </c>
      <c r="I128">
        <v>6.1066552000000003E-2</v>
      </c>
      <c r="J128">
        <v>2.7369902000000005E-2</v>
      </c>
      <c r="K128" t="s">
        <v>35</v>
      </c>
    </row>
    <row r="129" spans="4:11" x14ac:dyDescent="0.25">
      <c r="D129" t="s">
        <v>44</v>
      </c>
      <c r="E129">
        <v>-50.051859443670729</v>
      </c>
      <c r="F129">
        <v>4.7537443999999998E-2</v>
      </c>
      <c r="G129">
        <v>9.5173600999999997E-2</v>
      </c>
      <c r="H129">
        <v>0.16094292300000002</v>
      </c>
      <c r="I129">
        <v>0.11063212399999998</v>
      </c>
      <c r="J129">
        <v>0.114624026</v>
      </c>
      <c r="K129" t="s">
        <v>45</v>
      </c>
    </row>
  </sheetData>
  <mergeCells count="13">
    <mergeCell ref="K4:K5"/>
    <mergeCell ref="B28:C28"/>
    <mergeCell ref="J28:K28"/>
    <mergeCell ref="B2:K2"/>
    <mergeCell ref="B3:K3"/>
    <mergeCell ref="B4:B5"/>
    <mergeCell ref="C4:C5"/>
    <mergeCell ref="E4:E5"/>
    <mergeCell ref="F4:F5"/>
    <mergeCell ref="G4:G5"/>
    <mergeCell ref="H4:H5"/>
    <mergeCell ref="I4:I5"/>
    <mergeCell ref="J4:J5"/>
  </mergeCells>
  <printOptions horizontalCentered="1" verticalCentered="1"/>
  <pageMargins left="0" right="0" top="0" bottom="0" header="0" footer="0"/>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D6CEB-D73B-493C-88AE-28EAF8CA5D47}">
  <sheetPr>
    <tabColor rgb="FF00B0F0"/>
  </sheetPr>
  <dimension ref="B2:AR82"/>
  <sheetViews>
    <sheetView showGridLines="0" topLeftCell="A20" zoomScaleNormal="100" zoomScaleSheetLayoutView="100" workbookViewId="0">
      <selection activeCell="S5" sqref="S5:T6"/>
    </sheetView>
  </sheetViews>
  <sheetFormatPr defaultRowHeight="15" x14ac:dyDescent="0.25"/>
  <cols>
    <col min="1" max="1" width="5" customWidth="1"/>
    <col min="2" max="2" width="6.85546875" customWidth="1"/>
    <col min="3" max="3" width="12.85546875" style="48" customWidth="1"/>
    <col min="4" max="4" width="9.28515625" style="48" customWidth="1"/>
    <col min="5" max="5" width="9.28515625" style="60" customWidth="1"/>
    <col min="6" max="13" width="9.28515625" customWidth="1"/>
    <col min="14" max="14" width="9.85546875" customWidth="1"/>
    <col min="15" max="15" width="8.5703125" customWidth="1"/>
    <col min="16" max="18" width="17.85546875" customWidth="1"/>
    <col min="19" max="19" width="7.5703125" customWidth="1"/>
    <col min="20" max="20" width="21.140625" customWidth="1"/>
    <col min="21" max="24" width="7.5703125" customWidth="1"/>
    <col min="25" max="32" width="7.5703125" style="48" customWidth="1"/>
    <col min="33" max="38" width="11.28515625" style="48" customWidth="1"/>
    <col min="41" max="44" width="11.28515625" style="48" customWidth="1"/>
    <col min="45" max="51" width="12.42578125" customWidth="1"/>
  </cols>
  <sheetData>
    <row r="2" spans="2:20" ht="27" customHeight="1" x14ac:dyDescent="0.25">
      <c r="B2" s="433" t="s">
        <v>224</v>
      </c>
      <c r="C2" s="434"/>
      <c r="D2" s="434"/>
      <c r="E2" s="434"/>
      <c r="F2" s="434"/>
      <c r="G2" s="434"/>
      <c r="H2" s="434"/>
      <c r="I2" s="434"/>
      <c r="J2" s="434"/>
      <c r="K2" s="434"/>
      <c r="L2" s="434"/>
      <c r="M2" s="434"/>
      <c r="N2" s="434"/>
      <c r="O2" s="435"/>
      <c r="P2" s="48"/>
      <c r="Q2" s="48"/>
      <c r="R2" s="48"/>
      <c r="S2" s="48"/>
      <c r="T2" s="48"/>
    </row>
    <row r="3" spans="2:20" ht="50.25" customHeight="1" x14ac:dyDescent="0.25">
      <c r="B3" s="436" t="s">
        <v>225</v>
      </c>
      <c r="C3" s="417"/>
      <c r="D3" s="417"/>
      <c r="E3" s="417"/>
      <c r="F3" s="417"/>
      <c r="G3" s="417"/>
      <c r="H3" s="417"/>
      <c r="I3" s="417"/>
      <c r="J3" s="417"/>
      <c r="K3" s="417"/>
      <c r="L3" s="417"/>
      <c r="M3" s="417"/>
      <c r="N3" s="417"/>
      <c r="O3" s="437"/>
      <c r="P3" s="184"/>
      <c r="Q3" s="184"/>
      <c r="R3" s="48"/>
      <c r="S3" s="48"/>
      <c r="T3" s="48"/>
    </row>
    <row r="4" spans="2:20" ht="57.75" customHeight="1" x14ac:dyDescent="0.25">
      <c r="B4" s="438" t="s">
        <v>147</v>
      </c>
      <c r="C4" s="439" t="s">
        <v>148</v>
      </c>
      <c r="D4" s="438" t="s">
        <v>149</v>
      </c>
      <c r="E4" s="439" t="s">
        <v>150</v>
      </c>
      <c r="F4" s="440" t="s">
        <v>151</v>
      </c>
      <c r="G4" s="441"/>
      <c r="H4" s="442" t="s">
        <v>152</v>
      </c>
      <c r="I4" s="443"/>
      <c r="J4" s="442" t="s">
        <v>153</v>
      </c>
      <c r="K4" s="443"/>
      <c r="L4" s="442" t="s">
        <v>154</v>
      </c>
      <c r="M4" s="444"/>
      <c r="N4" s="438" t="s">
        <v>155</v>
      </c>
      <c r="O4" s="439" t="s">
        <v>156</v>
      </c>
      <c r="P4" s="49"/>
      <c r="Q4" s="49"/>
      <c r="R4" s="49"/>
    </row>
    <row r="5" spans="2:20" ht="42" customHeight="1" x14ac:dyDescent="0.25">
      <c r="B5" s="438"/>
      <c r="C5" s="439"/>
      <c r="D5" s="438"/>
      <c r="E5" s="439"/>
      <c r="F5" s="187" t="s">
        <v>157</v>
      </c>
      <c r="G5" s="188" t="s">
        <v>158</v>
      </c>
      <c r="H5" s="187" t="s">
        <v>157</v>
      </c>
      <c r="I5" s="188" t="s">
        <v>158</v>
      </c>
      <c r="J5" s="187" t="s">
        <v>157</v>
      </c>
      <c r="K5" s="188" t="s">
        <v>158</v>
      </c>
      <c r="L5" s="187" t="s">
        <v>157</v>
      </c>
      <c r="M5" s="189" t="s">
        <v>158</v>
      </c>
      <c r="N5" s="438"/>
      <c r="O5" s="439"/>
      <c r="P5" s="54"/>
      <c r="Q5" s="54"/>
      <c r="R5" s="54"/>
      <c r="T5" s="38" t="s">
        <v>114</v>
      </c>
    </row>
    <row r="6" spans="2:20" ht="35.25" customHeight="1" x14ac:dyDescent="0.25">
      <c r="B6" s="190">
        <v>1</v>
      </c>
      <c r="C6" s="191" t="s">
        <v>74</v>
      </c>
      <c r="D6" s="56">
        <v>0.22108664957165405</v>
      </c>
      <c r="E6" s="192">
        <v>57.383909842000001</v>
      </c>
      <c r="F6" s="193">
        <v>0.20921908363466488</v>
      </c>
      <c r="G6" s="194">
        <v>4.978362819</v>
      </c>
      <c r="H6" s="193">
        <v>7.5603326127206855E-2</v>
      </c>
      <c r="I6" s="194">
        <v>1.6506338970000001</v>
      </c>
      <c r="J6" s="195">
        <v>0.27441486720759661</v>
      </c>
      <c r="K6" s="194">
        <v>28.869083125999996</v>
      </c>
      <c r="L6" s="195">
        <v>0.20129748948275458</v>
      </c>
      <c r="M6" s="173">
        <v>21.885830000000006</v>
      </c>
      <c r="N6" s="190" t="s">
        <v>102</v>
      </c>
      <c r="O6" s="196">
        <v>1</v>
      </c>
      <c r="P6" s="54"/>
      <c r="Q6" s="54"/>
      <c r="R6" s="45"/>
      <c r="T6" s="38" t="s">
        <v>115</v>
      </c>
    </row>
    <row r="7" spans="2:20" ht="35.25" customHeight="1" x14ac:dyDescent="0.25">
      <c r="B7" s="197">
        <v>2</v>
      </c>
      <c r="C7" s="198" t="s">
        <v>32</v>
      </c>
      <c r="D7" s="58">
        <v>0.19268968495661026</v>
      </c>
      <c r="E7" s="199">
        <v>50.013365938000007</v>
      </c>
      <c r="F7" s="200">
        <v>0.47315559159645754</v>
      </c>
      <c r="G7" s="201">
        <v>11.258725369999999</v>
      </c>
      <c r="H7" s="200">
        <v>0.25529169102810262</v>
      </c>
      <c r="I7" s="201">
        <v>5.5737378290000006</v>
      </c>
      <c r="J7" s="202">
        <v>0.21360575346023331</v>
      </c>
      <c r="K7" s="201">
        <v>22.471822739000007</v>
      </c>
      <c r="L7" s="202">
        <v>9.8498019890951208E-2</v>
      </c>
      <c r="M7" s="179">
        <v>10.709079999999998</v>
      </c>
      <c r="N7" s="197" t="s">
        <v>104</v>
      </c>
      <c r="O7" s="203">
        <v>2</v>
      </c>
      <c r="P7" s="54"/>
      <c r="Q7" s="54"/>
      <c r="R7" s="45"/>
    </row>
    <row r="8" spans="2:20" ht="35.25" customHeight="1" x14ac:dyDescent="0.25">
      <c r="B8" s="190">
        <v>3</v>
      </c>
      <c r="C8" s="191" t="s">
        <v>10</v>
      </c>
      <c r="D8" s="56">
        <v>0.17752628392369041</v>
      </c>
      <c r="E8" s="192">
        <v>46.077645533999984</v>
      </c>
      <c r="F8" s="193">
        <v>0.11992737131029416</v>
      </c>
      <c r="G8" s="194">
        <v>2.8536687759999997</v>
      </c>
      <c r="H8" s="193">
        <v>0.25642148624974154</v>
      </c>
      <c r="I8" s="194">
        <v>5.598404446</v>
      </c>
      <c r="J8" s="195">
        <v>7.8782783570570628E-2</v>
      </c>
      <c r="K8" s="194">
        <v>8.2881323119999983</v>
      </c>
      <c r="L8" s="195">
        <v>0.26983454682097685</v>
      </c>
      <c r="M8" s="173">
        <v>29.33743999999999</v>
      </c>
      <c r="N8" s="190" t="s">
        <v>11</v>
      </c>
      <c r="O8" s="196">
        <v>3</v>
      </c>
      <c r="P8" s="54"/>
      <c r="Q8" s="54"/>
      <c r="R8" s="45"/>
      <c r="S8" s="44"/>
      <c r="T8" s="45"/>
    </row>
    <row r="9" spans="2:20" ht="35.25" customHeight="1" x14ac:dyDescent="0.25">
      <c r="B9" s="197">
        <v>4</v>
      </c>
      <c r="C9" s="198" t="s">
        <v>30</v>
      </c>
      <c r="D9" s="58">
        <v>0.11512428381704956</v>
      </c>
      <c r="E9" s="199">
        <v>29.880960863000006</v>
      </c>
      <c r="F9" s="200">
        <v>1.8206826355946504E-2</v>
      </c>
      <c r="G9" s="201">
        <v>0.43323097399999999</v>
      </c>
      <c r="H9" s="200">
        <v>2.6163211676172627E-2</v>
      </c>
      <c r="I9" s="201">
        <v>0.57121672099999998</v>
      </c>
      <c r="J9" s="202">
        <v>9.6205599913784579E-2</v>
      </c>
      <c r="K9" s="201">
        <v>10.121053168000001</v>
      </c>
      <c r="L9" s="202">
        <v>0.17250554409379146</v>
      </c>
      <c r="M9" s="179">
        <v>18.755460000000003</v>
      </c>
      <c r="N9" s="197" t="s">
        <v>103</v>
      </c>
      <c r="O9" s="203">
        <v>4</v>
      </c>
      <c r="P9" s="54"/>
      <c r="Q9" s="54"/>
      <c r="R9" s="45"/>
      <c r="S9" s="44"/>
      <c r="T9" s="45"/>
    </row>
    <row r="10" spans="2:20" ht="35.25" customHeight="1" x14ac:dyDescent="0.25">
      <c r="B10" s="190">
        <v>5</v>
      </c>
      <c r="C10" s="191" t="s">
        <v>26</v>
      </c>
      <c r="D10" s="56">
        <v>5.2367211435936444E-2</v>
      </c>
      <c r="E10" s="192">
        <v>13.592115785999995</v>
      </c>
      <c r="F10" s="193">
        <v>1.6764588349207354E-2</v>
      </c>
      <c r="G10" s="194">
        <v>0.39891295700000001</v>
      </c>
      <c r="H10" s="193">
        <v>3.8950049263356427E-2</v>
      </c>
      <c r="I10" s="194">
        <v>0.85038945899999996</v>
      </c>
      <c r="J10" s="195">
        <v>3.3344350884101252E-2</v>
      </c>
      <c r="K10" s="194">
        <v>3.5079033699999997</v>
      </c>
      <c r="L10" s="195">
        <v>8.126012140303028E-2</v>
      </c>
      <c r="M10" s="173">
        <v>8.8349099999999972</v>
      </c>
      <c r="N10" s="190" t="s">
        <v>27</v>
      </c>
      <c r="O10" s="196">
        <v>5</v>
      </c>
      <c r="P10" s="54"/>
      <c r="Q10" s="54"/>
      <c r="R10" s="45"/>
      <c r="S10" s="44"/>
      <c r="T10" s="45"/>
    </row>
    <row r="11" spans="2:20" ht="35.25" customHeight="1" x14ac:dyDescent="0.25">
      <c r="B11" s="197">
        <v>6</v>
      </c>
      <c r="C11" s="198" t="s">
        <v>24</v>
      </c>
      <c r="D11" s="58">
        <v>5.1454382211732798E-2</v>
      </c>
      <c r="E11" s="199">
        <v>13.355187368999999</v>
      </c>
      <c r="F11" s="200">
        <v>3.7701642435806641E-2</v>
      </c>
      <c r="G11" s="201">
        <v>0.89710963100000007</v>
      </c>
      <c r="H11" s="200">
        <v>2.0264826251388191E-2</v>
      </c>
      <c r="I11" s="201">
        <v>0.44243832700000002</v>
      </c>
      <c r="J11" s="202">
        <v>9.5593030233537712E-2</v>
      </c>
      <c r="K11" s="201">
        <v>10.056609411</v>
      </c>
      <c r="L11" s="202">
        <v>1.8018408295294285E-2</v>
      </c>
      <c r="M11" s="179">
        <v>1.9590299999999996</v>
      </c>
      <c r="N11" s="197" t="s">
        <v>25</v>
      </c>
      <c r="O11" s="203">
        <v>6</v>
      </c>
      <c r="P11" s="54"/>
      <c r="Q11" s="54"/>
      <c r="R11" s="45"/>
      <c r="S11" s="44"/>
      <c r="T11" s="45"/>
    </row>
    <row r="12" spans="2:20" ht="35.25" customHeight="1" x14ac:dyDescent="0.25">
      <c r="B12" s="190">
        <v>7</v>
      </c>
      <c r="C12" s="191" t="s">
        <v>16</v>
      </c>
      <c r="D12" s="56">
        <v>4.400447376006307E-2</v>
      </c>
      <c r="E12" s="192">
        <v>11.421534316000002</v>
      </c>
      <c r="F12" s="193">
        <v>8.2780583087234474E-2</v>
      </c>
      <c r="G12" s="194">
        <v>1.969761887</v>
      </c>
      <c r="H12" s="193">
        <v>5.4977055885184728E-2</v>
      </c>
      <c r="I12" s="194">
        <v>1.200304228</v>
      </c>
      <c r="J12" s="195">
        <v>4.3548828691928783E-2</v>
      </c>
      <c r="K12" s="194">
        <v>4.5814382010000019</v>
      </c>
      <c r="L12" s="195">
        <v>3.3755531562037797E-2</v>
      </c>
      <c r="M12" s="173">
        <v>3.6700300000000001</v>
      </c>
      <c r="N12" s="190" t="s">
        <v>17</v>
      </c>
      <c r="O12" s="196">
        <v>7</v>
      </c>
      <c r="P12" s="54"/>
      <c r="Q12" s="54"/>
      <c r="R12" s="45"/>
      <c r="S12" s="44"/>
      <c r="T12" s="45"/>
    </row>
    <row r="13" spans="2:20" ht="35.25" customHeight="1" x14ac:dyDescent="0.25">
      <c r="B13" s="197">
        <v>8</v>
      </c>
      <c r="C13" s="198" t="s">
        <v>5</v>
      </c>
      <c r="D13" s="58">
        <v>3.10218029260469E-2</v>
      </c>
      <c r="E13" s="199">
        <v>8.0518310159999995</v>
      </c>
      <c r="F13" s="200">
        <v>3.2527492636197065E-2</v>
      </c>
      <c r="G13" s="201">
        <v>0.77399086699999997</v>
      </c>
      <c r="H13" s="200">
        <v>4.824851635970262E-2</v>
      </c>
      <c r="I13" s="201">
        <v>1.053401228</v>
      </c>
      <c r="J13" s="202">
        <v>2.0679569957436722E-2</v>
      </c>
      <c r="K13" s="201">
        <v>2.1755389209999998</v>
      </c>
      <c r="L13" s="202">
        <v>3.7240232843201507E-2</v>
      </c>
      <c r="M13" s="179">
        <v>4.0488999999999997</v>
      </c>
      <c r="N13" s="197" t="s">
        <v>6</v>
      </c>
      <c r="O13" s="203">
        <v>8</v>
      </c>
      <c r="P13" s="54"/>
      <c r="Q13" s="54"/>
      <c r="R13" s="45"/>
      <c r="S13" s="44"/>
      <c r="T13" s="45"/>
    </row>
    <row r="14" spans="2:20" ht="35.25" customHeight="1" x14ac:dyDescent="0.25">
      <c r="B14" s="190">
        <v>9</v>
      </c>
      <c r="C14" s="191" t="s">
        <v>12</v>
      </c>
      <c r="D14" s="56">
        <v>3.0059948893158613E-2</v>
      </c>
      <c r="E14" s="192">
        <v>7.8021780169999992</v>
      </c>
      <c r="F14" s="193">
        <v>1.8533324957906652E-4</v>
      </c>
      <c r="G14" s="194">
        <v>4.4099999999999999E-3</v>
      </c>
      <c r="H14" s="193">
        <v>5.3244178546261643E-2</v>
      </c>
      <c r="I14" s="194">
        <v>1.1624706270000003</v>
      </c>
      <c r="J14" s="195">
        <v>1.2341527065817062E-2</v>
      </c>
      <c r="K14" s="194">
        <v>1.2983573899999996</v>
      </c>
      <c r="L14" s="195">
        <v>4.9087131880312142E-2</v>
      </c>
      <c r="M14" s="173">
        <v>5.3369399999999994</v>
      </c>
      <c r="N14" s="190" t="s">
        <v>13</v>
      </c>
      <c r="O14" s="196">
        <v>9</v>
      </c>
      <c r="P14" s="54"/>
      <c r="Q14" s="54"/>
      <c r="R14" s="45"/>
      <c r="S14" s="44"/>
      <c r="T14" s="45"/>
    </row>
    <row r="15" spans="2:20" ht="35.25" customHeight="1" x14ac:dyDescent="0.25">
      <c r="B15" s="197">
        <v>10</v>
      </c>
      <c r="C15" s="198" t="s">
        <v>3</v>
      </c>
      <c r="D15" s="58">
        <v>2.692725927537579E-2</v>
      </c>
      <c r="E15" s="199">
        <v>6.9890761000000001</v>
      </c>
      <c r="F15" s="200">
        <v>3.6833827647634609E-5</v>
      </c>
      <c r="G15" s="201">
        <v>8.7645999999999991E-4</v>
      </c>
      <c r="H15" s="200">
        <v>4.237166837146672E-2</v>
      </c>
      <c r="I15" s="201">
        <v>0.925093057</v>
      </c>
      <c r="J15" s="202">
        <v>5.554084821004724E-2</v>
      </c>
      <c r="K15" s="201">
        <v>5.8430265830000003</v>
      </c>
      <c r="L15" s="202">
        <v>2.024211623930398E-3</v>
      </c>
      <c r="M15" s="179">
        <v>0.22008000000000003</v>
      </c>
      <c r="N15" s="197" t="s">
        <v>4</v>
      </c>
      <c r="O15" s="203">
        <v>10</v>
      </c>
      <c r="P15" s="54"/>
      <c r="Q15" s="54"/>
      <c r="R15" s="45"/>
      <c r="S15" s="44"/>
      <c r="T15" s="45"/>
    </row>
    <row r="16" spans="2:20" ht="35.25" customHeight="1" x14ac:dyDescent="0.25">
      <c r="B16" s="190">
        <v>11</v>
      </c>
      <c r="C16" s="191" t="s">
        <v>14</v>
      </c>
      <c r="D16" s="56">
        <v>2.5989940054503974E-2</v>
      </c>
      <c r="E16" s="192">
        <v>6.7457912079999991</v>
      </c>
      <c r="F16" s="193">
        <v>7.6549801657192626E-3</v>
      </c>
      <c r="G16" s="194">
        <v>0.18215006000000003</v>
      </c>
      <c r="H16" s="193">
        <v>4.4410321998157927E-2</v>
      </c>
      <c r="I16" s="194">
        <v>0.96960261700000006</v>
      </c>
      <c r="J16" s="195">
        <v>3.0971638782429405E-2</v>
      </c>
      <c r="K16" s="194">
        <v>3.2582885309999994</v>
      </c>
      <c r="L16" s="195">
        <v>2.1483334699179506E-2</v>
      </c>
      <c r="M16" s="173">
        <v>2.3357499999999995</v>
      </c>
      <c r="N16" s="190" t="s">
        <v>15</v>
      </c>
      <c r="O16" s="196">
        <v>11</v>
      </c>
      <c r="P16" s="54"/>
      <c r="Q16" s="54"/>
      <c r="R16" s="45"/>
      <c r="S16" s="44"/>
      <c r="T16" s="45"/>
    </row>
    <row r="17" spans="2:15" ht="35.25" customHeight="1" x14ac:dyDescent="0.25">
      <c r="B17" s="197">
        <v>12</v>
      </c>
      <c r="C17" s="198" t="s">
        <v>40</v>
      </c>
      <c r="D17" s="58">
        <v>1.3595348985414389E-2</v>
      </c>
      <c r="E17" s="199">
        <v>3.5287263249999996</v>
      </c>
      <c r="F17" s="200">
        <v>4.0884502249438019E-4</v>
      </c>
      <c r="G17" s="201">
        <v>9.7284569999999994E-3</v>
      </c>
      <c r="H17" s="200">
        <v>9.9473325777473271E-3</v>
      </c>
      <c r="I17" s="201">
        <v>0.21717833299999995</v>
      </c>
      <c r="J17" s="202">
        <v>2.8992414576102628E-2</v>
      </c>
      <c r="K17" s="201">
        <v>3.0500695349999996</v>
      </c>
      <c r="L17" s="202">
        <v>2.3155001650512438E-3</v>
      </c>
      <c r="M17" s="179">
        <v>0.25175000000000003</v>
      </c>
      <c r="N17" s="197" t="s">
        <v>41</v>
      </c>
      <c r="O17" s="203">
        <v>12</v>
      </c>
    </row>
    <row r="18" spans="2:15" ht="35.25" customHeight="1" x14ac:dyDescent="0.25">
      <c r="B18" s="190">
        <v>13</v>
      </c>
      <c r="C18" s="191" t="s">
        <v>8</v>
      </c>
      <c r="D18" s="56">
        <v>4.9057767845904219E-3</v>
      </c>
      <c r="E18" s="192">
        <v>1.2733136679999999</v>
      </c>
      <c r="F18" s="193">
        <v>9.6659064406315863E-5</v>
      </c>
      <c r="G18" s="194">
        <v>2.3E-3</v>
      </c>
      <c r="H18" s="193">
        <v>1.501377714236091E-2</v>
      </c>
      <c r="I18" s="194">
        <v>0.32779311099999997</v>
      </c>
      <c r="J18" s="195">
        <v>1.0892397359886813E-3</v>
      </c>
      <c r="K18" s="194">
        <v>0.11459055700000001</v>
      </c>
      <c r="L18" s="195">
        <v>7.621421655477305E-3</v>
      </c>
      <c r="M18" s="173">
        <v>0.82862999999999987</v>
      </c>
      <c r="N18" s="190" t="s">
        <v>9</v>
      </c>
      <c r="O18" s="196">
        <v>13</v>
      </c>
    </row>
    <row r="19" spans="2:15" ht="35.25" customHeight="1" x14ac:dyDescent="0.25">
      <c r="B19" s="197">
        <v>14</v>
      </c>
      <c r="C19" s="198" t="s">
        <v>20</v>
      </c>
      <c r="D19" s="58">
        <v>3.992161376967473E-3</v>
      </c>
      <c r="E19" s="199">
        <v>1.0361811939999999</v>
      </c>
      <c r="F19" s="200">
        <v>0</v>
      </c>
      <c r="G19" s="201">
        <v>0</v>
      </c>
      <c r="H19" s="200">
        <v>3.6075841729903156E-2</v>
      </c>
      <c r="I19" s="201">
        <v>0.78763739999999993</v>
      </c>
      <c r="J19" s="202">
        <v>2.3625312909351264E-3</v>
      </c>
      <c r="K19" s="201">
        <v>0.24854379400000001</v>
      </c>
      <c r="L19" s="202">
        <v>0</v>
      </c>
      <c r="M19" s="179">
        <v>0</v>
      </c>
      <c r="N19" s="197" t="s">
        <v>21</v>
      </c>
      <c r="O19" s="203">
        <v>14</v>
      </c>
    </row>
    <row r="20" spans="2:15" ht="35.25" customHeight="1" x14ac:dyDescent="0.25">
      <c r="B20" s="190">
        <v>15</v>
      </c>
      <c r="C20" s="191" t="s">
        <v>22</v>
      </c>
      <c r="D20" s="56">
        <v>3.551442887916716E-3</v>
      </c>
      <c r="E20" s="192">
        <v>0.92179097599999993</v>
      </c>
      <c r="F20" s="193">
        <v>1.9552027445388867E-6</v>
      </c>
      <c r="G20" s="194">
        <v>4.6523999999999997E-5</v>
      </c>
      <c r="H20" s="193">
        <v>1.7740997807773863E-2</v>
      </c>
      <c r="I20" s="194">
        <v>0.387336032</v>
      </c>
      <c r="J20" s="195">
        <v>2.9967817554667148E-3</v>
      </c>
      <c r="K20" s="194">
        <v>0.31526841999999999</v>
      </c>
      <c r="L20" s="195">
        <v>2.0155658636318943E-3</v>
      </c>
      <c r="M20" s="173">
        <v>0.21913999999999997</v>
      </c>
      <c r="N20" s="190" t="s">
        <v>23</v>
      </c>
      <c r="O20" s="196">
        <v>15</v>
      </c>
    </row>
    <row r="21" spans="2:15" ht="35.25" customHeight="1" x14ac:dyDescent="0.25">
      <c r="B21" s="197">
        <v>16</v>
      </c>
      <c r="C21" s="198" t="s">
        <v>18</v>
      </c>
      <c r="D21" s="58">
        <v>2.4355623247772069E-3</v>
      </c>
      <c r="E21" s="199">
        <v>0.63215978500000003</v>
      </c>
      <c r="F21" s="200">
        <v>0</v>
      </c>
      <c r="G21" s="201">
        <v>0</v>
      </c>
      <c r="H21" s="200">
        <v>2.9468253133435028E-3</v>
      </c>
      <c r="I21" s="201">
        <v>6.4337510000000001E-2</v>
      </c>
      <c r="J21" s="202">
        <v>5.3103603373516719E-3</v>
      </c>
      <c r="K21" s="201">
        <v>0.55866227499999999</v>
      </c>
      <c r="L21" s="202">
        <v>8.425017482371158E-5</v>
      </c>
      <c r="M21" s="179">
        <v>9.1599999999999997E-3</v>
      </c>
      <c r="N21" s="197" t="s">
        <v>19</v>
      </c>
      <c r="O21" s="203">
        <v>16</v>
      </c>
    </row>
    <row r="22" spans="2:15" ht="35.25" customHeight="1" x14ac:dyDescent="0.25">
      <c r="B22" s="190">
        <v>17</v>
      </c>
      <c r="C22" s="191" t="s">
        <v>38</v>
      </c>
      <c r="D22" s="56">
        <v>1.0051314966105333E-3</v>
      </c>
      <c r="E22" s="204">
        <v>0.26088583500000007</v>
      </c>
      <c r="F22" s="193">
        <v>0</v>
      </c>
      <c r="G22" s="194">
        <v>0</v>
      </c>
      <c r="H22" s="193">
        <v>0</v>
      </c>
      <c r="I22" s="194">
        <v>0</v>
      </c>
      <c r="J22" s="195">
        <v>4.5491721031475481E-5</v>
      </c>
      <c r="K22" s="194">
        <v>4.7858349999999996E-3</v>
      </c>
      <c r="L22" s="195">
        <v>2.3555098004751679E-3</v>
      </c>
      <c r="M22" s="173">
        <v>0.25610000000000005</v>
      </c>
      <c r="N22" s="190" t="s">
        <v>39</v>
      </c>
      <c r="O22" s="196">
        <v>17</v>
      </c>
    </row>
    <row r="23" spans="2:15" ht="35.25" customHeight="1" x14ac:dyDescent="0.25">
      <c r="B23" s="197">
        <v>18</v>
      </c>
      <c r="C23" s="198" t="s">
        <v>28</v>
      </c>
      <c r="D23" s="58">
        <v>7.7477281593185568E-4</v>
      </c>
      <c r="E23" s="205">
        <v>0.20109533299999996</v>
      </c>
      <c r="F23" s="200">
        <v>0</v>
      </c>
      <c r="G23" s="201">
        <v>0</v>
      </c>
      <c r="H23" s="200">
        <v>1.2320899725360872E-4</v>
      </c>
      <c r="I23" s="201">
        <v>2.6900000000000001E-3</v>
      </c>
      <c r="J23" s="202">
        <v>1.8640778676282407E-3</v>
      </c>
      <c r="K23" s="201">
        <v>0.19610533299999997</v>
      </c>
      <c r="L23" s="202">
        <v>2.1154519879316226E-5</v>
      </c>
      <c r="M23" s="179">
        <v>2.3E-3</v>
      </c>
      <c r="N23" s="197" t="s">
        <v>29</v>
      </c>
      <c r="O23" s="203">
        <v>18</v>
      </c>
    </row>
    <row r="24" spans="2:15" ht="35.25" customHeight="1" x14ac:dyDescent="0.25">
      <c r="B24" s="190">
        <v>19</v>
      </c>
      <c r="C24" s="191" t="s">
        <v>36</v>
      </c>
      <c r="D24" s="56">
        <v>6.2515917582080499E-4</v>
      </c>
      <c r="E24" s="204">
        <v>0.16226252399999999</v>
      </c>
      <c r="F24" s="193">
        <v>1.1346933647697951E-3</v>
      </c>
      <c r="G24" s="194">
        <v>2.7E-2</v>
      </c>
      <c r="H24" s="193">
        <v>6.9293715650835296E-4</v>
      </c>
      <c r="I24" s="194">
        <v>1.5128773E-2</v>
      </c>
      <c r="J24" s="195">
        <v>5.5059380893588046E-4</v>
      </c>
      <c r="K24" s="194">
        <v>5.7923751000000002E-2</v>
      </c>
      <c r="L24" s="195">
        <v>5.7218377464880981E-4</v>
      </c>
      <c r="M24" s="173">
        <v>6.2210000000000001E-2</v>
      </c>
      <c r="N24" s="190" t="s">
        <v>37</v>
      </c>
      <c r="O24" s="196">
        <v>19</v>
      </c>
    </row>
    <row r="25" spans="2:15" ht="35.25" customHeight="1" x14ac:dyDescent="0.25">
      <c r="B25" s="197">
        <v>20</v>
      </c>
      <c r="C25" s="198" t="s">
        <v>7</v>
      </c>
      <c r="D25" s="58">
        <v>3.6761839904435946E-4</v>
      </c>
      <c r="E25" s="205">
        <v>9.5416802000000009E-2</v>
      </c>
      <c r="F25" s="200">
        <v>1.9752069683029767E-4</v>
      </c>
      <c r="G25" s="201">
        <v>4.7000000000000002E-3</v>
      </c>
      <c r="H25" s="200">
        <v>0</v>
      </c>
      <c r="I25" s="201">
        <v>0</v>
      </c>
      <c r="J25" s="202">
        <v>8.605018815850561E-4</v>
      </c>
      <c r="K25" s="201">
        <v>9.0526802000000003E-2</v>
      </c>
      <c r="L25" s="202">
        <v>1.747547294378297E-6</v>
      </c>
      <c r="M25" s="179">
        <v>1.9000000000000001E-4</v>
      </c>
      <c r="N25" s="197" t="s">
        <v>105</v>
      </c>
      <c r="O25" s="203">
        <v>20</v>
      </c>
    </row>
    <row r="26" spans="2:15" ht="35.25" customHeight="1" x14ac:dyDescent="0.25">
      <c r="B26" s="190">
        <v>21</v>
      </c>
      <c r="C26" s="191" t="s">
        <v>34</v>
      </c>
      <c r="D26" s="56">
        <v>3.1195438452026456E-4</v>
      </c>
      <c r="E26" s="204">
        <v>8.0968988000000006E-2</v>
      </c>
      <c r="F26" s="193">
        <v>0</v>
      </c>
      <c r="G26" s="194">
        <v>0</v>
      </c>
      <c r="H26" s="193">
        <v>1.4198244377034348E-3</v>
      </c>
      <c r="I26" s="194">
        <v>3.0998772999999997E-2</v>
      </c>
      <c r="J26" s="195">
        <v>4.666266944337098E-4</v>
      </c>
      <c r="K26" s="194">
        <v>4.9090215000000006E-2</v>
      </c>
      <c r="L26" s="195">
        <v>8.0939032581731643E-6</v>
      </c>
      <c r="M26" s="173">
        <v>8.8000000000000003E-4</v>
      </c>
      <c r="N26" s="190" t="s">
        <v>35</v>
      </c>
      <c r="O26" s="196">
        <v>21</v>
      </c>
    </row>
    <row r="27" spans="2:15" ht="35.25" customHeight="1" x14ac:dyDescent="0.25">
      <c r="B27" s="197">
        <v>22</v>
      </c>
      <c r="C27" s="198" t="s">
        <v>44</v>
      </c>
      <c r="D27" s="58">
        <v>1.8315054258411309E-4</v>
      </c>
      <c r="E27" s="205">
        <v>4.7537443999999998E-2</v>
      </c>
      <c r="F27" s="200">
        <v>0</v>
      </c>
      <c r="G27" s="201">
        <v>0</v>
      </c>
      <c r="H27" s="200">
        <v>9.2923080663641434E-5</v>
      </c>
      <c r="I27" s="201">
        <v>2.0287729999999998E-3</v>
      </c>
      <c r="J27" s="202">
        <v>4.3258235305755388E-4</v>
      </c>
      <c r="K27" s="201">
        <v>4.5508671000000001E-2</v>
      </c>
      <c r="L27" s="202">
        <v>0</v>
      </c>
      <c r="M27" s="179">
        <v>0</v>
      </c>
      <c r="N27" s="197" t="s">
        <v>45</v>
      </c>
      <c r="O27" s="203">
        <v>22</v>
      </c>
    </row>
    <row r="28" spans="2:15" ht="39" customHeight="1" x14ac:dyDescent="0.25">
      <c r="B28" s="431" t="s">
        <v>159</v>
      </c>
      <c r="C28" s="432"/>
      <c r="D28" s="421">
        <v>259.55393486299999</v>
      </c>
      <c r="E28" s="422"/>
      <c r="F28" s="421">
        <v>23.794974782000001</v>
      </c>
      <c r="G28" s="422"/>
      <c r="H28" s="421">
        <v>21.832821141000007</v>
      </c>
      <c r="I28" s="422"/>
      <c r="J28" s="421">
        <v>105.20232894</v>
      </c>
      <c r="K28" s="422"/>
      <c r="L28" s="421">
        <v>108.72380999999999</v>
      </c>
      <c r="M28" s="422"/>
      <c r="N28" s="423" t="s">
        <v>47</v>
      </c>
      <c r="O28" s="424"/>
    </row>
    <row r="29" spans="2:15" ht="33.75" customHeight="1" x14ac:dyDescent="0.25">
      <c r="B29" s="427" t="s">
        <v>160</v>
      </c>
      <c r="C29" s="428"/>
      <c r="D29" s="429">
        <v>1</v>
      </c>
      <c r="E29" s="430"/>
      <c r="F29" s="429">
        <v>9.1676417059751644E-2</v>
      </c>
      <c r="G29" s="430"/>
      <c r="H29" s="429">
        <v>8.4116702574838623E-2</v>
      </c>
      <c r="I29" s="430"/>
      <c r="J29" s="429">
        <v>0.40531972283729317</v>
      </c>
      <c r="K29" s="430"/>
      <c r="L29" s="429">
        <v>0.41888715752811656</v>
      </c>
      <c r="M29" s="430"/>
      <c r="N29" s="425" t="s">
        <v>161</v>
      </c>
      <c r="O29" s="426"/>
    </row>
    <row r="30" spans="2:15" ht="27.75" customHeight="1" x14ac:dyDescent="0.25">
      <c r="B30" s="132" t="s">
        <v>77</v>
      </c>
      <c r="C30"/>
      <c r="D30"/>
      <c r="E30"/>
      <c r="O30" s="134" t="s">
        <v>76</v>
      </c>
    </row>
    <row r="61" spans="3:14" x14ac:dyDescent="0.25">
      <c r="C61" s="48" t="s">
        <v>74</v>
      </c>
      <c r="D61" s="48">
        <v>0.22113499948870541</v>
      </c>
      <c r="E61" s="60">
        <v>57.383909842000001</v>
      </c>
      <c r="F61">
        <v>0.20971925511358994</v>
      </c>
      <c r="G61">
        <v>4.978362819</v>
      </c>
      <c r="H61">
        <v>7.5603326127206855E-2</v>
      </c>
      <c r="I61">
        <v>1.6506338970000001</v>
      </c>
      <c r="J61" s="48">
        <v>0.27441486720759661</v>
      </c>
      <c r="K61" s="48">
        <v>28.869083125999996</v>
      </c>
      <c r="L61">
        <v>0.20129748948275458</v>
      </c>
      <c r="M61">
        <v>21.885830000000006</v>
      </c>
      <c r="N61" s="48" t="s">
        <v>102</v>
      </c>
    </row>
    <row r="62" spans="3:14" x14ac:dyDescent="0.25">
      <c r="C62" s="48" t="s">
        <v>32</v>
      </c>
      <c r="D62" s="48">
        <v>0.19273182468011843</v>
      </c>
      <c r="E62" s="60">
        <v>50.013365938000007</v>
      </c>
      <c r="F62">
        <v>0.47428674525557457</v>
      </c>
      <c r="G62">
        <v>11.258725369999999</v>
      </c>
      <c r="H62">
        <v>0.25529169102810262</v>
      </c>
      <c r="I62">
        <v>5.5737378290000006</v>
      </c>
      <c r="J62" s="48">
        <v>0.21360575346023331</v>
      </c>
      <c r="K62" s="48">
        <v>22.471822739000007</v>
      </c>
      <c r="L62">
        <v>9.8498019890951208E-2</v>
      </c>
      <c r="M62">
        <v>10.709079999999998</v>
      </c>
      <c r="N62" s="48" t="s">
        <v>104</v>
      </c>
    </row>
    <row r="63" spans="3:14" x14ac:dyDescent="0.25">
      <c r="C63" s="48" t="s">
        <v>10</v>
      </c>
      <c r="D63" s="48">
        <v>0.17750730343498131</v>
      </c>
      <c r="E63" s="60">
        <v>46.062645533999984</v>
      </c>
      <c r="F63">
        <v>0.11958218451754149</v>
      </c>
      <c r="G63">
        <v>2.8386687759999996</v>
      </c>
      <c r="H63">
        <v>0.25642148624974154</v>
      </c>
      <c r="I63">
        <v>5.598404446</v>
      </c>
      <c r="J63" s="48">
        <v>7.8782783570570628E-2</v>
      </c>
      <c r="K63" s="48">
        <v>8.2881323119999983</v>
      </c>
      <c r="L63">
        <v>0.26983454682097685</v>
      </c>
      <c r="M63">
        <v>29.33743999999999</v>
      </c>
      <c r="N63" s="48" t="s">
        <v>11</v>
      </c>
    </row>
    <row r="64" spans="3:14" x14ac:dyDescent="0.25">
      <c r="C64" s="48" t="s">
        <v>30</v>
      </c>
      <c r="D64" s="48">
        <v>0.1151494605954029</v>
      </c>
      <c r="E64" s="60">
        <v>29.880960863000006</v>
      </c>
      <c r="F64">
        <v>1.8250352668684241E-2</v>
      </c>
      <c r="G64">
        <v>0.43323097399999999</v>
      </c>
      <c r="H64">
        <v>2.6163211676172627E-2</v>
      </c>
      <c r="I64">
        <v>0.57121672099999998</v>
      </c>
      <c r="J64" s="48">
        <v>9.6205599913784579E-2</v>
      </c>
      <c r="K64" s="48">
        <v>10.121053168000001</v>
      </c>
      <c r="L64">
        <v>0.17250554409379146</v>
      </c>
      <c r="M64">
        <v>18.755460000000003</v>
      </c>
      <c r="N64" s="48" t="s">
        <v>103</v>
      </c>
    </row>
    <row r="65" spans="3:14" x14ac:dyDescent="0.25">
      <c r="C65" s="48" t="s">
        <v>26</v>
      </c>
      <c r="D65" s="48">
        <v>5.2340127671021142E-2</v>
      </c>
      <c r="E65" s="60">
        <v>13.582115785999996</v>
      </c>
      <c r="F65">
        <v>1.6383405270258514E-2</v>
      </c>
      <c r="G65">
        <v>0.388912957</v>
      </c>
      <c r="H65">
        <v>3.8950049263356427E-2</v>
      </c>
      <c r="I65">
        <v>0.85038945899999996</v>
      </c>
      <c r="J65" s="48">
        <v>3.3344350884101252E-2</v>
      </c>
      <c r="K65" s="48">
        <v>3.5079033699999997</v>
      </c>
      <c r="L65">
        <v>8.126012140303028E-2</v>
      </c>
      <c r="M65">
        <v>8.8349099999999972</v>
      </c>
      <c r="N65" s="48" t="s">
        <v>27</v>
      </c>
    </row>
    <row r="66" spans="3:14" x14ac:dyDescent="0.25">
      <c r="C66" s="48" t="s">
        <v>24</v>
      </c>
      <c r="D66" s="48">
        <v>5.1465634881745596E-2</v>
      </c>
      <c r="E66" s="60">
        <v>13.355187368999999</v>
      </c>
      <c r="F66">
        <v>3.7791774205468483E-2</v>
      </c>
      <c r="G66">
        <v>0.89710963100000007</v>
      </c>
      <c r="H66">
        <v>2.0264826251388191E-2</v>
      </c>
      <c r="I66">
        <v>0.44243832700000002</v>
      </c>
      <c r="J66" s="48">
        <v>9.5593030233537712E-2</v>
      </c>
      <c r="K66" s="48">
        <v>10.056609411</v>
      </c>
      <c r="L66">
        <v>1.8018408295294285E-2</v>
      </c>
      <c r="M66">
        <v>1.9590299999999996</v>
      </c>
      <c r="N66" s="48" t="s">
        <v>25</v>
      </c>
    </row>
    <row r="67" spans="3:14" x14ac:dyDescent="0.25">
      <c r="C67" s="48" t="s">
        <v>16</v>
      </c>
      <c r="D67" s="48">
        <v>4.3891745191814581E-2</v>
      </c>
      <c r="E67" s="60">
        <v>11.389784316000002</v>
      </c>
      <c r="F67">
        <v>8.1640977992151198E-2</v>
      </c>
      <c r="G67">
        <v>1.9380118869999998</v>
      </c>
      <c r="H67">
        <v>5.4977055885184728E-2</v>
      </c>
      <c r="I67">
        <v>1.200304228</v>
      </c>
      <c r="J67" s="48">
        <v>4.3548828691928783E-2</v>
      </c>
      <c r="K67" s="48">
        <v>4.5814382010000019</v>
      </c>
      <c r="L67">
        <v>3.3755531562037797E-2</v>
      </c>
      <c r="M67">
        <v>3.6700300000000001</v>
      </c>
      <c r="N67" s="48" t="s">
        <v>17</v>
      </c>
    </row>
    <row r="68" spans="3:14" x14ac:dyDescent="0.25">
      <c r="C68" s="48" t="s">
        <v>5</v>
      </c>
      <c r="D68" s="48">
        <v>3.1028587151151234E-2</v>
      </c>
      <c r="E68" s="60">
        <v>8.0518310159999995</v>
      </c>
      <c r="F68">
        <v>3.2605254778229863E-2</v>
      </c>
      <c r="G68">
        <v>0.77399086699999997</v>
      </c>
      <c r="H68">
        <v>4.824851635970262E-2</v>
      </c>
      <c r="I68">
        <v>1.053401228</v>
      </c>
      <c r="J68" s="48">
        <v>2.0679569957436722E-2</v>
      </c>
      <c r="K68" s="48">
        <v>2.1755389209999998</v>
      </c>
      <c r="L68">
        <v>3.7240232843201507E-2</v>
      </c>
      <c r="M68">
        <v>4.0488999999999997</v>
      </c>
      <c r="N68" s="48" t="s">
        <v>6</v>
      </c>
    </row>
    <row r="69" spans="3:14" x14ac:dyDescent="0.25">
      <c r="C69" s="48" t="s">
        <v>12</v>
      </c>
      <c r="D69" s="48">
        <v>3.0066522768326415E-2</v>
      </c>
      <c r="E69" s="60">
        <v>7.8021780169999992</v>
      </c>
      <c r="F69">
        <v>1.8577631817455763E-4</v>
      </c>
      <c r="G69">
        <v>4.4099999999999999E-3</v>
      </c>
      <c r="H69">
        <v>5.3244178546261643E-2</v>
      </c>
      <c r="I69">
        <v>1.1624706270000003</v>
      </c>
      <c r="J69" s="48">
        <v>1.2341527065817062E-2</v>
      </c>
      <c r="K69" s="48">
        <v>1.2983573899999996</v>
      </c>
      <c r="L69">
        <v>4.9087131880312142E-2</v>
      </c>
      <c r="M69">
        <v>5.3369399999999994</v>
      </c>
      <c r="N69" s="48" t="s">
        <v>13</v>
      </c>
    </row>
    <row r="70" spans="3:14" x14ac:dyDescent="0.25">
      <c r="C70" s="48" t="s">
        <v>3</v>
      </c>
      <c r="D70" s="48">
        <v>2.693314805588292E-2</v>
      </c>
      <c r="E70" s="60">
        <v>6.9890761000000001</v>
      </c>
      <c r="F70">
        <v>3.6921884768089062E-5</v>
      </c>
      <c r="G70">
        <v>8.7645999999999991E-4</v>
      </c>
      <c r="H70">
        <v>4.237166837146672E-2</v>
      </c>
      <c r="I70">
        <v>0.925093057</v>
      </c>
      <c r="J70" s="48">
        <v>5.554084821004724E-2</v>
      </c>
      <c r="K70" s="48">
        <v>5.8430265830000003</v>
      </c>
      <c r="L70">
        <v>2.024211623930398E-3</v>
      </c>
      <c r="M70">
        <v>0.22008000000000003</v>
      </c>
      <c r="N70" s="48" t="s">
        <v>4</v>
      </c>
    </row>
    <row r="71" spans="3:14" x14ac:dyDescent="0.25">
      <c r="C71" s="48" t="s">
        <v>14</v>
      </c>
      <c r="D71" s="48">
        <v>2.5995623850645619E-2</v>
      </c>
      <c r="E71" s="60">
        <v>6.7457912079999991</v>
      </c>
      <c r="F71">
        <v>7.6732806127153665E-3</v>
      </c>
      <c r="G71">
        <v>0.18215006000000003</v>
      </c>
      <c r="H71">
        <v>4.4410321998157927E-2</v>
      </c>
      <c r="I71">
        <v>0.96960261700000006</v>
      </c>
      <c r="J71" s="48">
        <v>3.0971638782429405E-2</v>
      </c>
      <c r="K71" s="48">
        <v>3.2582885309999994</v>
      </c>
      <c r="L71">
        <v>2.1483334699179506E-2</v>
      </c>
      <c r="M71">
        <v>2.3357499999999995</v>
      </c>
      <c r="N71" s="48" t="s">
        <v>15</v>
      </c>
    </row>
    <row r="72" spans="3:14" x14ac:dyDescent="0.25">
      <c r="C72" s="48" t="s">
        <v>40</v>
      </c>
      <c r="D72" s="48">
        <v>1.3598322181656689E-2</v>
      </c>
      <c r="E72" s="60">
        <v>3.5287263249999996</v>
      </c>
      <c r="F72">
        <v>4.0982243151462634E-4</v>
      </c>
      <c r="G72">
        <v>9.7284569999999994E-3</v>
      </c>
      <c r="H72">
        <v>9.9473325777473271E-3</v>
      </c>
      <c r="I72">
        <v>0.21717833299999995</v>
      </c>
      <c r="J72" s="48">
        <v>2.8992414576102628E-2</v>
      </c>
      <c r="K72" s="48">
        <v>3.0500695349999996</v>
      </c>
      <c r="L72">
        <v>2.3155001650512438E-3</v>
      </c>
      <c r="M72">
        <v>0.25175000000000003</v>
      </c>
      <c r="N72" s="48" t="s">
        <v>41</v>
      </c>
    </row>
    <row r="73" spans="3:14" x14ac:dyDescent="0.25">
      <c r="C73" s="48" t="s">
        <v>8</v>
      </c>
      <c r="D73" s="48">
        <v>4.9068496395143482E-3</v>
      </c>
      <c r="E73" s="60">
        <v>1.2733136679999999</v>
      </c>
      <c r="F73">
        <v>9.6890143265642299E-5</v>
      </c>
      <c r="G73">
        <v>2.3E-3</v>
      </c>
      <c r="H73">
        <v>1.501377714236091E-2</v>
      </c>
      <c r="I73">
        <v>0.32779311099999997</v>
      </c>
      <c r="J73" s="48">
        <v>1.0892397359886813E-3</v>
      </c>
      <c r="K73" s="48">
        <v>0.11459055700000001</v>
      </c>
      <c r="L73">
        <v>7.621421655477305E-3</v>
      </c>
      <c r="M73">
        <v>0.82862999999999987</v>
      </c>
      <c r="N73" s="48" t="s">
        <v>9</v>
      </c>
    </row>
    <row r="74" spans="3:14" x14ac:dyDescent="0.25">
      <c r="C74" s="48" t="s">
        <v>20</v>
      </c>
      <c r="D74" s="48">
        <v>3.9930344313640455E-3</v>
      </c>
      <c r="E74" s="60">
        <v>1.0361811939999999</v>
      </c>
      <c r="F74">
        <v>0</v>
      </c>
      <c r="G74">
        <v>0</v>
      </c>
      <c r="H74">
        <v>3.6075841729903156E-2</v>
      </c>
      <c r="I74">
        <v>0.78763739999999993</v>
      </c>
      <c r="J74" s="48">
        <v>2.3625312909351264E-3</v>
      </c>
      <c r="K74" s="48">
        <v>0.24854379400000001</v>
      </c>
      <c r="L74">
        <v>0</v>
      </c>
      <c r="M74">
        <v>0</v>
      </c>
      <c r="N74" s="48" t="s">
        <v>21</v>
      </c>
    </row>
    <row r="75" spans="3:14" x14ac:dyDescent="0.25">
      <c r="C75" s="48" t="s">
        <v>22</v>
      </c>
      <c r="D75" s="48">
        <v>3.552219560634748E-3</v>
      </c>
      <c r="E75" s="60">
        <v>0.92179097599999993</v>
      </c>
      <c r="F75">
        <v>1.9598769675177138E-6</v>
      </c>
      <c r="G75">
        <v>4.6523999999999997E-5</v>
      </c>
      <c r="H75">
        <v>1.7740997807773863E-2</v>
      </c>
      <c r="I75">
        <v>0.387336032</v>
      </c>
      <c r="J75" s="48">
        <v>2.9967817554667148E-3</v>
      </c>
      <c r="K75" s="48">
        <v>0.31526841999999999</v>
      </c>
      <c r="L75">
        <v>2.0155658636318943E-3</v>
      </c>
      <c r="M75">
        <v>0.21913999999999997</v>
      </c>
      <c r="N75" s="48" t="s">
        <v>23</v>
      </c>
    </row>
    <row r="76" spans="3:14" x14ac:dyDescent="0.25">
      <c r="C76" s="48" t="s">
        <v>18</v>
      </c>
      <c r="D76" s="48">
        <v>2.4360949631640318E-3</v>
      </c>
      <c r="E76" s="60">
        <v>0.63215978500000003</v>
      </c>
      <c r="F76">
        <v>0</v>
      </c>
      <c r="G76">
        <v>0</v>
      </c>
      <c r="H76">
        <v>2.9468253133435028E-3</v>
      </c>
      <c r="I76">
        <v>6.4337510000000001E-2</v>
      </c>
      <c r="J76" s="48">
        <v>5.3103603373516719E-3</v>
      </c>
      <c r="K76" s="48">
        <v>0.55866227499999999</v>
      </c>
      <c r="L76">
        <v>8.425017482371158E-5</v>
      </c>
      <c r="M76">
        <v>9.1599999999999997E-3</v>
      </c>
      <c r="N76" s="48" t="s">
        <v>19</v>
      </c>
    </row>
    <row r="77" spans="3:14" x14ac:dyDescent="0.25">
      <c r="C77" s="48" t="s">
        <v>38</v>
      </c>
      <c r="D77" s="48">
        <v>1.0053513109891082E-3</v>
      </c>
      <c r="E77" s="60">
        <v>0.26088583500000007</v>
      </c>
      <c r="F77">
        <v>0</v>
      </c>
      <c r="G77">
        <v>0</v>
      </c>
      <c r="H77">
        <v>0</v>
      </c>
      <c r="I77">
        <v>0</v>
      </c>
      <c r="J77" s="48">
        <v>4.5491721031475481E-5</v>
      </c>
      <c r="K77" s="48">
        <v>4.7858349999999996E-3</v>
      </c>
      <c r="L77">
        <v>2.3555098004751679E-3</v>
      </c>
      <c r="M77">
        <v>0.25610000000000005</v>
      </c>
      <c r="N77" s="48" t="s">
        <v>39</v>
      </c>
    </row>
    <row r="78" spans="3:14" x14ac:dyDescent="0.25">
      <c r="C78" s="48" t="s">
        <v>28</v>
      </c>
      <c r="D78" s="48">
        <v>7.7494225267286433E-4</v>
      </c>
      <c r="E78" s="60">
        <v>0.20109533299999996</v>
      </c>
      <c r="F78">
        <v>0</v>
      </c>
      <c r="G78">
        <v>0</v>
      </c>
      <c r="H78">
        <v>1.2320899725360872E-4</v>
      </c>
      <c r="I78">
        <v>2.6900000000000001E-3</v>
      </c>
      <c r="J78" s="48">
        <v>1.8640778676282407E-3</v>
      </c>
      <c r="K78" s="48">
        <v>0.19610533299999997</v>
      </c>
      <c r="L78">
        <v>2.1154519879316226E-5</v>
      </c>
      <c r="M78">
        <v>2.3E-3</v>
      </c>
      <c r="N78" s="48" t="s">
        <v>29</v>
      </c>
    </row>
    <row r="79" spans="3:14" x14ac:dyDescent="0.25">
      <c r="C79" s="48" t="s">
        <v>36</v>
      </c>
      <c r="D79" s="48">
        <v>6.2529589323161833E-4</v>
      </c>
      <c r="E79" s="60">
        <v>0.16226252399999999</v>
      </c>
      <c r="F79">
        <v>1.1374060296401487E-3</v>
      </c>
      <c r="G79">
        <v>2.7E-2</v>
      </c>
      <c r="H79">
        <v>6.9293715650835296E-4</v>
      </c>
      <c r="I79">
        <v>1.5128773E-2</v>
      </c>
      <c r="J79" s="48">
        <v>5.5059380893588046E-4</v>
      </c>
      <c r="K79" s="48">
        <v>5.7923751000000002E-2</v>
      </c>
      <c r="L79">
        <v>5.7218377464880981E-4</v>
      </c>
      <c r="M79">
        <v>6.2210000000000001E-2</v>
      </c>
      <c r="N79" s="48" t="s">
        <v>37</v>
      </c>
    </row>
    <row r="80" spans="3:14" x14ac:dyDescent="0.25">
      <c r="C80" s="48" t="s">
        <v>7</v>
      </c>
      <c r="D80" s="48">
        <v>3.6769879430628401E-4</v>
      </c>
      <c r="E80" s="60">
        <v>9.5416802000000009E-2</v>
      </c>
      <c r="F80">
        <v>1.9799290145587774E-4</v>
      </c>
      <c r="G80">
        <v>4.7000000000000002E-3</v>
      </c>
      <c r="H80">
        <v>0</v>
      </c>
      <c r="I80">
        <v>0</v>
      </c>
      <c r="J80" s="48">
        <v>8.605018815850561E-4</v>
      </c>
      <c r="K80" s="48">
        <v>9.0526802000000003E-2</v>
      </c>
      <c r="L80">
        <v>1.747547294378297E-6</v>
      </c>
      <c r="M80">
        <v>1.9000000000000001E-4</v>
      </c>
      <c r="N80" s="48" t="s">
        <v>105</v>
      </c>
    </row>
    <row r="81" spans="3:14" x14ac:dyDescent="0.25">
      <c r="C81" s="48" t="s">
        <v>34</v>
      </c>
      <c r="D81" s="48">
        <v>3.1202260649859111E-4</v>
      </c>
      <c r="E81" s="60">
        <v>8.0968988000000006E-2</v>
      </c>
      <c r="F81">
        <v>0</v>
      </c>
      <c r="G81">
        <v>0</v>
      </c>
      <c r="H81">
        <v>1.4198244377034348E-3</v>
      </c>
      <c r="I81">
        <v>3.0998772999999997E-2</v>
      </c>
      <c r="J81" s="48">
        <v>4.666266944337098E-4</v>
      </c>
      <c r="K81" s="48">
        <v>4.9090215000000006E-2</v>
      </c>
      <c r="L81">
        <v>8.0939032581731643E-6</v>
      </c>
      <c r="M81">
        <v>8.8000000000000003E-4</v>
      </c>
      <c r="N81" s="48" t="s">
        <v>35</v>
      </c>
    </row>
    <row r="82" spans="3:14" x14ac:dyDescent="0.25">
      <c r="C82" s="48" t="s">
        <v>44</v>
      </c>
      <c r="D82" s="48">
        <v>1.831905961719666E-4</v>
      </c>
      <c r="E82" s="60">
        <v>4.7537443999999998E-2</v>
      </c>
      <c r="F82">
        <v>0</v>
      </c>
      <c r="G82">
        <v>0</v>
      </c>
      <c r="H82">
        <v>9.2923080663641434E-5</v>
      </c>
      <c r="I82">
        <v>2.0287729999999998E-3</v>
      </c>
      <c r="J82" s="48">
        <v>4.3258235305755388E-4</v>
      </c>
      <c r="K82" s="48">
        <v>4.5508671000000001E-2</v>
      </c>
      <c r="L82">
        <v>0</v>
      </c>
      <c r="M82">
        <v>0</v>
      </c>
      <c r="N82" s="48" t="s">
        <v>45</v>
      </c>
    </row>
  </sheetData>
  <mergeCells count="26">
    <mergeCell ref="B2:O2"/>
    <mergeCell ref="B3:O3"/>
    <mergeCell ref="B4:B5"/>
    <mergeCell ref="C4:C5"/>
    <mergeCell ref="D4:D5"/>
    <mergeCell ref="E4:E5"/>
    <mergeCell ref="F4:G4"/>
    <mergeCell ref="H4:I4"/>
    <mergeCell ref="J4:K4"/>
    <mergeCell ref="L4:M4"/>
    <mergeCell ref="N4:N5"/>
    <mergeCell ref="O4:O5"/>
    <mergeCell ref="L28:M28"/>
    <mergeCell ref="N28:O28"/>
    <mergeCell ref="N29:O29"/>
    <mergeCell ref="B29:C29"/>
    <mergeCell ref="D29:E29"/>
    <mergeCell ref="F29:G29"/>
    <mergeCell ref="H29:I29"/>
    <mergeCell ref="J29:K29"/>
    <mergeCell ref="L29:M29"/>
    <mergeCell ref="B28:C28"/>
    <mergeCell ref="D28:E28"/>
    <mergeCell ref="F28:G28"/>
    <mergeCell ref="H28:I28"/>
    <mergeCell ref="J28:K28"/>
  </mergeCells>
  <printOptions horizontalCentered="1" verticalCentered="1"/>
  <pageMargins left="0" right="0" top="0" bottom="0" header="0" footer="0"/>
  <pageSetup paperSize="9" scale="8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70405-4378-4CFB-ABDC-A9C8DA31955E}">
  <sheetPr>
    <tabColor rgb="FF00B0F0"/>
  </sheetPr>
  <dimension ref="A1:AP30"/>
  <sheetViews>
    <sheetView showGridLines="0" topLeftCell="A16" zoomScale="95" zoomScaleNormal="95" zoomScaleSheetLayoutView="100" workbookViewId="0">
      <selection activeCell="H34" sqref="H34"/>
    </sheetView>
  </sheetViews>
  <sheetFormatPr defaultRowHeight="15" x14ac:dyDescent="0.25"/>
  <cols>
    <col min="1" max="1" width="5" customWidth="1"/>
    <col min="2" max="2" width="8.42578125" customWidth="1"/>
    <col min="3" max="3" width="15.28515625" style="48" customWidth="1"/>
    <col min="4" max="4" width="16.85546875" style="48" customWidth="1"/>
    <col min="5" max="5" width="8.5703125" style="60" customWidth="1"/>
    <col min="6" max="6" width="15.5703125" customWidth="1"/>
    <col min="7" max="7" width="10.7109375" customWidth="1"/>
    <col min="8" max="8" width="18.42578125" customWidth="1"/>
    <col min="9" max="9" width="8.5703125" customWidth="1"/>
    <col min="10" max="10" width="18.28515625" customWidth="1"/>
    <col min="11" max="11" width="6.42578125" customWidth="1"/>
    <col min="12" max="14" width="17.85546875" customWidth="1"/>
    <col min="15" max="16" width="6.5703125" customWidth="1"/>
    <col min="17" max="17" width="20.28515625" customWidth="1"/>
    <col min="18" max="20" width="6.5703125" customWidth="1"/>
    <col min="21" max="21" width="13.28515625" customWidth="1"/>
    <col min="22" max="23" width="6.5703125" customWidth="1"/>
    <col min="24" max="29" width="17.85546875" customWidth="1"/>
    <col min="30" max="36" width="11.28515625" style="48" customWidth="1"/>
    <col min="39" max="42" width="11.28515625" style="48" customWidth="1"/>
    <col min="43" max="49" width="12.42578125" customWidth="1"/>
  </cols>
  <sheetData>
    <row r="1" spans="1:17" ht="15.75" x14ac:dyDescent="0.25">
      <c r="Q1" s="38" t="s">
        <v>114</v>
      </c>
    </row>
    <row r="2" spans="1:17" ht="34.5" customHeight="1" x14ac:dyDescent="0.25">
      <c r="B2" s="433" t="s">
        <v>230</v>
      </c>
      <c r="C2" s="434"/>
      <c r="D2" s="434"/>
      <c r="E2" s="434"/>
      <c r="F2" s="434"/>
      <c r="G2" s="434"/>
      <c r="H2" s="434"/>
      <c r="I2" s="434"/>
      <c r="J2" s="434"/>
      <c r="K2" s="435"/>
      <c r="L2" s="48"/>
      <c r="M2" s="48"/>
      <c r="N2" s="48"/>
      <c r="O2" s="48"/>
      <c r="Q2" s="38" t="s">
        <v>115</v>
      </c>
    </row>
    <row r="3" spans="1:17" ht="48.75" customHeight="1" x14ac:dyDescent="0.25">
      <c r="B3" s="459" t="s">
        <v>231</v>
      </c>
      <c r="C3" s="460"/>
      <c r="D3" s="460"/>
      <c r="E3" s="460"/>
      <c r="F3" s="460"/>
      <c r="G3" s="460"/>
      <c r="H3" s="460"/>
      <c r="I3" s="460"/>
      <c r="J3" s="460"/>
      <c r="K3" s="461"/>
      <c r="L3" s="48"/>
      <c r="M3" s="48"/>
      <c r="N3" s="48"/>
      <c r="O3" s="48"/>
      <c r="P3" s="48"/>
      <c r="Q3" s="48"/>
    </row>
    <row r="4" spans="1:17" ht="54.75" customHeight="1" x14ac:dyDescent="0.25">
      <c r="B4" s="462" t="s">
        <v>167</v>
      </c>
      <c r="C4" s="463" t="s">
        <v>148</v>
      </c>
      <c r="D4" s="464" t="s">
        <v>232</v>
      </c>
      <c r="E4" s="465" t="s">
        <v>150</v>
      </c>
      <c r="F4" s="466" t="s">
        <v>217</v>
      </c>
      <c r="G4" s="465"/>
      <c r="H4" s="466" t="s">
        <v>218</v>
      </c>
      <c r="I4" s="465"/>
      <c r="J4" s="467" t="s">
        <v>155</v>
      </c>
      <c r="K4" s="462" t="s">
        <v>156</v>
      </c>
      <c r="L4" s="49"/>
      <c r="M4" s="49"/>
      <c r="N4" s="49"/>
      <c r="O4" s="49"/>
      <c r="P4" s="49"/>
      <c r="Q4" s="49"/>
    </row>
    <row r="5" spans="1:17" ht="61.5" customHeight="1" x14ac:dyDescent="0.25">
      <c r="B5" s="462"/>
      <c r="C5" s="463"/>
      <c r="D5" s="464"/>
      <c r="E5" s="465"/>
      <c r="F5" s="187" t="s">
        <v>171</v>
      </c>
      <c r="G5" s="188" t="s">
        <v>158</v>
      </c>
      <c r="H5" s="187" t="s">
        <v>171</v>
      </c>
      <c r="I5" s="188" t="s">
        <v>158</v>
      </c>
      <c r="J5" s="467"/>
      <c r="K5" s="462"/>
      <c r="L5" s="206"/>
      <c r="M5" s="49"/>
      <c r="N5" s="49"/>
      <c r="O5" s="49"/>
      <c r="P5" s="49"/>
      <c r="Q5" s="49"/>
    </row>
    <row r="6" spans="1:17" ht="33" customHeight="1" x14ac:dyDescent="0.25">
      <c r="A6" s="51" t="s">
        <v>145</v>
      </c>
      <c r="B6" s="224">
        <v>1</v>
      </c>
      <c r="C6" s="225" t="s">
        <v>74</v>
      </c>
      <c r="D6" s="235">
        <v>0.22113695949072673</v>
      </c>
      <c r="E6" s="226">
        <v>57.383909842000008</v>
      </c>
      <c r="F6" s="236">
        <v>0.23544618447425561</v>
      </c>
      <c r="G6" s="227">
        <v>14.591813307000001</v>
      </c>
      <c r="H6" s="237">
        <v>0.21664719839508123</v>
      </c>
      <c r="I6" s="227">
        <v>42.792096535000006</v>
      </c>
      <c r="J6" s="225" t="s">
        <v>102</v>
      </c>
      <c r="K6" s="228">
        <v>1</v>
      </c>
      <c r="L6" s="52"/>
      <c r="M6" s="53"/>
      <c r="N6" s="53"/>
      <c r="O6" s="53"/>
      <c r="P6" s="53"/>
      <c r="Q6" s="52"/>
    </row>
    <row r="7" spans="1:17" ht="33" customHeight="1" x14ac:dyDescent="0.25">
      <c r="A7" s="51" t="s">
        <v>140</v>
      </c>
      <c r="B7" s="229">
        <v>2</v>
      </c>
      <c r="C7" s="230" t="s">
        <v>32</v>
      </c>
      <c r="D7" s="238">
        <v>0.19273353293420215</v>
      </c>
      <c r="E7" s="231">
        <v>50.013365937999993</v>
      </c>
      <c r="F7" s="239">
        <v>0.20391136551424655</v>
      </c>
      <c r="G7" s="232">
        <v>12.637438076999999</v>
      </c>
      <c r="H7" s="240">
        <v>0.18922629911061703</v>
      </c>
      <c r="I7" s="232">
        <v>37.375927860999994</v>
      </c>
      <c r="J7" s="230" t="s">
        <v>104</v>
      </c>
      <c r="K7" s="233">
        <v>2</v>
      </c>
      <c r="L7" s="52"/>
      <c r="M7" s="53"/>
      <c r="N7" s="52"/>
      <c r="O7" s="53"/>
      <c r="P7" s="53"/>
      <c r="Q7" s="52"/>
    </row>
    <row r="8" spans="1:17" ht="33" customHeight="1" x14ac:dyDescent="0.25">
      <c r="A8" s="51" t="s">
        <v>129</v>
      </c>
      <c r="B8" s="224">
        <v>3</v>
      </c>
      <c r="C8" s="225" t="s">
        <v>10</v>
      </c>
      <c r="D8" s="235">
        <v>0.177508876748452</v>
      </c>
      <c r="E8" s="226">
        <v>46.062645533999998</v>
      </c>
      <c r="F8" s="236">
        <v>8.4694139708880165E-2</v>
      </c>
      <c r="G8" s="227">
        <v>5.2489322669999998</v>
      </c>
      <c r="H8" s="237">
        <v>0.20663106861715969</v>
      </c>
      <c r="I8" s="227">
        <v>40.813713266999997</v>
      </c>
      <c r="J8" s="225" t="s">
        <v>11</v>
      </c>
      <c r="K8" s="228">
        <v>3</v>
      </c>
      <c r="L8" s="52"/>
      <c r="M8" s="53"/>
      <c r="N8" s="53"/>
      <c r="O8" s="53"/>
      <c r="P8" s="53"/>
      <c r="Q8" s="52"/>
    </row>
    <row r="9" spans="1:17" ht="33" customHeight="1" x14ac:dyDescent="0.25">
      <c r="A9" s="51" t="s">
        <v>139</v>
      </c>
      <c r="B9" s="229">
        <v>4</v>
      </c>
      <c r="C9" s="230" t="s">
        <v>30</v>
      </c>
      <c r="D9" s="238">
        <v>0.1151504812080424</v>
      </c>
      <c r="E9" s="231">
        <v>29.880960862999999</v>
      </c>
      <c r="F9" s="239">
        <v>8.0877282201731571E-2</v>
      </c>
      <c r="G9" s="232">
        <v>5.012381939</v>
      </c>
      <c r="H9" s="240">
        <v>0.12590427644845381</v>
      </c>
      <c r="I9" s="232">
        <v>24.868578923999998</v>
      </c>
      <c r="J9" s="230" t="s">
        <v>103</v>
      </c>
      <c r="K9" s="233">
        <v>4</v>
      </c>
      <c r="L9" s="52"/>
      <c r="M9" s="53"/>
      <c r="N9" s="52"/>
      <c r="O9" s="53"/>
      <c r="P9" s="53"/>
      <c r="Q9" s="52"/>
    </row>
    <row r="10" spans="1:17" ht="33" customHeight="1" x14ac:dyDescent="0.25">
      <c r="A10" s="51" t="s">
        <v>137</v>
      </c>
      <c r="B10" s="224">
        <v>5</v>
      </c>
      <c r="C10" s="225" t="s">
        <v>26</v>
      </c>
      <c r="D10" s="235">
        <v>5.2340591581104441E-2</v>
      </c>
      <c r="E10" s="226">
        <v>13.582115785999999</v>
      </c>
      <c r="F10" s="236">
        <v>7.0507364648506321E-2</v>
      </c>
      <c r="G10" s="227">
        <v>4.3697047119999999</v>
      </c>
      <c r="H10" s="237">
        <v>4.6640459600139128E-2</v>
      </c>
      <c r="I10" s="227">
        <v>9.2124110740000003</v>
      </c>
      <c r="J10" s="225" t="s">
        <v>27</v>
      </c>
      <c r="K10" s="228">
        <v>5</v>
      </c>
      <c r="L10" s="52"/>
      <c r="M10" s="53"/>
      <c r="N10" s="53"/>
      <c r="O10" s="53"/>
      <c r="P10" s="53"/>
      <c r="Q10" s="52"/>
    </row>
    <row r="11" spans="1:17" ht="33" customHeight="1" x14ac:dyDescent="0.25">
      <c r="A11" s="51" t="s">
        <v>136</v>
      </c>
      <c r="B11" s="229">
        <v>6</v>
      </c>
      <c r="C11" s="230" t="s">
        <v>24</v>
      </c>
      <c r="D11" s="238">
        <v>5.1466091040872963E-2</v>
      </c>
      <c r="E11" s="231">
        <v>13.355187369000001</v>
      </c>
      <c r="F11" s="239">
        <v>0.12747078091909056</v>
      </c>
      <c r="G11" s="232">
        <v>7.9000211510000007</v>
      </c>
      <c r="H11" s="240">
        <v>2.7618335477967274E-2</v>
      </c>
      <c r="I11" s="232">
        <v>5.4551662180000005</v>
      </c>
      <c r="J11" s="230" t="s">
        <v>25</v>
      </c>
      <c r="K11" s="233">
        <v>6</v>
      </c>
      <c r="L11" s="52"/>
      <c r="M11" s="53"/>
      <c r="N11" s="52"/>
      <c r="O11" s="53"/>
      <c r="P11" s="53"/>
      <c r="Q11" s="52"/>
    </row>
    <row r="12" spans="1:17" ht="33" customHeight="1" x14ac:dyDescent="0.25">
      <c r="A12" s="51" t="s">
        <v>132</v>
      </c>
      <c r="B12" s="224">
        <v>7</v>
      </c>
      <c r="C12" s="225" t="s">
        <v>16</v>
      </c>
      <c r="D12" s="235">
        <v>4.3892134220731273E-2</v>
      </c>
      <c r="E12" s="226">
        <v>11.389784316</v>
      </c>
      <c r="F12" s="236">
        <v>5.5587126711533118E-2</v>
      </c>
      <c r="G12" s="227">
        <v>3.4450206830000001</v>
      </c>
      <c r="H12" s="237">
        <v>4.0222632737631471E-2</v>
      </c>
      <c r="I12" s="227">
        <v>7.9447636330000009</v>
      </c>
      <c r="J12" s="225" t="s">
        <v>17</v>
      </c>
      <c r="K12" s="228">
        <v>7</v>
      </c>
      <c r="L12" s="52"/>
      <c r="M12" s="53"/>
      <c r="N12" s="53"/>
      <c r="O12" s="53"/>
      <c r="P12" s="53"/>
      <c r="Q12" s="52"/>
    </row>
    <row r="13" spans="1:17" ht="33" customHeight="1" x14ac:dyDescent="0.25">
      <c r="A13" s="51" t="s">
        <v>125</v>
      </c>
      <c r="B13" s="229">
        <v>8</v>
      </c>
      <c r="C13" s="230" t="s">
        <v>5</v>
      </c>
      <c r="D13" s="238">
        <v>3.1028862169098084E-2</v>
      </c>
      <c r="E13" s="231">
        <v>8.0518310160000013</v>
      </c>
      <c r="F13" s="239">
        <v>2.9684040697426983E-2</v>
      </c>
      <c r="G13" s="232">
        <v>1.839672964</v>
      </c>
      <c r="H13" s="240">
        <v>3.1450822626848077E-2</v>
      </c>
      <c r="I13" s="232">
        <v>6.2121580520000004</v>
      </c>
      <c r="J13" s="230" t="s">
        <v>6</v>
      </c>
      <c r="K13" s="233">
        <v>8</v>
      </c>
      <c r="L13" s="52"/>
      <c r="M13" s="53"/>
      <c r="N13" s="52"/>
      <c r="O13" s="53"/>
      <c r="P13" s="53"/>
      <c r="Q13" s="52"/>
    </row>
    <row r="14" spans="1:17" ht="33" customHeight="1" x14ac:dyDescent="0.25">
      <c r="A14" s="51" t="s">
        <v>130</v>
      </c>
      <c r="B14" s="224">
        <v>9</v>
      </c>
      <c r="C14" s="225" t="s">
        <v>12</v>
      </c>
      <c r="D14" s="235">
        <v>3.0066789259137621E-2</v>
      </c>
      <c r="E14" s="226">
        <v>7.8021780170000001</v>
      </c>
      <c r="F14" s="236">
        <v>1.5474854897705548E-3</v>
      </c>
      <c r="G14" s="227">
        <v>9.5905650000000009E-2</v>
      </c>
      <c r="H14" s="237">
        <v>3.9015202655809329E-2</v>
      </c>
      <c r="I14" s="227">
        <v>7.7062723670000004</v>
      </c>
      <c r="J14" s="225" t="s">
        <v>13</v>
      </c>
      <c r="K14" s="228">
        <v>9</v>
      </c>
      <c r="L14" s="52"/>
      <c r="M14" s="53"/>
      <c r="N14" s="53"/>
      <c r="O14" s="53"/>
      <c r="P14" s="53"/>
      <c r="Q14" s="52"/>
    </row>
    <row r="15" spans="1:17" ht="33" customHeight="1" x14ac:dyDescent="0.25">
      <c r="A15" s="51" t="s">
        <v>124</v>
      </c>
      <c r="B15" s="229">
        <v>10</v>
      </c>
      <c r="C15" s="230" t="s">
        <v>3</v>
      </c>
      <c r="D15" s="238">
        <v>2.6933386774424761E-2</v>
      </c>
      <c r="E15" s="231">
        <v>6.9890760999999983</v>
      </c>
      <c r="F15" s="239">
        <v>3.7179113730486206E-2</v>
      </c>
      <c r="G15" s="232">
        <v>2.3041812619999997</v>
      </c>
      <c r="H15" s="240">
        <v>2.371861683846516E-2</v>
      </c>
      <c r="I15" s="232">
        <v>4.6848948379999991</v>
      </c>
      <c r="J15" s="230" t="s">
        <v>4</v>
      </c>
      <c r="K15" s="233">
        <v>10</v>
      </c>
      <c r="L15" s="52"/>
      <c r="M15" s="53"/>
      <c r="N15" s="52"/>
      <c r="O15" s="53"/>
      <c r="P15" s="53"/>
      <c r="Q15" s="52"/>
    </row>
    <row r="16" spans="1:17" ht="33" customHeight="1" x14ac:dyDescent="0.25">
      <c r="A16" s="51" t="s">
        <v>131</v>
      </c>
      <c r="B16" s="224">
        <v>11</v>
      </c>
      <c r="C16" s="225" t="s">
        <v>14</v>
      </c>
      <c r="D16" s="235">
        <v>2.5995854259560584E-2</v>
      </c>
      <c r="E16" s="226">
        <v>6.745791208</v>
      </c>
      <c r="F16" s="236">
        <v>2.9975170805630755E-2</v>
      </c>
      <c r="G16" s="227">
        <v>1.857715797</v>
      </c>
      <c r="H16" s="237">
        <v>2.474727646192517E-2</v>
      </c>
      <c r="I16" s="227">
        <v>4.888075411</v>
      </c>
      <c r="J16" s="225" t="s">
        <v>15</v>
      </c>
      <c r="K16" s="228">
        <v>11</v>
      </c>
      <c r="L16" s="52"/>
      <c r="M16" s="53"/>
      <c r="N16" s="53"/>
      <c r="O16" s="53"/>
      <c r="P16" s="53"/>
      <c r="Q16" s="52"/>
    </row>
    <row r="17" spans="1:11" ht="33" customHeight="1" x14ac:dyDescent="0.25">
      <c r="A17" s="51" t="s">
        <v>144</v>
      </c>
      <c r="B17" s="229">
        <v>12</v>
      </c>
      <c r="C17" s="230" t="s">
        <v>40</v>
      </c>
      <c r="D17" s="238">
        <v>1.3598442708660665E-2</v>
      </c>
      <c r="E17" s="231">
        <v>3.5287263250000001</v>
      </c>
      <c r="F17" s="239">
        <v>2.6952287344771713E-2</v>
      </c>
      <c r="G17" s="232">
        <v>1.6703721319999998</v>
      </c>
      <c r="H17" s="240">
        <v>9.4084483383492651E-3</v>
      </c>
      <c r="I17" s="232">
        <v>1.8583541930000003</v>
      </c>
      <c r="J17" s="230" t="s">
        <v>41</v>
      </c>
      <c r="K17" s="233">
        <v>12</v>
      </c>
    </row>
    <row r="18" spans="1:11" ht="33" customHeight="1" x14ac:dyDescent="0.25">
      <c r="A18" s="51" t="s">
        <v>128</v>
      </c>
      <c r="B18" s="224">
        <v>13</v>
      </c>
      <c r="C18" s="225" t="s">
        <v>8</v>
      </c>
      <c r="D18" s="235">
        <v>4.8980297575847414E-3</v>
      </c>
      <c r="E18" s="226">
        <v>1.2710136679999999</v>
      </c>
      <c r="F18" s="236">
        <v>2.3334843560719578E-3</v>
      </c>
      <c r="G18" s="227">
        <v>0.14461805</v>
      </c>
      <c r="H18" s="237">
        <v>5.7026992057891248E-3</v>
      </c>
      <c r="I18" s="227">
        <v>1.1263956179999999</v>
      </c>
      <c r="J18" s="225" t="s">
        <v>9</v>
      </c>
      <c r="K18" s="228">
        <v>13</v>
      </c>
    </row>
    <row r="19" spans="1:11" ht="33" customHeight="1" x14ac:dyDescent="0.25">
      <c r="A19" s="51" t="s">
        <v>134</v>
      </c>
      <c r="B19" s="229">
        <v>14</v>
      </c>
      <c r="C19" s="230" t="s">
        <v>20</v>
      </c>
      <c r="D19" s="238">
        <v>3.9930698231182889E-3</v>
      </c>
      <c r="E19" s="231">
        <v>1.0361811939999999</v>
      </c>
      <c r="F19" s="239">
        <v>2.2662235297899968E-4</v>
      </c>
      <c r="G19" s="232">
        <v>1.4044955E-2</v>
      </c>
      <c r="H19" s="240">
        <v>5.1748563517170785E-3</v>
      </c>
      <c r="I19" s="232">
        <v>1.0221362389999999</v>
      </c>
      <c r="J19" s="230" t="s">
        <v>21</v>
      </c>
      <c r="K19" s="233">
        <v>14</v>
      </c>
    </row>
    <row r="20" spans="1:11" ht="33" customHeight="1" x14ac:dyDescent="0.25">
      <c r="A20" s="51" t="s">
        <v>135</v>
      </c>
      <c r="B20" s="224">
        <v>15</v>
      </c>
      <c r="C20" s="225" t="s">
        <v>22</v>
      </c>
      <c r="D20" s="235">
        <v>3.5522510452822942E-3</v>
      </c>
      <c r="E20" s="226">
        <v>0.92179097600000004</v>
      </c>
      <c r="F20" s="236">
        <v>8.5113731299050529E-3</v>
      </c>
      <c r="G20" s="227">
        <v>0.52749365199999998</v>
      </c>
      <c r="H20" s="237">
        <v>1.9962427059260612E-3</v>
      </c>
      <c r="I20" s="227">
        <v>0.39429732400000006</v>
      </c>
      <c r="J20" s="225" t="s">
        <v>23</v>
      </c>
      <c r="K20" s="228">
        <v>15</v>
      </c>
    </row>
    <row r="21" spans="1:11" ht="33" customHeight="1" x14ac:dyDescent="0.25">
      <c r="A21" s="51" t="s">
        <v>133</v>
      </c>
      <c r="B21" s="229">
        <v>16</v>
      </c>
      <c r="C21" s="230" t="s">
        <v>18</v>
      </c>
      <c r="D21" s="238">
        <v>2.4361165551827668E-3</v>
      </c>
      <c r="E21" s="231">
        <v>0.63215978500000003</v>
      </c>
      <c r="F21" s="239">
        <v>1.5184283126162882E-3</v>
      </c>
      <c r="G21" s="232">
        <v>9.4104827000000002E-2</v>
      </c>
      <c r="H21" s="240">
        <v>2.7240567458044758E-3</v>
      </c>
      <c r="I21" s="232">
        <v>0.53805495800000003</v>
      </c>
      <c r="J21" s="230" t="s">
        <v>19</v>
      </c>
      <c r="K21" s="233">
        <v>16</v>
      </c>
    </row>
    <row r="22" spans="1:11" ht="33" customHeight="1" x14ac:dyDescent="0.25">
      <c r="A22" s="51" t="s">
        <v>143</v>
      </c>
      <c r="B22" s="224">
        <v>17</v>
      </c>
      <c r="C22" s="225" t="s">
        <v>38</v>
      </c>
      <c r="D22" s="235">
        <v>1.0053602217929439E-3</v>
      </c>
      <c r="E22" s="226">
        <v>0.26088583500000007</v>
      </c>
      <c r="F22" s="236">
        <v>0</v>
      </c>
      <c r="G22" s="227">
        <v>0</v>
      </c>
      <c r="H22" s="237">
        <v>1.3208089771316327E-3</v>
      </c>
      <c r="I22" s="227">
        <v>0.26088583500000007</v>
      </c>
      <c r="J22" s="225" t="s">
        <v>39</v>
      </c>
      <c r="K22" s="228">
        <v>17</v>
      </c>
    </row>
    <row r="23" spans="1:11" ht="33" customHeight="1" x14ac:dyDescent="0.25">
      <c r="A23" s="51" t="s">
        <v>138</v>
      </c>
      <c r="B23" s="229">
        <v>18</v>
      </c>
      <c r="C23" s="230" t="s">
        <v>28</v>
      </c>
      <c r="D23" s="238">
        <v>7.7494912127523468E-4</v>
      </c>
      <c r="E23" s="231">
        <v>0.20109533299999999</v>
      </c>
      <c r="F23" s="239">
        <v>1.1381911392045654E-4</v>
      </c>
      <c r="G23" s="232">
        <v>7.0539570000000005E-3</v>
      </c>
      <c r="H23" s="240">
        <v>9.8238983099935067E-4</v>
      </c>
      <c r="I23" s="232">
        <v>0.19404137599999999</v>
      </c>
      <c r="J23" s="230" t="s">
        <v>29</v>
      </c>
      <c r="K23" s="233">
        <v>18</v>
      </c>
    </row>
    <row r="24" spans="1:11" ht="33" customHeight="1" x14ac:dyDescent="0.25">
      <c r="A24" s="51" t="s">
        <v>142</v>
      </c>
      <c r="B24" s="224">
        <v>19</v>
      </c>
      <c r="C24" s="225" t="s">
        <v>36</v>
      </c>
      <c r="D24" s="235">
        <v>6.2530143546246143E-4</v>
      </c>
      <c r="E24" s="226">
        <v>0.16226252400000002</v>
      </c>
      <c r="F24" s="236">
        <v>1.5678354516321831E-3</v>
      </c>
      <c r="G24" s="227">
        <v>9.7166841999999989E-2</v>
      </c>
      <c r="H24" s="237">
        <v>3.2956546359868882E-4</v>
      </c>
      <c r="I24" s="227">
        <v>6.5095682000000016E-2</v>
      </c>
      <c r="J24" s="225" t="s">
        <v>37</v>
      </c>
      <c r="K24" s="228">
        <v>19</v>
      </c>
    </row>
    <row r="25" spans="1:11" ht="33" customHeight="1" x14ac:dyDescent="0.25">
      <c r="A25" s="51" t="s">
        <v>127</v>
      </c>
      <c r="B25" s="229">
        <v>20</v>
      </c>
      <c r="C25" s="230" t="s">
        <v>7</v>
      </c>
      <c r="D25" s="238">
        <v>3.6770205335791186E-4</v>
      </c>
      <c r="E25" s="231">
        <v>9.5416801999999995E-2</v>
      </c>
      <c r="F25" s="239">
        <v>1.508497252019144E-3</v>
      </c>
      <c r="G25" s="232">
        <v>9.3489348E-2</v>
      </c>
      <c r="H25" s="240">
        <v>9.7582858272403843E-6</v>
      </c>
      <c r="I25" s="232">
        <v>1.9274540000000001E-3</v>
      </c>
      <c r="J25" s="230" t="s">
        <v>105</v>
      </c>
      <c r="K25" s="233">
        <v>20</v>
      </c>
    </row>
    <row r="26" spans="1:11" ht="33" customHeight="1" x14ac:dyDescent="0.25">
      <c r="A26" s="51" t="s">
        <v>141</v>
      </c>
      <c r="B26" s="224">
        <v>21</v>
      </c>
      <c r="C26" s="225" t="s">
        <v>34</v>
      </c>
      <c r="D26" s="235">
        <v>3.1202537207138977E-4</v>
      </c>
      <c r="E26" s="226">
        <v>8.0968988000000006E-2</v>
      </c>
      <c r="F26" s="236">
        <v>1.3596323028772751E-4</v>
      </c>
      <c r="G26" s="227">
        <v>8.4263419999999999E-3</v>
      </c>
      <c r="H26" s="237">
        <v>3.6726784365920863E-4</v>
      </c>
      <c r="I26" s="227">
        <v>7.2542646000000002E-2</v>
      </c>
      <c r="J26" s="225" t="s">
        <v>35</v>
      </c>
      <c r="K26" s="228">
        <v>21</v>
      </c>
    </row>
    <row r="27" spans="1:11" ht="33" customHeight="1" x14ac:dyDescent="0.25">
      <c r="A27" s="51" t="s">
        <v>146</v>
      </c>
      <c r="B27" s="229">
        <v>22</v>
      </c>
      <c r="C27" s="230" t="s">
        <v>44</v>
      </c>
      <c r="D27" s="238">
        <v>1.8319221985858155E-4</v>
      </c>
      <c r="E27" s="231">
        <v>4.7537443999999991E-2</v>
      </c>
      <c r="F27" s="239">
        <v>2.5163455423810673E-4</v>
      </c>
      <c r="G27" s="232">
        <v>1.5595090000000001E-2</v>
      </c>
      <c r="H27" s="240">
        <v>1.6171728110081751E-4</v>
      </c>
      <c r="I27" s="232">
        <v>3.1942353999999992E-2</v>
      </c>
      <c r="J27" s="230" t="s">
        <v>45</v>
      </c>
      <c r="K27" s="233">
        <v>22</v>
      </c>
    </row>
    <row r="28" spans="1:11" ht="35.25" customHeight="1" x14ac:dyDescent="0.25">
      <c r="B28" s="445" t="s">
        <v>159</v>
      </c>
      <c r="C28" s="446"/>
      <c r="D28" s="447">
        <v>259.49488486299992</v>
      </c>
      <c r="E28" s="448"/>
      <c r="F28" s="447">
        <v>61.975153003999999</v>
      </c>
      <c r="G28" s="448"/>
      <c r="H28" s="447">
        <v>197.51973185899993</v>
      </c>
      <c r="I28" s="448"/>
      <c r="J28" s="446" t="s">
        <v>47</v>
      </c>
      <c r="K28" s="449"/>
    </row>
    <row r="29" spans="1:11" ht="38.25" customHeight="1" x14ac:dyDescent="0.25">
      <c r="B29" s="450" t="s">
        <v>172</v>
      </c>
      <c r="C29" s="451"/>
      <c r="D29" s="452">
        <v>1</v>
      </c>
      <c r="E29" s="453" t="e">
        <v>#DIV/0!</v>
      </c>
      <c r="F29" s="454">
        <v>0.23882996012318208</v>
      </c>
      <c r="G29" s="455" t="e">
        <v>#DIV/0!</v>
      </c>
      <c r="H29" s="456">
        <v>0.76117003987681797</v>
      </c>
      <c r="I29" s="457" t="e">
        <v>#DIV/0!</v>
      </c>
      <c r="J29" s="451" t="s">
        <v>173</v>
      </c>
      <c r="K29" s="458" t="s">
        <v>174</v>
      </c>
    </row>
    <row r="30" spans="1:11" ht="23.25" customHeight="1" x14ac:dyDescent="0.25">
      <c r="B30" s="132" t="s">
        <v>77</v>
      </c>
      <c r="C30"/>
      <c r="D30"/>
      <c r="E30"/>
      <c r="K30" s="134" t="s">
        <v>76</v>
      </c>
    </row>
  </sheetData>
  <mergeCells count="20">
    <mergeCell ref="B2:K2"/>
    <mergeCell ref="B3:K3"/>
    <mergeCell ref="B4:B5"/>
    <mergeCell ref="C4:C5"/>
    <mergeCell ref="D4:D5"/>
    <mergeCell ref="E4:E5"/>
    <mergeCell ref="F4:G4"/>
    <mergeCell ref="H4:I4"/>
    <mergeCell ref="J4:J5"/>
    <mergeCell ref="K4:K5"/>
    <mergeCell ref="B29:C29"/>
    <mergeCell ref="D29:E29"/>
    <mergeCell ref="F29:G29"/>
    <mergeCell ref="H29:I29"/>
    <mergeCell ref="J29:K29"/>
    <mergeCell ref="B28:C28"/>
    <mergeCell ref="D28:E28"/>
    <mergeCell ref="F28:G28"/>
    <mergeCell ref="H28:I28"/>
    <mergeCell ref="J28:K28"/>
  </mergeCells>
  <printOptions horizontalCentered="1" verticalCentered="1"/>
  <pageMargins left="0" right="0" top="0" bottom="0" header="0" footer="0"/>
  <pageSetup paperSize="9" scale="8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A8A4B-2FA3-47BA-A3CC-0F816DBF0A01}">
  <sheetPr>
    <tabColor rgb="FF00B0F0"/>
  </sheetPr>
  <dimension ref="B1:AT29"/>
  <sheetViews>
    <sheetView showGridLines="0" topLeftCell="A18" zoomScale="84" zoomScaleNormal="84" zoomScaleSheetLayoutView="100" workbookViewId="0">
      <selection activeCell="T28" sqref="T28"/>
    </sheetView>
  </sheetViews>
  <sheetFormatPr defaultRowHeight="15" x14ac:dyDescent="0.25"/>
  <cols>
    <col min="1" max="1" width="5" customWidth="1"/>
    <col min="2" max="2" width="8.5703125" customWidth="1"/>
    <col min="3" max="3" width="18.140625" style="48" customWidth="1"/>
    <col min="4" max="4" width="16.28515625" style="48" customWidth="1"/>
    <col min="5" max="5" width="10.42578125" style="60" customWidth="1"/>
    <col min="6" max="6" width="15" style="60" customWidth="1"/>
    <col min="7" max="7" width="16.42578125" style="60" customWidth="1"/>
    <col min="8" max="8" width="14" style="60" customWidth="1"/>
    <col min="9" max="9" width="16.28515625" customWidth="1"/>
    <col min="10" max="10" width="14" customWidth="1"/>
    <col min="11" max="12" width="16.28515625" customWidth="1"/>
    <col min="13" max="13" width="13.42578125" customWidth="1"/>
    <col min="14" max="14" width="14" customWidth="1"/>
    <col min="15" max="15" width="6.28515625" style="48" customWidth="1"/>
    <col min="16" max="17" width="11.28515625" style="48" customWidth="1"/>
    <col min="18" max="18" width="11.28515625" style="54" customWidth="1"/>
    <col min="19" max="20" width="11.28515625" style="48" customWidth="1"/>
    <col min="21" max="21" width="20.5703125" style="48" customWidth="1"/>
    <col min="22" max="40" width="11.28515625" style="48" customWidth="1"/>
    <col min="43" max="46" width="11.28515625" style="48" customWidth="1"/>
    <col min="47" max="53" width="12.42578125" customWidth="1"/>
  </cols>
  <sheetData>
    <row r="1" spans="2:21" ht="15.75" x14ac:dyDescent="0.25">
      <c r="S1"/>
      <c r="T1"/>
      <c r="U1" s="38" t="s">
        <v>114</v>
      </c>
    </row>
    <row r="2" spans="2:21" ht="30" customHeight="1" x14ac:dyDescent="0.25">
      <c r="B2" s="471" t="s">
        <v>233</v>
      </c>
      <c r="C2" s="472"/>
      <c r="D2" s="472"/>
      <c r="E2" s="472"/>
      <c r="F2" s="472"/>
      <c r="G2" s="472"/>
      <c r="H2" s="472"/>
      <c r="I2" s="472"/>
      <c r="J2" s="472"/>
      <c r="K2" s="472"/>
      <c r="L2" s="472"/>
      <c r="M2" s="472"/>
      <c r="N2" s="472"/>
      <c r="O2" s="473"/>
      <c r="T2"/>
      <c r="U2" s="38" t="s">
        <v>115</v>
      </c>
    </row>
    <row r="3" spans="2:21" ht="64.5" customHeight="1" x14ac:dyDescent="0.25">
      <c r="B3" s="474" t="s">
        <v>234</v>
      </c>
      <c r="C3" s="475"/>
      <c r="D3" s="475"/>
      <c r="E3" s="475"/>
      <c r="F3" s="475"/>
      <c r="G3" s="475"/>
      <c r="H3" s="475"/>
      <c r="I3" s="475"/>
      <c r="J3" s="475"/>
      <c r="K3" s="475"/>
      <c r="L3" s="475"/>
      <c r="M3" s="475"/>
      <c r="N3" s="475"/>
      <c r="O3" s="476"/>
    </row>
    <row r="4" spans="2:21" ht="78.75" customHeight="1" x14ac:dyDescent="0.25">
      <c r="B4" s="222" t="s">
        <v>167</v>
      </c>
      <c r="C4" s="241" t="s">
        <v>148</v>
      </c>
      <c r="D4" s="234" t="s">
        <v>171</v>
      </c>
      <c r="E4" s="241" t="s">
        <v>150</v>
      </c>
      <c r="F4" s="242" t="s">
        <v>182</v>
      </c>
      <c r="G4" s="242" t="s">
        <v>183</v>
      </c>
      <c r="H4" s="242" t="s">
        <v>185</v>
      </c>
      <c r="I4" s="242" t="s">
        <v>184</v>
      </c>
      <c r="J4" s="242" t="s">
        <v>187</v>
      </c>
      <c r="K4" s="242" t="s">
        <v>189</v>
      </c>
      <c r="L4" s="242" t="s">
        <v>186</v>
      </c>
      <c r="M4" s="242" t="s">
        <v>188</v>
      </c>
      <c r="N4" s="234" t="s">
        <v>155</v>
      </c>
      <c r="O4" s="186" t="s">
        <v>156</v>
      </c>
      <c r="Q4" s="44"/>
      <c r="R4" s="44"/>
      <c r="S4" s="44"/>
      <c r="T4" s="44"/>
      <c r="U4" s="44"/>
    </row>
    <row r="5" spans="2:21" ht="29.25" customHeight="1" x14ac:dyDescent="0.25">
      <c r="B5" s="243">
        <v>1</v>
      </c>
      <c r="C5" s="244" t="s">
        <v>10</v>
      </c>
      <c r="D5" s="78">
        <v>0.26759149757984796</v>
      </c>
      <c r="E5" s="245">
        <v>34.935844446000004</v>
      </c>
      <c r="F5" s="246">
        <v>1.686496099</v>
      </c>
      <c r="G5" s="246">
        <v>9.219329419000001</v>
      </c>
      <c r="H5" s="246">
        <v>0.65423270300000003</v>
      </c>
      <c r="I5" s="246">
        <v>2.7230803469999998</v>
      </c>
      <c r="J5" s="246">
        <v>3.4314395840000005</v>
      </c>
      <c r="K5" s="246">
        <v>3.4506372589999996</v>
      </c>
      <c r="L5" s="246">
        <v>8.9575490349999995</v>
      </c>
      <c r="M5" s="246">
        <v>4.8130800000000002</v>
      </c>
      <c r="N5" s="243" t="s">
        <v>11</v>
      </c>
      <c r="O5" s="244">
        <v>1</v>
      </c>
      <c r="Q5" s="52"/>
      <c r="R5" s="44"/>
      <c r="S5" s="44"/>
      <c r="T5" s="44"/>
      <c r="U5" s="44"/>
    </row>
    <row r="6" spans="2:21" ht="29.25" customHeight="1" x14ac:dyDescent="0.25">
      <c r="B6" s="247">
        <v>2</v>
      </c>
      <c r="C6" s="248" t="s">
        <v>74</v>
      </c>
      <c r="D6" s="79">
        <v>0.18027781271087506</v>
      </c>
      <c r="E6" s="249">
        <v>23.536463896999997</v>
      </c>
      <c r="F6" s="250">
        <v>0.83980084100000008</v>
      </c>
      <c r="G6" s="250">
        <v>11.887571058999997</v>
      </c>
      <c r="H6" s="250">
        <v>0.10481458800000001</v>
      </c>
      <c r="I6" s="250">
        <v>1.16513</v>
      </c>
      <c r="J6" s="250">
        <v>0.36034102799999995</v>
      </c>
      <c r="K6" s="250">
        <v>4.8283903760000015</v>
      </c>
      <c r="L6" s="250">
        <v>2.4914977249999999</v>
      </c>
      <c r="M6" s="250">
        <v>1.8589182800000001</v>
      </c>
      <c r="N6" s="247" t="s">
        <v>102</v>
      </c>
      <c r="O6" s="248">
        <v>2</v>
      </c>
      <c r="P6" s="49"/>
      <c r="Q6" s="52"/>
      <c r="R6" s="44"/>
      <c r="S6" s="44"/>
      <c r="T6" s="44"/>
      <c r="U6" s="44"/>
    </row>
    <row r="7" spans="2:21" ht="29.25" customHeight="1" x14ac:dyDescent="0.25">
      <c r="B7" s="243">
        <v>3</v>
      </c>
      <c r="C7" s="244" t="s">
        <v>30</v>
      </c>
      <c r="D7" s="78">
        <v>0.14803289999209121</v>
      </c>
      <c r="E7" s="245">
        <v>19.326676720999995</v>
      </c>
      <c r="F7" s="246">
        <v>0.40346326300000002</v>
      </c>
      <c r="G7" s="246">
        <v>16.827011689999996</v>
      </c>
      <c r="H7" s="246">
        <v>0</v>
      </c>
      <c r="I7" s="246">
        <v>0.42980000000000002</v>
      </c>
      <c r="J7" s="246">
        <v>0.26372000000000001</v>
      </c>
      <c r="K7" s="246">
        <v>0.7384663680000001</v>
      </c>
      <c r="L7" s="246">
        <v>0.33028254300000004</v>
      </c>
      <c r="M7" s="246">
        <v>0.33393285699999997</v>
      </c>
      <c r="N7" s="243" t="s">
        <v>103</v>
      </c>
      <c r="O7" s="244">
        <v>3</v>
      </c>
      <c r="Q7" s="52"/>
      <c r="R7" s="44"/>
      <c r="S7" s="44"/>
      <c r="T7" s="44"/>
      <c r="U7" s="44"/>
    </row>
    <row r="8" spans="2:21" ht="29.25" customHeight="1" x14ac:dyDescent="0.25">
      <c r="B8" s="247">
        <v>4</v>
      </c>
      <c r="C8" s="248" t="s">
        <v>32</v>
      </c>
      <c r="D8" s="79">
        <v>0.12471842821537502</v>
      </c>
      <c r="E8" s="249">
        <v>16.282817829000003</v>
      </c>
      <c r="F8" s="250">
        <v>0.63441783299999999</v>
      </c>
      <c r="G8" s="250">
        <v>1.5495760600000001</v>
      </c>
      <c r="H8" s="250">
        <v>0.17041000000000001</v>
      </c>
      <c r="I8" s="250">
        <v>0.594074989</v>
      </c>
      <c r="J8" s="250">
        <v>0.83796500000000007</v>
      </c>
      <c r="K8" s="250">
        <v>6.4643673760000011</v>
      </c>
      <c r="L8" s="250">
        <v>0.17023854699999999</v>
      </c>
      <c r="M8" s="250">
        <v>5.8617680239999999</v>
      </c>
      <c r="N8" s="247" t="s">
        <v>104</v>
      </c>
      <c r="O8" s="248">
        <v>4</v>
      </c>
      <c r="P8" s="49"/>
      <c r="Q8" s="52"/>
      <c r="R8" s="44"/>
      <c r="S8" s="44"/>
      <c r="T8" s="44"/>
      <c r="U8" s="44"/>
    </row>
    <row r="9" spans="2:21" ht="29.25" customHeight="1" x14ac:dyDescent="0.25">
      <c r="B9" s="243">
        <v>5</v>
      </c>
      <c r="C9" s="244" t="s">
        <v>26</v>
      </c>
      <c r="D9" s="78">
        <v>7.4184661279594152E-2</v>
      </c>
      <c r="E9" s="245">
        <v>9.6852994589999994</v>
      </c>
      <c r="F9" s="246">
        <v>0.209137092</v>
      </c>
      <c r="G9" s="246">
        <v>1.609045989</v>
      </c>
      <c r="H9" s="246">
        <v>0.14026</v>
      </c>
      <c r="I9" s="246">
        <v>0.11237</v>
      </c>
      <c r="J9" s="246">
        <v>1.04339</v>
      </c>
      <c r="K9" s="246">
        <v>1.5617713719999999</v>
      </c>
      <c r="L9" s="246">
        <v>2.6835617219999999</v>
      </c>
      <c r="M9" s="246">
        <v>2.3257632839999998</v>
      </c>
      <c r="N9" s="243" t="s">
        <v>27</v>
      </c>
      <c r="O9" s="244">
        <v>5</v>
      </c>
      <c r="Q9" s="52"/>
      <c r="R9" s="44"/>
      <c r="S9" s="44"/>
      <c r="T9" s="44"/>
      <c r="U9" s="44"/>
    </row>
    <row r="10" spans="2:21" ht="29.25" customHeight="1" x14ac:dyDescent="0.25">
      <c r="B10" s="247">
        <v>6</v>
      </c>
      <c r="C10" s="248" t="s">
        <v>12</v>
      </c>
      <c r="D10" s="79">
        <v>4.9782309563278275E-2</v>
      </c>
      <c r="E10" s="249">
        <v>6.4994106269999987</v>
      </c>
      <c r="F10" s="250">
        <v>4.2099999999999999E-2</v>
      </c>
      <c r="G10" s="250">
        <v>0.21869599999999997</v>
      </c>
      <c r="H10" s="250">
        <v>0</v>
      </c>
      <c r="I10" s="250">
        <v>0.34077620400000003</v>
      </c>
      <c r="J10" s="250">
        <v>0.10897</v>
      </c>
      <c r="K10" s="250">
        <v>5.1529999999999999E-2</v>
      </c>
      <c r="L10" s="250">
        <v>1.1283699999999999</v>
      </c>
      <c r="M10" s="250">
        <v>4.6089684229999994</v>
      </c>
      <c r="N10" s="247" t="s">
        <v>13</v>
      </c>
      <c r="O10" s="248">
        <v>6</v>
      </c>
      <c r="P10" s="49"/>
      <c r="Q10" s="52"/>
      <c r="R10" s="44"/>
      <c r="S10" s="44"/>
      <c r="T10" s="44"/>
      <c r="U10" s="44"/>
    </row>
    <row r="11" spans="2:21" ht="29.25" customHeight="1" x14ac:dyDescent="0.25">
      <c r="B11" s="243">
        <v>7</v>
      </c>
      <c r="C11" s="244" t="s">
        <v>16</v>
      </c>
      <c r="D11" s="78">
        <v>3.7304380370692031E-2</v>
      </c>
      <c r="E11" s="245">
        <v>4.8703342279999999</v>
      </c>
      <c r="F11" s="246">
        <v>0.51259034000000003</v>
      </c>
      <c r="G11" s="246">
        <v>0.365012473</v>
      </c>
      <c r="H11" s="246">
        <v>0</v>
      </c>
      <c r="I11" s="246">
        <v>3.8031475000000002E-2</v>
      </c>
      <c r="J11" s="246">
        <v>1.29382</v>
      </c>
      <c r="K11" s="246">
        <v>0.48473993999999998</v>
      </c>
      <c r="L11" s="246">
        <v>1.8444200000000002</v>
      </c>
      <c r="M11" s="246">
        <v>0.33171999999999996</v>
      </c>
      <c r="N11" s="243" t="s">
        <v>17</v>
      </c>
      <c r="O11" s="244">
        <v>7</v>
      </c>
      <c r="Q11" s="52"/>
      <c r="R11" s="44"/>
      <c r="S11" s="44"/>
      <c r="T11" s="44"/>
      <c r="U11" s="44"/>
    </row>
    <row r="12" spans="2:21" ht="29.25" customHeight="1" x14ac:dyDescent="0.25">
      <c r="B12" s="247">
        <v>8</v>
      </c>
      <c r="C12" s="248" t="s">
        <v>5</v>
      </c>
      <c r="D12" s="79">
        <v>3.9081134243495914E-2</v>
      </c>
      <c r="E12" s="249">
        <v>5.102301228</v>
      </c>
      <c r="F12" s="250">
        <v>0.23865</v>
      </c>
      <c r="G12" s="250">
        <v>0.211028508</v>
      </c>
      <c r="H12" s="250">
        <v>0</v>
      </c>
      <c r="I12" s="250">
        <v>7.1930000000000008E-2</v>
      </c>
      <c r="J12" s="250">
        <v>0.88170723400000006</v>
      </c>
      <c r="K12" s="250">
        <v>0.66639730800000008</v>
      </c>
      <c r="L12" s="250">
        <v>0.35374772500000001</v>
      </c>
      <c r="M12" s="250">
        <v>2.6788404529999998</v>
      </c>
      <c r="N12" s="247" t="s">
        <v>6</v>
      </c>
      <c r="O12" s="248">
        <v>8</v>
      </c>
      <c r="P12" s="49"/>
      <c r="Q12" s="52"/>
      <c r="R12" s="44"/>
      <c r="S12" s="44"/>
      <c r="T12" s="44"/>
      <c r="U12" s="44"/>
    </row>
    <row r="13" spans="2:21" ht="29.25" customHeight="1" x14ac:dyDescent="0.25">
      <c r="B13" s="243">
        <v>9</v>
      </c>
      <c r="C13" s="244" t="s">
        <v>14</v>
      </c>
      <c r="D13" s="78">
        <v>2.531738593522875E-2</v>
      </c>
      <c r="E13" s="245">
        <v>3.3053526170000009</v>
      </c>
      <c r="F13" s="246">
        <v>4.1300000000000003E-2</v>
      </c>
      <c r="G13" s="246">
        <v>0.52727999999999997</v>
      </c>
      <c r="H13" s="246">
        <v>0.118401458</v>
      </c>
      <c r="I13" s="246">
        <v>0.20160943200000001</v>
      </c>
      <c r="J13" s="246">
        <v>3.5950000000000003E-2</v>
      </c>
      <c r="K13" s="246">
        <v>2.2240000000000003E-2</v>
      </c>
      <c r="L13" s="246">
        <v>0.17265554</v>
      </c>
      <c r="M13" s="246">
        <v>2.1859161870000001</v>
      </c>
      <c r="N13" s="243" t="s">
        <v>15</v>
      </c>
      <c r="O13" s="244">
        <v>9</v>
      </c>
      <c r="Q13" s="52"/>
      <c r="R13" s="44"/>
      <c r="S13" s="44"/>
      <c r="T13" s="44"/>
      <c r="U13" s="44"/>
    </row>
    <row r="14" spans="2:21" ht="29.25" customHeight="1" x14ac:dyDescent="0.25">
      <c r="B14" s="247">
        <v>10</v>
      </c>
      <c r="C14" s="248" t="s">
        <v>24</v>
      </c>
      <c r="D14" s="79">
        <v>1.8394073943332954E-2</v>
      </c>
      <c r="E14" s="249">
        <v>2.4014683269999999</v>
      </c>
      <c r="F14" s="250">
        <v>0.23444438000000001</v>
      </c>
      <c r="G14" s="250">
        <v>1.388400187</v>
      </c>
      <c r="H14" s="250">
        <v>3.4540000000000001E-2</v>
      </c>
      <c r="I14" s="250">
        <v>0.22155000000000002</v>
      </c>
      <c r="J14" s="250">
        <v>1.7240000000000002E-2</v>
      </c>
      <c r="K14" s="250">
        <v>0.22046794399999997</v>
      </c>
      <c r="L14" s="250">
        <v>0.26001361600000006</v>
      </c>
      <c r="M14" s="250">
        <v>2.48122E-2</v>
      </c>
      <c r="N14" s="247" t="s">
        <v>25</v>
      </c>
      <c r="O14" s="248">
        <v>10</v>
      </c>
      <c r="P14" s="49"/>
      <c r="Q14" s="52"/>
      <c r="R14" s="44"/>
      <c r="S14" s="44"/>
      <c r="T14" s="44"/>
      <c r="U14" s="44"/>
    </row>
    <row r="15" spans="2:21" ht="29.25" customHeight="1" x14ac:dyDescent="0.25">
      <c r="B15" s="243">
        <v>11</v>
      </c>
      <c r="C15" s="244" t="s">
        <v>8</v>
      </c>
      <c r="D15" s="78">
        <v>8.8576359614478215E-3</v>
      </c>
      <c r="E15" s="245">
        <v>1.1564231110000001</v>
      </c>
      <c r="F15" s="246">
        <v>4.7999999999999996E-3</v>
      </c>
      <c r="G15" s="246">
        <v>0.27696999999999999</v>
      </c>
      <c r="H15" s="246">
        <v>9.1593110999999991E-2</v>
      </c>
      <c r="I15" s="246">
        <v>0.11971999999999999</v>
      </c>
      <c r="J15" s="246">
        <v>3.2220000000000006E-2</v>
      </c>
      <c r="K15" s="246">
        <v>0</v>
      </c>
      <c r="L15" s="246">
        <v>0.60289999999999999</v>
      </c>
      <c r="M15" s="246">
        <v>2.8219999999999999E-2</v>
      </c>
      <c r="N15" s="243" t="s">
        <v>9</v>
      </c>
      <c r="O15" s="244">
        <v>11</v>
      </c>
      <c r="Q15" s="52"/>
      <c r="R15" s="44"/>
      <c r="S15" s="44"/>
      <c r="T15" s="44"/>
      <c r="U15" s="44"/>
    </row>
    <row r="16" spans="2:21" ht="29.25" customHeight="1" x14ac:dyDescent="0.25">
      <c r="B16" s="247">
        <v>12</v>
      </c>
      <c r="C16" s="248" t="s">
        <v>3</v>
      </c>
      <c r="D16" s="79">
        <v>8.7714660449780095E-3</v>
      </c>
      <c r="E16" s="249">
        <v>1.145173057</v>
      </c>
      <c r="F16" s="250">
        <v>0.50334434300000008</v>
      </c>
      <c r="G16" s="250">
        <v>0.30606791299999997</v>
      </c>
      <c r="H16" s="250">
        <v>0</v>
      </c>
      <c r="I16" s="250">
        <v>6.2260000000000003E-2</v>
      </c>
      <c r="J16" s="250">
        <v>6.2349999999999996E-2</v>
      </c>
      <c r="K16" s="250">
        <v>9.2200000000000004E-2</v>
      </c>
      <c r="L16" s="250">
        <v>6.3031912999999995E-2</v>
      </c>
      <c r="M16" s="250">
        <v>5.5918888E-2</v>
      </c>
      <c r="N16" s="247" t="s">
        <v>4</v>
      </c>
      <c r="O16" s="248">
        <v>12</v>
      </c>
      <c r="P16" s="49"/>
      <c r="Q16" s="52"/>
      <c r="R16" s="44"/>
      <c r="S16" s="44"/>
      <c r="T16" s="44"/>
      <c r="U16" s="44"/>
    </row>
    <row r="17" spans="2:15" ht="29.25" customHeight="1" x14ac:dyDescent="0.25">
      <c r="B17" s="243">
        <v>13</v>
      </c>
      <c r="C17" s="244" t="s">
        <v>22</v>
      </c>
      <c r="D17" s="78">
        <v>4.6453100597013052E-3</v>
      </c>
      <c r="E17" s="245">
        <v>0.606476032</v>
      </c>
      <c r="F17" s="246">
        <v>3.9E-2</v>
      </c>
      <c r="G17" s="246">
        <v>1.9119999999999998E-2</v>
      </c>
      <c r="H17" s="246">
        <v>0</v>
      </c>
      <c r="I17" s="246">
        <v>2.657E-2</v>
      </c>
      <c r="J17" s="246">
        <v>0.32097999999999993</v>
      </c>
      <c r="K17" s="246">
        <v>7.8799999999999999E-3</v>
      </c>
      <c r="L17" s="246">
        <v>0.178026032</v>
      </c>
      <c r="M17" s="246">
        <v>1.49E-2</v>
      </c>
      <c r="N17" s="243" t="s">
        <v>23</v>
      </c>
      <c r="O17" s="244">
        <v>13</v>
      </c>
    </row>
    <row r="18" spans="2:15" ht="29.25" customHeight="1" x14ac:dyDescent="0.25">
      <c r="B18" s="247">
        <v>14</v>
      </c>
      <c r="C18" s="248" t="s">
        <v>20</v>
      </c>
      <c r="D18" s="79">
        <v>6.0329176167954164E-3</v>
      </c>
      <c r="E18" s="249">
        <v>0.78763739999999993</v>
      </c>
      <c r="F18" s="250">
        <v>0.78763739999999993</v>
      </c>
      <c r="G18" s="250">
        <v>0</v>
      </c>
      <c r="H18" s="250">
        <v>0</v>
      </c>
      <c r="I18" s="250">
        <v>0</v>
      </c>
      <c r="J18" s="250">
        <v>0</v>
      </c>
      <c r="K18" s="250">
        <v>0</v>
      </c>
      <c r="L18" s="250">
        <v>0</v>
      </c>
      <c r="M18" s="250">
        <v>0</v>
      </c>
      <c r="N18" s="247" t="s">
        <v>21</v>
      </c>
      <c r="O18" s="248">
        <v>14</v>
      </c>
    </row>
    <row r="19" spans="2:15" ht="29.25" customHeight="1" x14ac:dyDescent="0.25">
      <c r="B19" s="243">
        <v>15</v>
      </c>
      <c r="C19" s="244" t="s">
        <v>40</v>
      </c>
      <c r="D19" s="78">
        <v>3.5917618959818414E-3</v>
      </c>
      <c r="E19" s="245">
        <v>0.46892833300000009</v>
      </c>
      <c r="F19" s="246">
        <v>8.6038191999999999E-2</v>
      </c>
      <c r="G19" s="246">
        <v>0.16087000000000001</v>
      </c>
      <c r="H19" s="246">
        <v>3.9939999999999996E-2</v>
      </c>
      <c r="I19" s="246">
        <v>5.4378863E-2</v>
      </c>
      <c r="J19" s="246">
        <v>4.5125113000000008E-2</v>
      </c>
      <c r="K19" s="246">
        <v>1.4283326000000001E-2</v>
      </c>
      <c r="L19" s="246">
        <v>6.5101389999999999E-3</v>
      </c>
      <c r="M19" s="246">
        <v>6.1782700000000003E-2</v>
      </c>
      <c r="N19" s="243" t="s">
        <v>41</v>
      </c>
      <c r="O19" s="244">
        <v>15</v>
      </c>
    </row>
    <row r="20" spans="2:15" ht="29.25" customHeight="1" x14ac:dyDescent="0.25">
      <c r="B20" s="247">
        <v>16</v>
      </c>
      <c r="C20" s="248" t="s">
        <v>36</v>
      </c>
      <c r="D20" s="79">
        <v>5.9237721074829831E-4</v>
      </c>
      <c r="E20" s="249">
        <v>7.7338773E-2</v>
      </c>
      <c r="F20" s="250">
        <v>0</v>
      </c>
      <c r="G20" s="250">
        <v>5.7708772999999998E-2</v>
      </c>
      <c r="H20" s="250">
        <v>0</v>
      </c>
      <c r="I20" s="250">
        <v>0</v>
      </c>
      <c r="J20" s="250">
        <v>0</v>
      </c>
      <c r="K20" s="250">
        <v>1.9630000000000002E-2</v>
      </c>
      <c r="L20" s="250">
        <v>0</v>
      </c>
      <c r="M20" s="250">
        <v>0</v>
      </c>
      <c r="N20" s="247" t="s">
        <v>37</v>
      </c>
      <c r="O20" s="248">
        <v>16</v>
      </c>
    </row>
    <row r="21" spans="2:15" ht="29.25" customHeight="1" x14ac:dyDescent="0.25">
      <c r="B21" s="243">
        <v>17</v>
      </c>
      <c r="C21" s="244" t="s">
        <v>18</v>
      </c>
      <c r="D21" s="78">
        <v>5.6295501314386194E-4</v>
      </c>
      <c r="E21" s="245">
        <v>7.3497509999999988E-2</v>
      </c>
      <c r="F21" s="246">
        <v>1.3148736999999999E-2</v>
      </c>
      <c r="G21" s="246">
        <v>5.9628772999999996E-2</v>
      </c>
      <c r="H21" s="246">
        <v>0</v>
      </c>
      <c r="I21" s="246">
        <v>0</v>
      </c>
      <c r="J21" s="246">
        <v>0</v>
      </c>
      <c r="K21" s="246">
        <v>7.1999999999999994E-4</v>
      </c>
      <c r="L21" s="246">
        <v>0</v>
      </c>
      <c r="M21" s="246">
        <v>0</v>
      </c>
      <c r="N21" s="243" t="s">
        <v>19</v>
      </c>
      <c r="O21" s="244">
        <v>17</v>
      </c>
    </row>
    <row r="22" spans="2:15" ht="29.25" customHeight="1" x14ac:dyDescent="0.25">
      <c r="B22" s="247">
        <v>18</v>
      </c>
      <c r="C22" s="248" t="s">
        <v>44</v>
      </c>
      <c r="D22" s="79">
        <v>1.5539409850495781E-5</v>
      </c>
      <c r="E22" s="249">
        <v>2.0287729999999998E-3</v>
      </c>
      <c r="F22" s="250">
        <v>0</v>
      </c>
      <c r="G22" s="250">
        <v>2.0287729999999998E-3</v>
      </c>
      <c r="H22" s="250">
        <v>0</v>
      </c>
      <c r="I22" s="250">
        <v>0</v>
      </c>
      <c r="J22" s="250">
        <v>0</v>
      </c>
      <c r="K22" s="250">
        <v>0</v>
      </c>
      <c r="L22" s="250">
        <v>0</v>
      </c>
      <c r="M22" s="250">
        <v>0</v>
      </c>
      <c r="N22" s="247" t="s">
        <v>45</v>
      </c>
      <c r="O22" s="248">
        <v>18</v>
      </c>
    </row>
    <row r="23" spans="2:15" ht="29.25" customHeight="1" x14ac:dyDescent="0.25">
      <c r="B23" s="243">
        <v>19</v>
      </c>
      <c r="C23" s="244" t="s">
        <v>34</v>
      </c>
      <c r="D23" s="78">
        <v>2.4417582409560806E-4</v>
      </c>
      <c r="E23" s="245">
        <v>3.1878772999999999E-2</v>
      </c>
      <c r="F23" s="246">
        <v>0</v>
      </c>
      <c r="G23" s="246">
        <v>8.2877299999999999E-4</v>
      </c>
      <c r="H23" s="246">
        <v>5.6699999999999997E-3</v>
      </c>
      <c r="I23" s="246">
        <v>0</v>
      </c>
      <c r="J23" s="246">
        <v>0</v>
      </c>
      <c r="K23" s="246">
        <v>0</v>
      </c>
      <c r="L23" s="246">
        <v>2.4500000000000001E-2</v>
      </c>
      <c r="M23" s="246">
        <v>8.8000000000000003E-4</v>
      </c>
      <c r="N23" s="243" t="s">
        <v>35</v>
      </c>
      <c r="O23" s="244">
        <v>19</v>
      </c>
    </row>
    <row r="24" spans="2:15" ht="29.25" customHeight="1" x14ac:dyDescent="0.25">
      <c r="B24" s="247">
        <v>20</v>
      </c>
      <c r="C24" s="248" t="s">
        <v>28</v>
      </c>
      <c r="D24" s="79">
        <v>3.8220961711326972E-5</v>
      </c>
      <c r="E24" s="249">
        <v>4.9899999999999996E-3</v>
      </c>
      <c r="F24" s="250">
        <v>2.3E-3</v>
      </c>
      <c r="G24" s="250">
        <v>2.6900000000000001E-3</v>
      </c>
      <c r="H24" s="250">
        <v>0</v>
      </c>
      <c r="I24" s="250">
        <v>0</v>
      </c>
      <c r="J24" s="250">
        <v>0</v>
      </c>
      <c r="K24" s="250">
        <v>0</v>
      </c>
      <c r="L24" s="250">
        <v>0</v>
      </c>
      <c r="M24" s="250">
        <v>0</v>
      </c>
      <c r="N24" s="247" t="s">
        <v>29</v>
      </c>
      <c r="O24" s="248">
        <v>20</v>
      </c>
    </row>
    <row r="25" spans="2:15" ht="29.25" customHeight="1" x14ac:dyDescent="0.25">
      <c r="B25" s="243">
        <v>21</v>
      </c>
      <c r="C25" s="244" t="s">
        <v>7</v>
      </c>
      <c r="D25" s="78">
        <v>1.4553071593491234E-6</v>
      </c>
      <c r="E25" s="245">
        <v>1.9000000000000001E-4</v>
      </c>
      <c r="F25" s="246">
        <v>0</v>
      </c>
      <c r="G25" s="246">
        <v>1.9000000000000001E-4</v>
      </c>
      <c r="H25" s="246">
        <v>0</v>
      </c>
      <c r="I25" s="246">
        <v>0</v>
      </c>
      <c r="J25" s="246">
        <v>0</v>
      </c>
      <c r="K25" s="246">
        <v>0</v>
      </c>
      <c r="L25" s="246">
        <v>0</v>
      </c>
      <c r="M25" s="246">
        <v>0</v>
      </c>
      <c r="N25" s="243" t="s">
        <v>105</v>
      </c>
      <c r="O25" s="244">
        <v>21</v>
      </c>
    </row>
    <row r="26" spans="2:15" ht="29.25" customHeight="1" x14ac:dyDescent="0.25">
      <c r="B26" s="247">
        <v>22</v>
      </c>
      <c r="C26" s="248" t="s">
        <v>38</v>
      </c>
      <c r="D26" s="79">
        <v>1.9616008605753189E-3</v>
      </c>
      <c r="E26" s="249">
        <v>0.25610000000000005</v>
      </c>
      <c r="F26" s="250">
        <v>0</v>
      </c>
      <c r="G26" s="250">
        <v>0</v>
      </c>
      <c r="H26" s="250">
        <v>0</v>
      </c>
      <c r="I26" s="250">
        <v>0</v>
      </c>
      <c r="J26" s="250">
        <v>0</v>
      </c>
      <c r="K26" s="250">
        <v>0</v>
      </c>
      <c r="L26" s="250">
        <v>0</v>
      </c>
      <c r="M26" s="250">
        <v>0.25610000000000005</v>
      </c>
      <c r="N26" s="247" t="s">
        <v>39</v>
      </c>
      <c r="O26" s="248">
        <v>22</v>
      </c>
    </row>
    <row r="27" spans="2:15" ht="39" customHeight="1" x14ac:dyDescent="0.25">
      <c r="B27" s="477" t="s">
        <v>159</v>
      </c>
      <c r="C27" s="478"/>
      <c r="D27" s="479">
        <v>130.556631141</v>
      </c>
      <c r="E27" s="479"/>
      <c r="F27" s="251">
        <v>6.2786685200000001</v>
      </c>
      <c r="G27" s="251">
        <v>44.689054390000003</v>
      </c>
      <c r="H27" s="251">
        <v>1.3598618600000001</v>
      </c>
      <c r="I27" s="251">
        <v>6.1612813100000006</v>
      </c>
      <c r="J27" s="251">
        <v>8.7352179589999999</v>
      </c>
      <c r="K27" s="251">
        <v>18.623721269000004</v>
      </c>
      <c r="L27" s="251">
        <v>19.267304537000005</v>
      </c>
      <c r="M27" s="251">
        <v>25.441521296000001</v>
      </c>
      <c r="N27" s="480" t="s">
        <v>47</v>
      </c>
      <c r="O27" s="481"/>
    </row>
    <row r="28" spans="2:15" ht="39" customHeight="1" x14ac:dyDescent="0.25">
      <c r="B28" s="468" t="s">
        <v>190</v>
      </c>
      <c r="C28" s="469"/>
      <c r="D28" s="470">
        <v>1</v>
      </c>
      <c r="E28" s="470"/>
      <c r="F28" s="98">
        <v>4.8091532885978762E-2</v>
      </c>
      <c r="G28" s="98">
        <v>0.34229631999110194</v>
      </c>
      <c r="H28" s="98">
        <v>1.0415877371493765E-2</v>
      </c>
      <c r="I28" s="98">
        <v>4.7192404216878661E-2</v>
      </c>
      <c r="J28" s="98">
        <v>6.6907501232672292E-2</v>
      </c>
      <c r="K28" s="98">
        <v>0.14264860471841181</v>
      </c>
      <c r="L28" s="98">
        <v>0.14757813807397871</v>
      </c>
      <c r="M28" s="98">
        <v>0.19486962150948414</v>
      </c>
      <c r="N28" s="468" t="s">
        <v>174</v>
      </c>
      <c r="O28" s="469"/>
    </row>
    <row r="29" spans="2:15" x14ac:dyDescent="0.25">
      <c r="B29" s="132" t="s">
        <v>77</v>
      </c>
      <c r="C29"/>
      <c r="D29"/>
      <c r="E29"/>
      <c r="F29"/>
      <c r="G29"/>
      <c r="H29"/>
      <c r="O29" s="134" t="s">
        <v>76</v>
      </c>
    </row>
  </sheetData>
  <mergeCells count="8">
    <mergeCell ref="B28:C28"/>
    <mergeCell ref="D28:E28"/>
    <mergeCell ref="N28:O28"/>
    <mergeCell ref="B2:O2"/>
    <mergeCell ref="B3:O3"/>
    <mergeCell ref="B27:C27"/>
    <mergeCell ref="D27:E27"/>
    <mergeCell ref="N27:O27"/>
  </mergeCells>
  <printOptions horizontalCentered="1" verticalCentered="1"/>
  <pageMargins left="0" right="0" top="0" bottom="0" header="0" footer="0"/>
  <pageSetup paperSize="9" scale="6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f20058f-962e-4714-94be-9ada6463a423">
      <Terms xmlns="http://schemas.microsoft.com/office/infopath/2007/PartnerControls"/>
    </lcf76f155ced4ddcb4097134ff3c332f>
    <TaxCatchAll xmlns="e234cb40-727e-478a-a1b2-0db8b2c44b9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F4970D7CFBE3846B827A1AB49688E6B" ma:contentTypeVersion="18" ma:contentTypeDescription="Create a new document." ma:contentTypeScope="" ma:versionID="efc36ebd307c076599e1b38a00aa8e5c">
  <xsd:schema xmlns:xsd="http://www.w3.org/2001/XMLSchema" xmlns:xs="http://www.w3.org/2001/XMLSchema" xmlns:p="http://schemas.microsoft.com/office/2006/metadata/properties" xmlns:ns2="8f20058f-962e-4714-94be-9ada6463a423" xmlns:ns3="e234cb40-727e-478a-a1b2-0db8b2c44b94" targetNamespace="http://schemas.microsoft.com/office/2006/metadata/properties" ma:root="true" ma:fieldsID="2a2caac829988309fe1d58e1f55989ca" ns2:_="" ns3:_="">
    <xsd:import namespace="8f20058f-962e-4714-94be-9ada6463a423"/>
    <xsd:import namespace="e234cb40-727e-478a-a1b2-0db8b2c44b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20058f-962e-4714-94be-9ada6463a4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7455382-2f32-4d23-bb8b-28003e0e81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34cb40-727e-478a-a1b2-0db8b2c44b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7e51bc7-2138-49bc-8f7a-da93ae3453bc}" ma:internalName="TaxCatchAll" ma:showField="CatchAllData" ma:web="e234cb40-727e-478a-a1b2-0db8b2c44b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8D7DB1-48D1-45A7-8157-510C94C24031}">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dcmitype/"/>
    <ds:schemaRef ds:uri="http://www.w3.org/XML/1998/namespace"/>
    <ds:schemaRef ds:uri="http://schemas.openxmlformats.org/package/2006/metadata/core-properties"/>
    <ds:schemaRef ds:uri="e234cb40-727e-478a-a1b2-0db8b2c44b94"/>
    <ds:schemaRef ds:uri="8f20058f-962e-4714-94be-9ada6463a423"/>
    <ds:schemaRef ds:uri="http://purl.org/dc/terms/"/>
  </ds:schemaRefs>
</ds:datastoreItem>
</file>

<file path=customXml/itemProps2.xml><?xml version="1.0" encoding="utf-8"?>
<ds:datastoreItem xmlns:ds="http://schemas.openxmlformats.org/officeDocument/2006/customXml" ds:itemID="{24CFB490-BE8E-408F-91A6-938100E6E7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20058f-962e-4714-94be-9ada6463a423"/>
    <ds:schemaRef ds:uri="e234cb40-727e-478a-a1b2-0db8b2c44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FB7DDC-1723-4CCC-BAE5-F7AEA301B0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22</vt:i4>
      </vt:variant>
    </vt:vector>
  </HeadingPairs>
  <TitlesOfParts>
    <vt:vector size="46" baseType="lpstr">
      <vt:lpstr>Database Description</vt:lpstr>
      <vt:lpstr>Content</vt:lpstr>
      <vt:lpstr>Total Arab-operations </vt:lpstr>
      <vt:lpstr>Total world-operations</vt:lpstr>
      <vt:lpstr>  by Insurer-Total 19-23</vt:lpstr>
      <vt:lpstr>Arab-Outstanding Commitments</vt:lpstr>
      <vt:lpstr>Arab-Outstanding 2023</vt:lpstr>
      <vt:lpstr>Arab-Outstanding by Insurer </vt:lpstr>
      <vt:lpstr>MLT&amp; PRI Outstanding by sector</vt:lpstr>
      <vt:lpstr>Arab New Commitments</vt:lpstr>
      <vt:lpstr>Arab-NewCommitments 2023</vt:lpstr>
      <vt:lpstr>Arab NewCommmtment by Insurer</vt:lpstr>
      <vt:lpstr>MLT&amp; PRI-New by Sector</vt:lpstr>
      <vt:lpstr>Arab Claims Paid </vt:lpstr>
      <vt:lpstr>Arab-Claims Paid 2023</vt:lpstr>
      <vt:lpstr>Arab ClaimsPaid by Insurer</vt:lpstr>
      <vt:lpstr>MLT&amp; PR Claims Paid  Sector</vt:lpstr>
      <vt:lpstr>Arab Recoveries</vt:lpstr>
      <vt:lpstr>Arab- Recoveries 2023</vt:lpstr>
      <vt:lpstr>Arab Recoveries by Insurer</vt:lpstr>
      <vt:lpstr>MLT&amp; PRI Recoveries by Sector </vt:lpstr>
      <vt:lpstr> New Commi % of total imports</vt:lpstr>
      <vt:lpstr>Projection 2</vt:lpstr>
      <vt:lpstr>New Commitments-total exp (val)</vt:lpstr>
      <vt:lpstr>'  by Insurer-Total 19-23'!Print_Area</vt:lpstr>
      <vt:lpstr>' New Commi % of total imports'!Print_Area</vt:lpstr>
      <vt:lpstr>'Arab Claims Paid '!Print_Area</vt:lpstr>
      <vt:lpstr>'Arab ClaimsPaid by Insurer'!Print_Area</vt:lpstr>
      <vt:lpstr>'Arab New Commitments'!Print_Area</vt:lpstr>
      <vt:lpstr>'Arab NewCommmtment by Insurer'!Print_Area</vt:lpstr>
      <vt:lpstr>'Arab Recoveries'!Print_Area</vt:lpstr>
      <vt:lpstr>'Arab- Recoveries 2023'!Print_Area</vt:lpstr>
      <vt:lpstr>'Arab Recoveries by Insurer'!Print_Area</vt:lpstr>
      <vt:lpstr>'Arab-Claims Paid 2023'!Print_Area</vt:lpstr>
      <vt:lpstr>'Arab-NewCommitments 2023'!Print_Area</vt:lpstr>
      <vt:lpstr>'Arab-Outstanding 2023'!Print_Area</vt:lpstr>
      <vt:lpstr>'Arab-Outstanding by Insurer '!Print_Area</vt:lpstr>
      <vt:lpstr>'Arab-Outstanding Commitments'!Print_Area</vt:lpstr>
      <vt:lpstr>Content!Print_Area</vt:lpstr>
      <vt:lpstr>'Database Description'!Print_Area</vt:lpstr>
      <vt:lpstr>'MLT&amp; PR Claims Paid  Sector'!Print_Area</vt:lpstr>
      <vt:lpstr>'MLT&amp; PRI Outstanding by sector'!Print_Area</vt:lpstr>
      <vt:lpstr>'MLT&amp; PRI Recoveries by Sector '!Print_Area</vt:lpstr>
      <vt:lpstr>'MLT&amp; PRI-New by Sector'!Print_Area</vt:lpstr>
      <vt:lpstr>'Total Arab-operations '!Print_Area</vt:lpstr>
      <vt:lpstr>'Total world-operations'!Print_Area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Oueslati</dc:creator>
  <cp:lastModifiedBy>Anis Oueslati</cp:lastModifiedBy>
  <cp:lastPrinted>2025-01-21T08:45:09Z</cp:lastPrinted>
  <dcterms:created xsi:type="dcterms:W3CDTF">2021-09-20T07:29:34Z</dcterms:created>
  <dcterms:modified xsi:type="dcterms:W3CDTF">2025-01-21T08:45:16Z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0x0101007F4970D7CFBE3846B827A1AB49688E6B</vt:lpwstr>
  </property>
  <property fmtid="{D5CDD505-2E9C-101B-9397-08002B2CF9AE}" pid="3" name="Order">
    <vt:r8>2727400</vt:r8>
  </property>
  <property fmtid="{D5CDD505-2E9C-101B-9397-08002B2CF9AE}" pid="4" name="MediaServiceImageTags">
    <vt:lpwstr/>
  </property>
</Properties>
</file>