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dhamannet.sharepoint.com/sites/Research/Shared Documents/Research/معلومات/ق.بيانات/06ب.اصدارات/2024/FINAL/"/>
    </mc:Choice>
  </mc:AlternateContent>
  <xr:revisionPtr revIDLastSave="2123" documentId="8_{19A6C402-EF0D-408F-90D0-C0A0E72D97E6}" xr6:coauthVersionLast="47" xr6:coauthVersionMax="47" xr10:uidLastSave="{F6E47187-6782-4B2F-8C6E-7F5B28C9C5C1}"/>
  <bookViews>
    <workbookView xWindow="-120" yWindow="-120" windowWidth="29040" windowHeight="15720" tabRatio="956" firstSheet="24" activeTab="33" xr2:uid="{00000000-000D-0000-FFFF-FFFF00000000}"/>
  </bookViews>
  <sheets>
    <sheet name="Database Description" sheetId="309" r:id="rId1"/>
    <sheet name="Content" sheetId="310" r:id="rId2"/>
    <sheet name="Exports &amp; Imports- by Regions" sheetId="139" r:id="rId3"/>
    <sheet name="Exports &amp; Imports- by Level" sheetId="164" r:id="rId4"/>
    <sheet name="Top Global Exporters" sheetId="194" r:id="rId5"/>
    <sheet name="Top Global Importers" sheetId="195" r:id="rId6"/>
    <sheet name="Global Trade by Product" sheetId="193" r:id="rId7"/>
    <sheet name="Trade in Good Services" sheetId="303" r:id="rId8"/>
    <sheet name="Most Important Performance-Arab" sheetId="156" r:id="rId9"/>
    <sheet name="Arab Exports" sheetId="96" r:id="rId10"/>
    <sheet name="Arab Imports" sheetId="220" r:id="rId11"/>
    <sheet name="Arab trade total " sheetId="304" r:id="rId12"/>
    <sheet name="Arab Balance of trade " sheetId="305" r:id="rId13"/>
    <sheet name="Arab Export by Product" sheetId="274" r:id="rId14"/>
    <sheet name="Arab Import by Product" sheetId="187" r:id="rId15"/>
    <sheet name="Topexporters-toArab" sheetId="252" r:id="rId16"/>
    <sheet name="Top importers -from Arab" sheetId="253" r:id="rId17"/>
    <sheet name="Inter arab exports" sheetId="181" r:id="rId18"/>
    <sheet name="Inter arab Import" sheetId="182" r:id="rId19"/>
    <sheet name="Inter arab trade" sheetId="306" r:id="rId20"/>
    <sheet name="InterArab Export By Product" sheetId="199" r:id="rId21"/>
    <sheet name="InterArab Import By Product " sheetId="233" r:id="rId22"/>
    <sheet name="InterArab Trade By Product " sheetId="201" r:id="rId23"/>
    <sheet name="Arab Good&amp; Services Exports" sheetId="197" r:id="rId24"/>
    <sheet name="Arab Good&amp; ServicesImports " sheetId="236" r:id="rId25"/>
    <sheet name="Arab trade Quarterly " sheetId="213" r:id="rId26"/>
    <sheet name="Arab Trade openness ratio" sheetId="311" r:id="rId27"/>
    <sheet name="Concentration" sheetId="312" r:id="rId28"/>
    <sheet name="Diversification" sheetId="316" r:id="rId29"/>
    <sheet name="TermOfTrade " sheetId="317" r:id="rId30"/>
    <sheet name="Purchasing Power Index " sheetId="318" r:id="rId31"/>
    <sheet name="NumberofShips " sheetId="319" r:id="rId32"/>
    <sheet name="LinerShippingConnectivity " sheetId="320" r:id="rId33"/>
    <sheet name="Tariff Rate" sheetId="321" r:id="rId34"/>
    <sheet name="Nominal GDP-Arab Countries" sheetId="97" state="hidden" r:id="rId35"/>
    <sheet name="GDP PPP USD bn" sheetId="149" state="hidden" r:id="rId36"/>
    <sheet name="GDP per Capita dollars" sheetId="150" state="hidden" r:id="rId37"/>
    <sheet name="GDP per capita, ppp usd dollar" sheetId="151" state="hidden" r:id="rId38"/>
    <sheet name="OIL" sheetId="157" state="hidden" r:id="rId39"/>
    <sheet name="GAS1" sheetId="158" state="hidden" r:id="rId40"/>
    <sheet name="Population" sheetId="104" state="hidden" r:id="rId41"/>
    <sheet name="Unemployment rate" sheetId="103" state="hidden" r:id="rId42"/>
    <sheet name="Consumer Price Inflation " sheetId="152" state="hidden" r:id="rId43"/>
    <sheet name="Exchange Rate" sheetId="118" state="hidden" r:id="rId44"/>
    <sheet name="GG Fiscal Balance" sheetId="108" state="hidden" r:id="rId45"/>
    <sheet name="GG Fiscal Balance%GDP" sheetId="106" state="hidden" r:id="rId46"/>
    <sheet name="Total gov gross debt  $bn" sheetId="155" state="hidden" r:id="rId47"/>
    <sheet name="Total gov gross debt % GDP" sheetId="109" state="hidden" r:id="rId48"/>
    <sheet name="Total investment " sheetId="154" state="hidden" r:id="rId49"/>
    <sheet name="Total investment  % GDP" sheetId="105" state="hidden" r:id="rId50"/>
    <sheet name="Trade of Goods and Services" sheetId="124" state="hidden" r:id="rId51"/>
    <sheet name="Exports of G&amp;S" sheetId="119" state="hidden" r:id="rId52"/>
    <sheet name="Imports of G&amp;S" sheetId="120" state="hidden" r:id="rId53"/>
    <sheet name="Balance of Trade" sheetId="125" state="hidden" r:id="rId54"/>
    <sheet name="Current Account Balance $" sheetId="110" state="hidden" r:id="rId55"/>
    <sheet name="Current Account Balance in %" sheetId="111" state="hidden" r:id="rId56"/>
    <sheet name="Gross External Debt " sheetId="115" state="hidden" r:id="rId57"/>
    <sheet name="Gross External Debt % GDP " sheetId="114" state="hidden" r:id="rId58"/>
    <sheet name="Gross Official Reserves $" sheetId="112" state="hidden" r:id="rId59"/>
    <sheet name="GOR months of imports" sheetId="113" state="hidden" r:id="rId60"/>
  </sheets>
  <definedNames>
    <definedName name="__123Graph_ATEST1" localSheetId="13" hidden="1">#REF!</definedName>
    <definedName name="__123Graph_ATEST1" localSheetId="28" hidden="1">#REF!</definedName>
    <definedName name="__123Graph_ATEST1" localSheetId="29" hidden="1">#REF!</definedName>
    <definedName name="__123Graph_ATEST1" hidden="1">#REF!</definedName>
    <definedName name="Chart">"Chart"</definedName>
    <definedName name="currency" localSheetId="12">IF(ISNA(VLOOKUP(#REF!,#REF!,1,FALSE)),IF(ISNA(VLOOKUP(#REF!,#REF!,1,FALSE)),"XDC","EUR"),"USD")</definedName>
    <definedName name="currency" localSheetId="13">IF(ISNA(VLOOKUP(#REF!,#REF!,1,FALSE)),IF(ISNA(VLOOKUP(#REF!,#REF!,1,FALSE)),"XDC","EUR"),"USD")</definedName>
    <definedName name="currency" localSheetId="11">IF(ISNA(VLOOKUP(#REF!,#REF!,1,FALSE)),IF(ISNA(VLOOKUP(#REF!,#REF!,1,FALSE)),"XDC","EUR"),"USD")</definedName>
    <definedName name="currency" localSheetId="28">IF(ISNA(VLOOKUP(#REF!,#REF!,1,FALSE)),IF(ISNA(VLOOKUP(#REF!,#REF!,1,FALSE)),"XDC","EUR"),"USD")</definedName>
    <definedName name="currency" localSheetId="19">IF(ISNA(VLOOKUP(#REF!,#REF!,1,FALSE)),IF(ISNA(VLOOKUP(#REF!,#REF!,1,FALSE)),"XDC","EUR"),"USD")</definedName>
    <definedName name="currency" localSheetId="29">IF(ISNA(VLOOKUP(#REF!,#REF!,1,FALSE)),IF(ISNA(VLOOKUP(#REF!,#REF!,1,FALSE)),"XDC","EUR"),"USD")</definedName>
    <definedName name="currency">IF(ISNA(VLOOKUP(#REF!,#REF!,1,FALSE)),IF(ISNA(VLOOKUP(#REF!,#REF!,1,FALSE)),"XDC","EUR"),"USD")</definedName>
    <definedName name="dadadada">#REF!</definedName>
    <definedName name="Data_Month_TXT">#REF!</definedName>
    <definedName name="Description">#REF!</definedName>
    <definedName name="description2">#REF!</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Mycountries">#REF!</definedName>
    <definedName name="nnnnn">#REF!</definedName>
    <definedName name="PieChart">"PieChart"</definedName>
    <definedName name="_xlnm.Print_Area" localSheetId="12">'Arab Balance of trade '!$A$2:$I$28</definedName>
    <definedName name="_xlnm.Print_Area" localSheetId="13">'Arab Export by Product'!$A$1:$I$14</definedName>
    <definedName name="_xlnm.Print_Area" localSheetId="9">'Arab Exports'!$B$1:$J$28</definedName>
    <definedName name="_xlnm.Print_Area" localSheetId="23">'Arab Good&amp; Services Exports'!$A$1:$J$24</definedName>
    <definedName name="_xlnm.Print_Area" localSheetId="24">'Arab Good&amp; ServicesImports '!$A$1:$J$24</definedName>
    <definedName name="_xlnm.Print_Area" localSheetId="14">'Arab Import by Product'!$A$1:$J$14</definedName>
    <definedName name="_xlnm.Print_Area" localSheetId="10">'Arab Imports'!$A$2:$I$28</definedName>
    <definedName name="_xlnm.Print_Area" localSheetId="26">'Arab Trade openness ratio'!$A$1:$M$28</definedName>
    <definedName name="_xlnm.Print_Area" localSheetId="25">'Arab trade Quarterly '!$A$1:$I$30</definedName>
    <definedName name="_xlnm.Print_Area" localSheetId="11">'Arab trade total '!$A$2:$I$28</definedName>
    <definedName name="_xlnm.Print_Area" localSheetId="27">Concentration!$A$1:$G$26</definedName>
    <definedName name="_xlnm.Print_Area" localSheetId="1">Content!$B$1:$D$42</definedName>
    <definedName name="_xlnm.Print_Area" localSheetId="0">'Database Description'!$C$1:$D$5</definedName>
    <definedName name="_xlnm.Print_Area" localSheetId="28">Diversification!$B$1:$H$26</definedName>
    <definedName name="_xlnm.Print_Area" localSheetId="3">'Exports &amp; Imports- by Level'!$B$1:$H$12</definedName>
    <definedName name="_xlnm.Print_Area" localSheetId="2">'Exports &amp; Imports- by Regions'!$A$1:$G$18</definedName>
    <definedName name="_xlnm.Print_Area" localSheetId="6">'Global Trade by Product'!$A$1:$I$12</definedName>
    <definedName name="_xlnm.Print_Area" localSheetId="17">'Inter arab exports'!$A$2:$J$28</definedName>
    <definedName name="_xlnm.Print_Area" localSheetId="18">'Inter arab Import'!$A$2:$J$28</definedName>
    <definedName name="_xlnm.Print_Area" localSheetId="19">'Inter arab trade'!$A$2:$I$28</definedName>
    <definedName name="_xlnm.Print_Area" localSheetId="20">'InterArab Export By Product'!$B$1:$J$12</definedName>
    <definedName name="_xlnm.Print_Area" localSheetId="21">'InterArab Import By Product '!$B$1:$J$12</definedName>
    <definedName name="_xlnm.Print_Area" localSheetId="22">'InterArab Trade By Product '!$B$1:$J$12</definedName>
    <definedName name="_xlnm.Print_Area" localSheetId="32">'LinerShippingConnectivity '!$B$1:$H$27</definedName>
    <definedName name="_xlnm.Print_Area" localSheetId="8">'Most Important Performance-Arab'!$B$2:$J$18</definedName>
    <definedName name="_xlnm.Print_Area" localSheetId="31">'NumberofShips '!$B$1:$M$28</definedName>
    <definedName name="_xlnm.Print_Area" localSheetId="30">'Purchasing Power Index '!$B$1:$H$26</definedName>
    <definedName name="_xlnm.Print_Area" localSheetId="33">'Tariff Rate'!$B$1:$O$19</definedName>
    <definedName name="_xlnm.Print_Area" localSheetId="29">'TermOfTrade '!$B$1:$H$26</definedName>
    <definedName name="_xlnm.Print_Area" localSheetId="4">'Top Global Exporters'!$A$1:$H$17</definedName>
    <definedName name="_xlnm.Print_Area" localSheetId="5">'Top Global Importers'!$A$1:$H$17</definedName>
    <definedName name="_xlnm.Print_Area" localSheetId="16">'Top importers -from Arab'!$A$1:$H$16</definedName>
    <definedName name="_xlnm.Print_Area" localSheetId="15">'Topexporters-toArab'!$A$1:$I$17</definedName>
    <definedName name="_xlnm.Print_Area" localSheetId="7">'Trade in Good Services'!$A$1:$F$23</definedName>
    <definedName name="Series">"Series"</definedName>
    <definedName name="Table">"Table"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19" l="1"/>
  <c r="L15" i="119"/>
  <c r="K6" i="120" l="1"/>
  <c r="K7" i="120"/>
  <c r="K8" i="120"/>
  <c r="K9" i="120"/>
  <c r="K10" i="120"/>
  <c r="K11" i="120"/>
  <c r="K12" i="120"/>
  <c r="K13" i="120"/>
  <c r="K14" i="120"/>
  <c r="K15" i="120"/>
  <c r="K16" i="120"/>
  <c r="K17" i="120"/>
  <c r="K18" i="120"/>
  <c r="K19" i="120"/>
  <c r="K20" i="120"/>
  <c r="K21" i="120"/>
  <c r="K22" i="120"/>
  <c r="K23" i="120"/>
  <c r="K24" i="120"/>
  <c r="K25" i="120"/>
  <c r="K26" i="120"/>
  <c r="K27" i="120"/>
  <c r="K5" i="120"/>
  <c r="K6" i="119"/>
  <c r="K7" i="119"/>
  <c r="K8" i="119"/>
  <c r="K9" i="119"/>
  <c r="K10" i="119"/>
  <c r="K11" i="119"/>
  <c r="K12" i="119"/>
  <c r="K13" i="119"/>
  <c r="K14" i="119"/>
  <c r="K15" i="119"/>
  <c r="K16" i="119"/>
  <c r="K17" i="119"/>
  <c r="K18" i="119"/>
  <c r="K19" i="119"/>
  <c r="K20" i="119"/>
  <c r="K21" i="119"/>
  <c r="K22" i="119"/>
  <c r="K23" i="119"/>
  <c r="K24" i="119"/>
  <c r="K25" i="119"/>
  <c r="K26" i="119"/>
  <c r="K27" i="119"/>
  <c r="K5" i="119"/>
  <c r="L35" i="97"/>
  <c r="M34" i="97"/>
  <c r="H26" i="150"/>
  <c r="E26" i="150"/>
  <c r="F26" i="150" s="1"/>
  <c r="G26" i="150" s="1"/>
  <c r="D26" i="150"/>
  <c r="H22" i="150"/>
  <c r="E22" i="150"/>
  <c r="F22" i="150" s="1"/>
  <c r="G22" i="150" s="1"/>
  <c r="D22" i="150"/>
  <c r="H12" i="150"/>
  <c r="E12" i="150"/>
  <c r="F12" i="150" s="1"/>
  <c r="G12" i="150" s="1"/>
  <c r="D12" i="150"/>
  <c r="G26" i="97"/>
  <c r="H26" i="97"/>
  <c r="E26" i="97"/>
  <c r="F18" i="97" s="1"/>
  <c r="D26" i="97"/>
  <c r="G20" i="97"/>
  <c r="G18" i="97"/>
  <c r="I28" i="158"/>
  <c r="E28" i="158"/>
  <c r="F21" i="158" s="1"/>
  <c r="D28" i="158"/>
  <c r="G27" i="158"/>
  <c r="H27" i="158" s="1"/>
  <c r="G26" i="158"/>
  <c r="G25" i="158"/>
  <c r="G24" i="158"/>
  <c r="G23" i="158"/>
  <c r="H23" i="158" s="1"/>
  <c r="G22" i="158"/>
  <c r="H22" i="158" s="1"/>
  <c r="G21" i="158"/>
  <c r="H21" i="158" s="1"/>
  <c r="G20" i="158"/>
  <c r="H20" i="158" s="1"/>
  <c r="G19" i="158"/>
  <c r="H19" i="158" s="1"/>
  <c r="G18" i="158"/>
  <c r="H18" i="158" s="1"/>
  <c r="I16" i="158"/>
  <c r="E16" i="158"/>
  <c r="F10" i="158" s="1"/>
  <c r="D16" i="158"/>
  <c r="G15" i="158"/>
  <c r="H15" i="158" s="1"/>
  <c r="G14" i="158"/>
  <c r="G13" i="158"/>
  <c r="H13" i="158" s="1"/>
  <c r="G12" i="158"/>
  <c r="H12" i="158" s="1"/>
  <c r="G11" i="158"/>
  <c r="H11" i="158" s="1"/>
  <c r="G10" i="158"/>
  <c r="G9" i="158"/>
  <c r="H9" i="158" s="1"/>
  <c r="G8" i="158"/>
  <c r="H8" i="158" s="1"/>
  <c r="G7" i="158"/>
  <c r="H7" i="158" s="1"/>
  <c r="G6" i="158"/>
  <c r="H6" i="158" s="1"/>
  <c r="I28" i="157"/>
  <c r="E28" i="157"/>
  <c r="F19" i="157" s="1"/>
  <c r="D28" i="157"/>
  <c r="G27" i="157"/>
  <c r="H27" i="157" s="1"/>
  <c r="G26" i="157"/>
  <c r="H26" i="157" s="1"/>
  <c r="G25" i="157"/>
  <c r="H25" i="157" s="1"/>
  <c r="G24" i="157"/>
  <c r="H24" i="157" s="1"/>
  <c r="G23" i="157"/>
  <c r="H23" i="157" s="1"/>
  <c r="G22" i="157"/>
  <c r="H22" i="157" s="1"/>
  <c r="G21" i="157"/>
  <c r="H21" i="157" s="1"/>
  <c r="G20" i="157"/>
  <c r="H20" i="157" s="1"/>
  <c r="G19" i="157"/>
  <c r="H19" i="157" s="1"/>
  <c r="G18" i="157"/>
  <c r="H18" i="157" s="1"/>
  <c r="I16" i="157"/>
  <c r="E16" i="157"/>
  <c r="F16" i="157" s="1"/>
  <c r="D16" i="157"/>
  <c r="G15" i="157"/>
  <c r="H15" i="157" s="1"/>
  <c r="G14" i="157"/>
  <c r="H14" i="157" s="1"/>
  <c r="G13" i="157"/>
  <c r="H13" i="157" s="1"/>
  <c r="G12" i="157"/>
  <c r="H12" i="157" s="1"/>
  <c r="G11" i="157"/>
  <c r="H11" i="157" s="1"/>
  <c r="G10" i="157"/>
  <c r="H10" i="157" s="1"/>
  <c r="G9" i="157"/>
  <c r="H9" i="157" s="1"/>
  <c r="G8" i="157"/>
  <c r="H8" i="157" s="1"/>
  <c r="G7" i="157"/>
  <c r="H7" i="157" s="1"/>
  <c r="G6" i="157"/>
  <c r="H6" i="157" s="1"/>
  <c r="G14" i="125"/>
  <c r="G15" i="125"/>
  <c r="G16" i="125"/>
  <c r="G18" i="125"/>
  <c r="G19" i="125"/>
  <c r="F6" i="125"/>
  <c r="G6" i="125" s="1"/>
  <c r="F7" i="125"/>
  <c r="G7" i="125" s="1"/>
  <c r="F8" i="125"/>
  <c r="G8" i="125" s="1"/>
  <c r="F9" i="125"/>
  <c r="G9" i="125" s="1"/>
  <c r="F10" i="125"/>
  <c r="G10" i="125" s="1"/>
  <c r="F11" i="125"/>
  <c r="G11" i="125" s="1"/>
  <c r="F12" i="125"/>
  <c r="G12" i="125" s="1"/>
  <c r="F13" i="125"/>
  <c r="G13" i="125" s="1"/>
  <c r="F14" i="125"/>
  <c r="F15" i="125"/>
  <c r="F16" i="125"/>
  <c r="F17" i="125"/>
  <c r="G17" i="125" s="1"/>
  <c r="F18" i="125"/>
  <c r="F19" i="125"/>
  <c r="F20" i="125"/>
  <c r="G20" i="125" s="1"/>
  <c r="F21" i="125"/>
  <c r="G21" i="125" s="1"/>
  <c r="F22" i="125"/>
  <c r="G22" i="125" s="1"/>
  <c r="F26" i="125"/>
  <c r="G26" i="125" s="1"/>
  <c r="F5" i="125"/>
  <c r="G5" i="125" s="1"/>
  <c r="N35" i="104"/>
  <c r="M36" i="104" s="1"/>
  <c r="G12" i="104"/>
  <c r="H12" i="104" s="1"/>
  <c r="G17" i="104"/>
  <c r="H17" i="104" s="1"/>
  <c r="G6" i="155"/>
  <c r="H6" i="155" s="1"/>
  <c r="G7" i="155"/>
  <c r="H7" i="155" s="1"/>
  <c r="G8" i="155"/>
  <c r="H8" i="155" s="1"/>
  <c r="G9" i="155"/>
  <c r="H9" i="155" s="1"/>
  <c r="G10" i="155"/>
  <c r="H10" i="155" s="1"/>
  <c r="G11" i="155"/>
  <c r="H11" i="155" s="1"/>
  <c r="G12" i="155"/>
  <c r="H12" i="155" s="1"/>
  <c r="G13" i="155"/>
  <c r="H13" i="155" s="1"/>
  <c r="G14" i="155"/>
  <c r="H14" i="155" s="1"/>
  <c r="G15" i="155"/>
  <c r="H15" i="155" s="1"/>
  <c r="G16" i="155"/>
  <c r="H16" i="155" s="1"/>
  <c r="G17" i="155"/>
  <c r="H17" i="155" s="1"/>
  <c r="G18" i="155"/>
  <c r="H18" i="155" s="1"/>
  <c r="G19" i="155"/>
  <c r="H19" i="155" s="1"/>
  <c r="G20" i="155"/>
  <c r="H20" i="155" s="1"/>
  <c r="G21" i="155"/>
  <c r="H21" i="155" s="1"/>
  <c r="G26" i="155"/>
  <c r="H26" i="155" s="1"/>
  <c r="G5" i="155"/>
  <c r="H5" i="155" s="1"/>
  <c r="F6" i="155"/>
  <c r="F7" i="155"/>
  <c r="F8" i="155"/>
  <c r="F9" i="155"/>
  <c r="F10" i="155"/>
  <c r="F11" i="155"/>
  <c r="F12" i="155"/>
  <c r="F13" i="155"/>
  <c r="F14" i="155"/>
  <c r="F15" i="155"/>
  <c r="F16" i="155"/>
  <c r="F17" i="155"/>
  <c r="F18" i="155"/>
  <c r="F19" i="155"/>
  <c r="F20" i="155"/>
  <c r="F21" i="155"/>
  <c r="F26" i="155"/>
  <c r="F5" i="155"/>
  <c r="F5" i="97" l="1"/>
  <c r="F26" i="97"/>
  <c r="F20" i="97"/>
  <c r="F15" i="157"/>
  <c r="F9" i="157"/>
  <c r="F25" i="157"/>
  <c r="F11" i="157"/>
  <c r="F7" i="157"/>
  <c r="F23" i="157"/>
  <c r="F13" i="157"/>
  <c r="F14" i="157"/>
  <c r="F12" i="157"/>
  <c r="F8" i="157"/>
  <c r="F24" i="157"/>
  <c r="G16" i="158"/>
  <c r="H16" i="158" s="1"/>
  <c r="H10" i="158"/>
  <c r="F16" i="158"/>
  <c r="F28" i="158"/>
  <c r="G28" i="158"/>
  <c r="H28" i="158" s="1"/>
  <c r="F12" i="158"/>
  <c r="F23" i="158"/>
  <c r="F7" i="158"/>
  <c r="F18" i="158"/>
  <c r="F13" i="158"/>
  <c r="F24" i="158"/>
  <c r="F8" i="158"/>
  <c r="F19" i="158"/>
  <c r="F6" i="158"/>
  <c r="F25" i="158"/>
  <c r="F14" i="158"/>
  <c r="F9" i="158"/>
  <c r="F26" i="158"/>
  <c r="F15" i="158"/>
  <c r="F27" i="158"/>
  <c r="F11" i="158"/>
  <c r="F22" i="158"/>
  <c r="F20" i="158"/>
  <c r="F20" i="157"/>
  <c r="F10" i="157"/>
  <c r="F26" i="157"/>
  <c r="F21" i="157"/>
  <c r="F27" i="157"/>
  <c r="F6" i="157"/>
  <c r="F22" i="157"/>
  <c r="G16" i="157"/>
  <c r="H16" i="157" s="1"/>
  <c r="F18" i="157"/>
  <c r="F28" i="157"/>
  <c r="G28" i="157"/>
  <c r="H28" i="157" s="1"/>
  <c r="G6" i="154"/>
  <c r="H6" i="154" s="1"/>
  <c r="G7" i="154"/>
  <c r="H7" i="154" s="1"/>
  <c r="G8" i="154"/>
  <c r="H8" i="154" s="1"/>
  <c r="G9" i="154"/>
  <c r="H9" i="154" s="1"/>
  <c r="G10" i="154"/>
  <c r="H10" i="154" s="1"/>
  <c r="G11" i="154"/>
  <c r="H11" i="154" s="1"/>
  <c r="G12" i="154"/>
  <c r="H12" i="154" s="1"/>
  <c r="G13" i="154"/>
  <c r="H13" i="154" s="1"/>
  <c r="G14" i="154"/>
  <c r="H14" i="154" s="1"/>
  <c r="G15" i="154"/>
  <c r="H15" i="154" s="1"/>
  <c r="G16" i="154"/>
  <c r="H16" i="154" s="1"/>
  <c r="G17" i="154"/>
  <c r="H17" i="154" s="1"/>
  <c r="G18" i="154"/>
  <c r="H18" i="154" s="1"/>
  <c r="G19" i="154"/>
  <c r="H19" i="154" s="1"/>
  <c r="G26" i="154"/>
  <c r="G5" i="154"/>
  <c r="H5" i="154" s="1"/>
  <c r="F8" i="154"/>
  <c r="F6" i="154"/>
  <c r="F7" i="154"/>
  <c r="F9" i="154"/>
  <c r="F10" i="154"/>
  <c r="F11" i="154"/>
  <c r="F12" i="154"/>
  <c r="F13" i="154"/>
  <c r="F14" i="154"/>
  <c r="F15" i="154"/>
  <c r="F16" i="154"/>
  <c r="F17" i="154"/>
  <c r="F18" i="154"/>
  <c r="F19" i="154"/>
  <c r="F26" i="154"/>
  <c r="F5" i="154"/>
  <c r="M26" i="154" l="1"/>
  <c r="H26" i="154"/>
  <c r="F5" i="152"/>
  <c r="F6" i="152"/>
  <c r="F7" i="152"/>
  <c r="F8" i="152"/>
  <c r="F9" i="152"/>
  <c r="F10" i="152"/>
  <c r="F11" i="152"/>
  <c r="F12" i="152"/>
  <c r="F13" i="152"/>
  <c r="F14" i="152"/>
  <c r="F15" i="152"/>
  <c r="F16" i="152"/>
  <c r="F17" i="152"/>
  <c r="F18" i="152"/>
  <c r="F19" i="152"/>
  <c r="F20" i="152"/>
  <c r="F21" i="152"/>
  <c r="F22" i="152"/>
  <c r="F23" i="152"/>
  <c r="F5" i="151"/>
  <c r="G5" i="151" s="1"/>
  <c r="F6" i="151"/>
  <c r="G6" i="151" s="1"/>
  <c r="F7" i="151"/>
  <c r="G7" i="151" s="1"/>
  <c r="F8" i="151"/>
  <c r="G8" i="151" s="1"/>
  <c r="F9" i="151"/>
  <c r="G9" i="151" s="1"/>
  <c r="F10" i="151"/>
  <c r="G10" i="151" s="1"/>
  <c r="F11" i="151"/>
  <c r="G11" i="151" s="1"/>
  <c r="F12" i="151"/>
  <c r="G12" i="151" s="1"/>
  <c r="F13" i="151"/>
  <c r="G13" i="151" s="1"/>
  <c r="F14" i="151"/>
  <c r="G14" i="151" s="1"/>
  <c r="F15" i="151"/>
  <c r="G15" i="151" s="1"/>
  <c r="F16" i="151"/>
  <c r="G16" i="151" s="1"/>
  <c r="F17" i="151"/>
  <c r="G17" i="151" s="1"/>
  <c r="F18" i="151"/>
  <c r="G18" i="151" s="1"/>
  <c r="F19" i="151"/>
  <c r="G19" i="151" s="1"/>
  <c r="F20" i="151"/>
  <c r="G20" i="151" s="1"/>
  <c r="F21" i="151"/>
  <c r="G21" i="151" s="1"/>
  <c r="F22" i="151"/>
  <c r="G22" i="151" s="1"/>
  <c r="F23" i="151"/>
  <c r="G23" i="151" s="1"/>
  <c r="F5" i="150"/>
  <c r="G5" i="150" s="1"/>
  <c r="F6" i="150"/>
  <c r="G6" i="150" s="1"/>
  <c r="F7" i="150"/>
  <c r="G7" i="150" s="1"/>
  <c r="F8" i="150"/>
  <c r="G8" i="150" s="1"/>
  <c r="F9" i="150"/>
  <c r="G9" i="150" s="1"/>
  <c r="F10" i="150"/>
  <c r="G10" i="150" s="1"/>
  <c r="F11" i="150"/>
  <c r="G11" i="150" s="1"/>
  <c r="F13" i="150"/>
  <c r="G13" i="150" s="1"/>
  <c r="F14" i="150"/>
  <c r="G14" i="150" s="1"/>
  <c r="F15" i="150"/>
  <c r="G15" i="150" s="1"/>
  <c r="F16" i="150"/>
  <c r="G16" i="150" s="1"/>
  <c r="F17" i="150"/>
  <c r="G17" i="150" s="1"/>
  <c r="F18" i="150"/>
  <c r="G18" i="150" s="1"/>
  <c r="F19" i="150"/>
  <c r="G19" i="150" s="1"/>
  <c r="F20" i="150"/>
  <c r="G20" i="150" s="1"/>
  <c r="F21" i="150"/>
  <c r="G21" i="150" s="1"/>
  <c r="F23" i="150"/>
  <c r="G23" i="150" s="1"/>
  <c r="F24" i="150"/>
  <c r="G24" i="150" s="1"/>
  <c r="F25" i="150"/>
  <c r="G25" i="150" s="1"/>
  <c r="G5" i="149"/>
  <c r="G6" i="149"/>
  <c r="G7" i="149"/>
  <c r="G8" i="149"/>
  <c r="G9" i="149"/>
  <c r="G10" i="149"/>
  <c r="G11" i="149"/>
  <c r="G12" i="149"/>
  <c r="G13" i="149"/>
  <c r="G14" i="149"/>
  <c r="G15" i="149"/>
  <c r="G16" i="149"/>
  <c r="G17" i="149"/>
  <c r="G18" i="149"/>
  <c r="G19" i="149"/>
  <c r="G20" i="149"/>
  <c r="G21" i="149"/>
  <c r="G22" i="149"/>
  <c r="G23" i="149"/>
  <c r="D26" i="149"/>
  <c r="E26" i="149"/>
  <c r="F8" i="149" s="1"/>
  <c r="H26" i="149"/>
  <c r="F26" i="149" l="1"/>
  <c r="F12" i="149"/>
  <c r="F23" i="149"/>
  <c r="F15" i="149"/>
  <c r="F13" i="149"/>
  <c r="F5" i="149"/>
  <c r="F22" i="149"/>
  <c r="F21" i="149"/>
  <c r="F10" i="149"/>
  <c r="F20" i="149"/>
  <c r="F18" i="149"/>
  <c r="F7" i="149"/>
  <c r="G26" i="149"/>
  <c r="F26" i="151"/>
  <c r="G26" i="151" s="1"/>
  <c r="F17" i="149"/>
  <c r="F9" i="149"/>
  <c r="F14" i="149"/>
  <c r="F6" i="149"/>
  <c r="F19" i="149"/>
  <c r="F11" i="149"/>
  <c r="F16" i="149"/>
  <c r="F26" i="105" l="1"/>
  <c r="G26" i="108"/>
  <c r="E26" i="108"/>
  <c r="D26" i="108"/>
  <c r="F26" i="108" l="1"/>
  <c r="F6" i="124"/>
  <c r="G6" i="124" s="1"/>
  <c r="F7" i="124"/>
  <c r="G7" i="124" s="1"/>
  <c r="F8" i="124"/>
  <c r="G8" i="124" s="1"/>
  <c r="F9" i="124"/>
  <c r="G9" i="124" s="1"/>
  <c r="F10" i="124"/>
  <c r="G10" i="124" s="1"/>
  <c r="F11" i="124"/>
  <c r="G11" i="124" s="1"/>
  <c r="F12" i="124"/>
  <c r="G12" i="124" s="1"/>
  <c r="F13" i="124"/>
  <c r="G13" i="124" s="1"/>
  <c r="F14" i="124"/>
  <c r="G14" i="124" s="1"/>
  <c r="F15" i="124"/>
  <c r="G15" i="124" s="1"/>
  <c r="F16" i="124"/>
  <c r="G16" i="124" s="1"/>
  <c r="F17" i="124"/>
  <c r="G17" i="124" s="1"/>
  <c r="F18" i="124"/>
  <c r="G18" i="124" s="1"/>
  <c r="F19" i="124"/>
  <c r="G19" i="124" s="1"/>
  <c r="F20" i="124"/>
  <c r="G20" i="124" s="1"/>
  <c r="F21" i="124"/>
  <c r="G21" i="124" s="1"/>
  <c r="F22" i="124"/>
  <c r="G22" i="124" s="1"/>
  <c r="F26" i="124"/>
  <c r="G26" i="124" s="1"/>
  <c r="F5" i="124"/>
  <c r="G5" i="124" s="1"/>
  <c r="N37" i="104" l="1"/>
  <c r="I26" i="104" l="1"/>
  <c r="D26" i="104"/>
  <c r="F26" i="106" l="1"/>
  <c r="G14" i="120" l="1"/>
  <c r="G8" i="120"/>
  <c r="G11" i="120"/>
  <c r="G13" i="120"/>
  <c r="G9" i="120"/>
  <c r="G6" i="120"/>
  <c r="G5" i="120"/>
  <c r="G7" i="120"/>
  <c r="G16" i="120"/>
  <c r="G10" i="120"/>
  <c r="G15" i="120"/>
  <c r="G19" i="120"/>
  <c r="G22" i="120"/>
  <c r="G21" i="120"/>
  <c r="G20" i="120"/>
  <c r="G17" i="120"/>
  <c r="G18" i="120"/>
  <c r="G26" i="120"/>
  <c r="G12" i="120"/>
  <c r="F14" i="120"/>
  <c r="F8" i="120"/>
  <c r="F11" i="120"/>
  <c r="F13" i="120"/>
  <c r="F9" i="120"/>
  <c r="F6" i="120"/>
  <c r="F5" i="120"/>
  <c r="F7" i="120"/>
  <c r="F16" i="120"/>
  <c r="F10" i="120"/>
  <c r="F15" i="120"/>
  <c r="F19" i="120"/>
  <c r="F22" i="120"/>
  <c r="F21" i="120"/>
  <c r="F20" i="120"/>
  <c r="F17" i="120"/>
  <c r="F18" i="120"/>
  <c r="F26" i="120"/>
  <c r="F12" i="120"/>
  <c r="F6" i="119"/>
  <c r="F7" i="119"/>
  <c r="F8" i="119"/>
  <c r="F9" i="119"/>
  <c r="F10" i="119"/>
  <c r="F11" i="119"/>
  <c r="F12" i="119"/>
  <c r="F13" i="119"/>
  <c r="F14" i="119"/>
  <c r="F15" i="119"/>
  <c r="F16" i="119"/>
  <c r="F17" i="119"/>
  <c r="F18" i="119"/>
  <c r="F19" i="119"/>
  <c r="F20" i="119"/>
  <c r="F21" i="119"/>
  <c r="F22" i="119"/>
  <c r="F26" i="119"/>
  <c r="F5" i="119"/>
  <c r="G14" i="119" l="1"/>
  <c r="G18" i="119"/>
  <c r="G10" i="119"/>
  <c r="G8" i="119"/>
  <c r="G16" i="119"/>
  <c r="G9" i="119"/>
  <c r="G19" i="119"/>
  <c r="G11" i="119"/>
  <c r="G12" i="119"/>
  <c r="G20" i="119"/>
  <c r="G7" i="119"/>
  <c r="G6" i="119"/>
  <c r="G22" i="119"/>
  <c r="G17" i="119"/>
  <c r="G15" i="119"/>
  <c r="G5" i="119"/>
  <c r="G21" i="119"/>
  <c r="G26" i="119"/>
  <c r="G13" i="119"/>
  <c r="F6" i="118"/>
  <c r="F7" i="118"/>
  <c r="F8" i="118"/>
  <c r="F9" i="118"/>
  <c r="F10" i="118"/>
  <c r="F11" i="118"/>
  <c r="F12" i="118"/>
  <c r="F13" i="118"/>
  <c r="F14" i="118"/>
  <c r="F15" i="118"/>
  <c r="F16" i="118"/>
  <c r="F17" i="118"/>
  <c r="F18" i="118"/>
  <c r="F19" i="118"/>
  <c r="F20" i="118"/>
  <c r="F21" i="118"/>
  <c r="F22" i="118"/>
  <c r="F23" i="118"/>
  <c r="F5" i="118"/>
  <c r="G6" i="115" l="1"/>
  <c r="H6" i="115" s="1"/>
  <c r="G7" i="115"/>
  <c r="H7" i="115" s="1"/>
  <c r="G8" i="115"/>
  <c r="H8" i="115" s="1"/>
  <c r="G9" i="115"/>
  <c r="H9" i="115" s="1"/>
  <c r="G10" i="115"/>
  <c r="H10" i="115" s="1"/>
  <c r="G11" i="115"/>
  <c r="H11" i="115" s="1"/>
  <c r="G12" i="115"/>
  <c r="H12" i="115" s="1"/>
  <c r="G13" i="115"/>
  <c r="H13" i="115" s="1"/>
  <c r="G14" i="115"/>
  <c r="H14" i="115" s="1"/>
  <c r="G15" i="115"/>
  <c r="H15" i="115" s="1"/>
  <c r="G16" i="115"/>
  <c r="H16" i="115" s="1"/>
  <c r="G17" i="115"/>
  <c r="H17" i="115" s="1"/>
  <c r="G18" i="115"/>
  <c r="H18" i="115" s="1"/>
  <c r="G19" i="115"/>
  <c r="H19" i="115" s="1"/>
  <c r="G20" i="115"/>
  <c r="H20" i="115" s="1"/>
  <c r="G21" i="115"/>
  <c r="H21" i="115" s="1"/>
  <c r="G22" i="115"/>
  <c r="H22" i="115" s="1"/>
  <c r="G26" i="115"/>
  <c r="G5" i="115"/>
  <c r="H5" i="115" s="1"/>
  <c r="F6" i="115"/>
  <c r="F7" i="115"/>
  <c r="F8" i="115"/>
  <c r="F9" i="115"/>
  <c r="F10" i="115"/>
  <c r="F11" i="115"/>
  <c r="F12" i="115"/>
  <c r="F13" i="115"/>
  <c r="F14" i="115"/>
  <c r="F15" i="115"/>
  <c r="F16" i="115"/>
  <c r="F17" i="115"/>
  <c r="F18" i="115"/>
  <c r="F19" i="115"/>
  <c r="F20" i="115"/>
  <c r="F21" i="115"/>
  <c r="F22" i="115"/>
  <c r="F26" i="115"/>
  <c r="F5" i="115"/>
  <c r="H26" i="115" l="1"/>
  <c r="F22" i="114"/>
  <c r="F8" i="114"/>
  <c r="F12" i="114"/>
  <c r="F18" i="114"/>
  <c r="F20" i="114"/>
  <c r="F7" i="114"/>
  <c r="F17" i="114"/>
  <c r="F9" i="114"/>
  <c r="F16" i="114"/>
  <c r="F11" i="114"/>
  <c r="F19" i="114"/>
  <c r="F6" i="114"/>
  <c r="F15" i="114"/>
  <c r="F13" i="114"/>
  <c r="F14" i="114"/>
  <c r="F21" i="114"/>
  <c r="F10" i="114"/>
  <c r="F26" i="114"/>
  <c r="F5" i="114"/>
  <c r="F17" i="113"/>
  <c r="F9" i="113"/>
  <c r="F6" i="113"/>
  <c r="F12" i="113"/>
  <c r="F7" i="113"/>
  <c r="F5" i="113"/>
  <c r="F15" i="113"/>
  <c r="F13" i="113"/>
  <c r="F10" i="113"/>
  <c r="F11" i="113"/>
  <c r="F16" i="113"/>
  <c r="F19" i="113"/>
  <c r="F14" i="113"/>
  <c r="F18" i="113"/>
  <c r="F20" i="113"/>
  <c r="F26" i="113"/>
  <c r="F8" i="113"/>
  <c r="G17" i="112"/>
  <c r="H17" i="112" s="1"/>
  <c r="G8" i="112"/>
  <c r="H8" i="112" s="1"/>
  <c r="G10" i="112"/>
  <c r="H10" i="112" s="1"/>
  <c r="G7" i="112"/>
  <c r="H7" i="112" s="1"/>
  <c r="G15" i="112"/>
  <c r="H15" i="112" s="1"/>
  <c r="G9" i="112"/>
  <c r="H9" i="112" s="1"/>
  <c r="G5" i="112"/>
  <c r="H5" i="112" s="1"/>
  <c r="G6" i="112"/>
  <c r="H6" i="112" s="1"/>
  <c r="G11" i="112"/>
  <c r="H11" i="112" s="1"/>
  <c r="G14" i="112"/>
  <c r="H14" i="112" s="1"/>
  <c r="G13" i="112"/>
  <c r="H13" i="112" s="1"/>
  <c r="G16" i="112"/>
  <c r="H16" i="112" s="1"/>
  <c r="G21" i="112"/>
  <c r="H21" i="112" s="1"/>
  <c r="G18" i="112"/>
  <c r="H18" i="112" s="1"/>
  <c r="G19" i="112"/>
  <c r="H19" i="112" s="1"/>
  <c r="G20" i="112"/>
  <c r="H20" i="112" s="1"/>
  <c r="G26" i="112"/>
  <c r="G12" i="112"/>
  <c r="H12" i="112" s="1"/>
  <c r="F17" i="112"/>
  <c r="F8" i="112"/>
  <c r="F10" i="112"/>
  <c r="F7" i="112"/>
  <c r="F15" i="112"/>
  <c r="F9" i="112"/>
  <c r="F5" i="112"/>
  <c r="F6" i="112"/>
  <c r="F11" i="112"/>
  <c r="F14" i="112"/>
  <c r="F13" i="112"/>
  <c r="F16" i="112"/>
  <c r="F21" i="112"/>
  <c r="F18" i="112"/>
  <c r="F19" i="112"/>
  <c r="F20" i="112"/>
  <c r="F12" i="112"/>
  <c r="F11" i="111"/>
  <c r="F14" i="111"/>
  <c r="F13" i="111"/>
  <c r="F9" i="111"/>
  <c r="F20" i="111"/>
  <c r="F6" i="111"/>
  <c r="F5" i="111"/>
  <c r="F16" i="111"/>
  <c r="F12" i="111"/>
  <c r="F15" i="111"/>
  <c r="F21" i="111"/>
  <c r="F8" i="111"/>
  <c r="F10" i="111"/>
  <c r="F23" i="111"/>
  <c r="F22" i="111"/>
  <c r="F17" i="111"/>
  <c r="F7" i="111"/>
  <c r="F19" i="111"/>
  <c r="F26" i="111"/>
  <c r="F18" i="111"/>
  <c r="F26" i="112" l="1"/>
  <c r="F19" i="110"/>
  <c r="F14" i="110"/>
  <c r="F9" i="110"/>
  <c r="F7" i="110"/>
  <c r="F10" i="110"/>
  <c r="F21" i="110"/>
  <c r="F8" i="110"/>
  <c r="F6" i="110"/>
  <c r="F5" i="110"/>
  <c r="F23" i="110"/>
  <c r="F20" i="110"/>
  <c r="F17" i="110"/>
  <c r="F15" i="110"/>
  <c r="F11" i="110"/>
  <c r="F12" i="110"/>
  <c r="F13" i="110"/>
  <c r="F18" i="110"/>
  <c r="F16" i="110"/>
  <c r="F26" i="110"/>
  <c r="F22" i="110"/>
  <c r="F20" i="109"/>
  <c r="F13" i="109"/>
  <c r="F5" i="109"/>
  <c r="F14" i="109"/>
  <c r="F12" i="109"/>
  <c r="F6" i="109"/>
  <c r="F7" i="109"/>
  <c r="F19" i="109"/>
  <c r="F18" i="109"/>
  <c r="F16" i="109"/>
  <c r="F17" i="109"/>
  <c r="F9" i="109"/>
  <c r="F8" i="109"/>
  <c r="F10" i="109"/>
  <c r="F21" i="109"/>
  <c r="F15" i="109"/>
  <c r="F26" i="109"/>
  <c r="F11" i="109"/>
  <c r="F6" i="108"/>
  <c r="F7" i="108"/>
  <c r="F8" i="108"/>
  <c r="F9" i="108"/>
  <c r="F10" i="108"/>
  <c r="F11" i="108"/>
  <c r="F12" i="108"/>
  <c r="F13" i="108"/>
  <c r="F14" i="108"/>
  <c r="F15" i="108"/>
  <c r="F16" i="108"/>
  <c r="F17" i="108"/>
  <c r="F18" i="108"/>
  <c r="F19" i="108"/>
  <c r="F20" i="108"/>
  <c r="F21" i="108"/>
  <c r="F22" i="108"/>
  <c r="F23" i="108"/>
  <c r="F5" i="108"/>
  <c r="F20" i="106"/>
  <c r="F10" i="106"/>
  <c r="F9" i="106"/>
  <c r="F5" i="106"/>
  <c r="F13" i="106"/>
  <c r="F6" i="106"/>
  <c r="F15" i="106"/>
  <c r="F7" i="106"/>
  <c r="F18" i="106"/>
  <c r="F19" i="106"/>
  <c r="F17" i="106"/>
  <c r="F21" i="106"/>
  <c r="F22" i="106"/>
  <c r="F12" i="106"/>
  <c r="F8" i="106"/>
  <c r="F11" i="106"/>
  <c r="F14" i="106"/>
  <c r="F16" i="106"/>
  <c r="F23" i="106"/>
  <c r="F6" i="105"/>
  <c r="F7" i="105"/>
  <c r="F8" i="105"/>
  <c r="F9" i="105"/>
  <c r="F10" i="105"/>
  <c r="F11" i="105"/>
  <c r="F12" i="105"/>
  <c r="F13" i="105"/>
  <c r="F14" i="105"/>
  <c r="F15" i="105"/>
  <c r="F16" i="105"/>
  <c r="F17" i="105"/>
  <c r="F18" i="105"/>
  <c r="F19" i="105"/>
  <c r="F5" i="105"/>
  <c r="E26" i="104"/>
  <c r="G6" i="104"/>
  <c r="H6" i="104" s="1"/>
  <c r="G7" i="104"/>
  <c r="H7" i="104" s="1"/>
  <c r="G8" i="104"/>
  <c r="H8" i="104" s="1"/>
  <c r="G9" i="104"/>
  <c r="H9" i="104" s="1"/>
  <c r="G10" i="104"/>
  <c r="H10" i="104" s="1"/>
  <c r="G11" i="104"/>
  <c r="H11" i="104" s="1"/>
  <c r="G13" i="104"/>
  <c r="H13" i="104" s="1"/>
  <c r="G14" i="104"/>
  <c r="H14" i="104" s="1"/>
  <c r="G15" i="104"/>
  <c r="H15" i="104" s="1"/>
  <c r="G16" i="104"/>
  <c r="H16" i="104" s="1"/>
  <c r="G18" i="104"/>
  <c r="H18" i="104" s="1"/>
  <c r="G19" i="104"/>
  <c r="H19" i="104" s="1"/>
  <c r="G20" i="104"/>
  <c r="H20" i="104" s="1"/>
  <c r="G21" i="104"/>
  <c r="H21" i="104" s="1"/>
  <c r="G22" i="104"/>
  <c r="H22" i="104" s="1"/>
  <c r="G23" i="104"/>
  <c r="H23" i="104" s="1"/>
  <c r="G24" i="104"/>
  <c r="H24" i="104" s="1"/>
  <c r="G25" i="104"/>
  <c r="H25" i="104" s="1"/>
  <c r="G5" i="104"/>
  <c r="H5" i="104" s="1"/>
  <c r="F7" i="103"/>
  <c r="F12" i="103"/>
  <c r="F16" i="103"/>
  <c r="F25" i="103"/>
  <c r="F24" i="103"/>
  <c r="F20" i="103"/>
  <c r="F26" i="104" l="1"/>
  <c r="F17" i="104"/>
  <c r="F12" i="104"/>
  <c r="M25" i="104"/>
  <c r="F5" i="104"/>
  <c r="G26" i="104"/>
  <c r="H26" i="104" s="1"/>
  <c r="F6" i="104"/>
  <c r="F23" i="104"/>
  <c r="F14" i="104"/>
  <c r="F22" i="104"/>
  <c r="F13" i="104"/>
  <c r="F21" i="104"/>
  <c r="F11" i="104"/>
  <c r="F20" i="104"/>
  <c r="F10" i="104"/>
  <c r="F19" i="104"/>
  <c r="F9" i="104"/>
  <c r="F8" i="104"/>
  <c r="F18" i="104"/>
  <c r="F25" i="104"/>
  <c r="F16" i="104"/>
  <c r="F7" i="104"/>
  <c r="F24" i="104"/>
  <c r="F15" i="104"/>
  <c r="F6" i="97" l="1"/>
  <c r="F7" i="97"/>
  <c r="F8" i="97"/>
  <c r="F9" i="97"/>
  <c r="F10" i="97"/>
  <c r="F11" i="97"/>
  <c r="F12" i="97"/>
  <c r="F13" i="97"/>
  <c r="F14" i="97"/>
  <c r="F15" i="97"/>
  <c r="F16" i="97"/>
  <c r="F17" i="97"/>
  <c r="F19" i="97"/>
  <c r="F21" i="97"/>
  <c r="F22" i="97"/>
  <c r="F23" i="97"/>
  <c r="F24" i="97"/>
  <c r="F25" i="97"/>
  <c r="G16" i="97"/>
  <c r="G8" i="97"/>
  <c r="G11" i="97"/>
  <c r="G19" i="97"/>
  <c r="G13" i="97"/>
  <c r="G9" i="97"/>
  <c r="G5" i="97"/>
  <c r="G6" i="97"/>
  <c r="G7" i="97"/>
  <c r="G14" i="97"/>
  <c r="G12" i="97"/>
  <c r="G15" i="97"/>
  <c r="G22" i="97"/>
  <c r="G25" i="97"/>
  <c r="G23" i="97"/>
  <c r="G24" i="97"/>
  <c r="G17" i="97"/>
  <c r="G21" i="97"/>
  <c r="G10" i="97"/>
</calcChain>
</file>

<file path=xl/sharedStrings.xml><?xml version="1.0" encoding="utf-8"?>
<sst xmlns="http://schemas.openxmlformats.org/spreadsheetml/2006/main" count="4603" uniqueCount="1272">
  <si>
    <t>2020</t>
  </si>
  <si>
    <t>2021</t>
  </si>
  <si>
    <t>World</t>
  </si>
  <si>
    <t>Country Name</t>
  </si>
  <si>
    <t>Country Code</t>
  </si>
  <si>
    <t>Afghanistan</t>
  </si>
  <si>
    <t>AFG</t>
  </si>
  <si>
    <t>Algeria</t>
  </si>
  <si>
    <t>DZA</t>
  </si>
  <si>
    <t>Australia</t>
  </si>
  <si>
    <t>AUS</t>
  </si>
  <si>
    <t>American Samoa</t>
  </si>
  <si>
    <t>ASM</t>
  </si>
  <si>
    <t>Andorra</t>
  </si>
  <si>
    <t>AND</t>
  </si>
  <si>
    <t>Angola</t>
  </si>
  <si>
    <t>AGO</t>
  </si>
  <si>
    <t>Anguilla</t>
  </si>
  <si>
    <t>AIA</t>
  </si>
  <si>
    <t>Antigua and Barbuda</t>
  </si>
  <si>
    <t>ATG</t>
  </si>
  <si>
    <t>Antigua</t>
  </si>
  <si>
    <t>Armenia</t>
  </si>
  <si>
    <t>ARM</t>
  </si>
  <si>
    <t>Aruba</t>
  </si>
  <si>
    <t>ABW</t>
  </si>
  <si>
    <t>Argentina</t>
  </si>
  <si>
    <t>ARG</t>
  </si>
  <si>
    <t>Austria</t>
  </si>
  <si>
    <t>AUT</t>
  </si>
  <si>
    <t>Azerbaijan</t>
  </si>
  <si>
    <t>AZE</t>
  </si>
  <si>
    <t>Bahamas</t>
  </si>
  <si>
    <t>BHS</t>
  </si>
  <si>
    <t>Bahamas, The</t>
  </si>
  <si>
    <t>China</t>
  </si>
  <si>
    <t>The Bahamas</t>
  </si>
  <si>
    <t>United States of America</t>
  </si>
  <si>
    <t>Bahrain</t>
  </si>
  <si>
    <t>BHR</t>
  </si>
  <si>
    <t>Germany</t>
  </si>
  <si>
    <t>Netherlands (Kingdom of the)</t>
  </si>
  <si>
    <t>China, Taiwan Province of</t>
  </si>
  <si>
    <t>TWN</t>
  </si>
  <si>
    <t>Japan</t>
  </si>
  <si>
    <t>NLD</t>
  </si>
  <si>
    <t>Bangladesh</t>
  </si>
  <si>
    <t>BGD</t>
  </si>
  <si>
    <t>Italy</t>
  </si>
  <si>
    <t>Barbados</t>
  </si>
  <si>
    <t>BRB</t>
  </si>
  <si>
    <t>Belgium</t>
  </si>
  <si>
    <t>Belarus</t>
  </si>
  <si>
    <t>BLR</t>
  </si>
  <si>
    <t>France</t>
  </si>
  <si>
    <t>BEL</t>
  </si>
  <si>
    <t>Belize</t>
  </si>
  <si>
    <t>BLZ</t>
  </si>
  <si>
    <t>United Arab Emirates</t>
  </si>
  <si>
    <t>Benin</t>
  </si>
  <si>
    <t>BEN</t>
  </si>
  <si>
    <t>Bermuda</t>
  </si>
  <si>
    <t>BMU</t>
  </si>
  <si>
    <t>Bhutan</t>
  </si>
  <si>
    <t>BTN</t>
  </si>
  <si>
    <t>Russian Federation</t>
  </si>
  <si>
    <t>Bonaire, Sint Eustatius and Saba</t>
  </si>
  <si>
    <t>BES</t>
  </si>
  <si>
    <t>United Kingdom</t>
  </si>
  <si>
    <t>Bolivia</t>
  </si>
  <si>
    <t>BOL</t>
  </si>
  <si>
    <t>Singapore</t>
  </si>
  <si>
    <t>Bolivia (Plurinational State of)</t>
  </si>
  <si>
    <t>Bolivia, Plurinational State of</t>
  </si>
  <si>
    <t>India</t>
  </si>
  <si>
    <t>Bosnia and Herzegovina</t>
  </si>
  <si>
    <t>BIH</t>
  </si>
  <si>
    <t>Spain</t>
  </si>
  <si>
    <t>Botswana</t>
  </si>
  <si>
    <t>BWA</t>
  </si>
  <si>
    <t>Brazil</t>
  </si>
  <si>
    <t>BRA</t>
  </si>
  <si>
    <t>Saudi Arabia</t>
  </si>
  <si>
    <t>British Virgin Islands</t>
  </si>
  <si>
    <t>VGB</t>
  </si>
  <si>
    <t>Switzerland, Liechtenstein</t>
  </si>
  <si>
    <t>British Indian Ocean Territory</t>
  </si>
  <si>
    <t>IOT</t>
  </si>
  <si>
    <t>Viet Nam</t>
  </si>
  <si>
    <t>Brunei Darussalam</t>
  </si>
  <si>
    <t>BRN</t>
  </si>
  <si>
    <t>Poland</t>
  </si>
  <si>
    <t>Brunei</t>
  </si>
  <si>
    <t>Thailand</t>
  </si>
  <si>
    <t>Türkiye</t>
  </si>
  <si>
    <t>Sweden</t>
  </si>
  <si>
    <t>Iraq</t>
  </si>
  <si>
    <t>Qatar</t>
  </si>
  <si>
    <t>South Africa</t>
  </si>
  <si>
    <t>Slovakia</t>
  </si>
  <si>
    <t>Kuwait</t>
  </si>
  <si>
    <t>Romania</t>
  </si>
  <si>
    <t>Portugal</t>
  </si>
  <si>
    <t>Comoros</t>
  </si>
  <si>
    <t>Philippines</t>
  </si>
  <si>
    <t>Slovenia</t>
  </si>
  <si>
    <t>Oman</t>
  </si>
  <si>
    <t>Egypt</t>
  </si>
  <si>
    <t>Ukraine</t>
  </si>
  <si>
    <t>Morocco</t>
  </si>
  <si>
    <t>Libya</t>
  </si>
  <si>
    <t>Serbia</t>
  </si>
  <si>
    <t>Tunisia</t>
  </si>
  <si>
    <t>Djibouti</t>
  </si>
  <si>
    <t>Uzbekistan</t>
  </si>
  <si>
    <t>Sri Lanka</t>
  </si>
  <si>
    <t>Trinidad and Tobago</t>
  </si>
  <si>
    <t>Jordan</t>
  </si>
  <si>
    <t>Turkmenistan</t>
  </si>
  <si>
    <t>Zambia</t>
  </si>
  <si>
    <t>Uruguay</t>
  </si>
  <si>
    <t>Tanzania, United Republic of</t>
  </si>
  <si>
    <t>Zimbabwe</t>
  </si>
  <si>
    <t>Senegal</t>
  </si>
  <si>
    <t>Venezuela (Bolivarian Rep. of)</t>
  </si>
  <si>
    <t>Lebanon</t>
  </si>
  <si>
    <t>Hong Kong</t>
  </si>
  <si>
    <t>Sudan</t>
  </si>
  <si>
    <t>Uganda</t>
  </si>
  <si>
    <t>Mauritania</t>
  </si>
  <si>
    <t>State of Palestine</t>
  </si>
  <si>
    <t>Tajikistan</t>
  </si>
  <si>
    <t>Rwanda</t>
  </si>
  <si>
    <t>Suriname</t>
  </si>
  <si>
    <t>Togo</t>
  </si>
  <si>
    <t>Sierra Leone</t>
  </si>
  <si>
    <t>Syrian Arab Republic</t>
  </si>
  <si>
    <t>Yemen</t>
  </si>
  <si>
    <t>South Sudan</t>
  </si>
  <si>
    <t>Somalia</t>
  </si>
  <si>
    <t>Seychelles</t>
  </si>
  <si>
    <t>South Korea</t>
  </si>
  <si>
    <t>Timor-Leste</t>
  </si>
  <si>
    <t>Solomon Islands</t>
  </si>
  <si>
    <t>Sint Maarten (Dutch part)</t>
  </si>
  <si>
    <t>Saint Helena</t>
  </si>
  <si>
    <t>Vanuatu</t>
  </si>
  <si>
    <t>Saint Lucia</t>
  </si>
  <si>
    <t>Samoa</t>
  </si>
  <si>
    <t>Saint Vincent and the Grenadines</t>
  </si>
  <si>
    <t>Saint Kitts and Nevis</t>
  </si>
  <si>
    <t>Sao Tome and Principe</t>
  </si>
  <si>
    <t>Tonga</t>
  </si>
  <si>
    <t>Saint Pierre and Miquelon</t>
  </si>
  <si>
    <t>Turks and Caicos Islands</t>
  </si>
  <si>
    <t>Tokelau</t>
  </si>
  <si>
    <t>Wallis and Futuna Islands</t>
  </si>
  <si>
    <t>Tuvalu</t>
  </si>
  <si>
    <t>Netherlands</t>
  </si>
  <si>
    <t>PSE</t>
  </si>
  <si>
    <t>Palestine</t>
  </si>
  <si>
    <t>PHL</t>
  </si>
  <si>
    <t>POL</t>
  </si>
  <si>
    <t>PRT</t>
  </si>
  <si>
    <t>Puerto Rico</t>
  </si>
  <si>
    <t>PRI</t>
  </si>
  <si>
    <t>Pitcairn</t>
  </si>
  <si>
    <t>PCN</t>
  </si>
  <si>
    <t>Pitcairn Islands</t>
  </si>
  <si>
    <t>QAT</t>
  </si>
  <si>
    <t>Réunion</t>
  </si>
  <si>
    <t>REU</t>
  </si>
  <si>
    <t>Reunion</t>
  </si>
  <si>
    <t>ROU</t>
  </si>
  <si>
    <t>Roumania</t>
  </si>
  <si>
    <t>Russia</t>
  </si>
  <si>
    <t>RUS</t>
  </si>
  <si>
    <t xml:space="preserve">Rwanda </t>
  </si>
  <si>
    <t>RWA</t>
  </si>
  <si>
    <t>LCA</t>
  </si>
  <si>
    <t>VCT</t>
  </si>
  <si>
    <t>KNA</t>
  </si>
  <si>
    <t>WSM</t>
  </si>
  <si>
    <t>San Marino</t>
  </si>
  <si>
    <t>SMR</t>
  </si>
  <si>
    <t>STP</t>
  </si>
  <si>
    <t>São Tomé and Príncipe</t>
  </si>
  <si>
    <t>SAU</t>
  </si>
  <si>
    <t>SEN</t>
  </si>
  <si>
    <t>SRB</t>
  </si>
  <si>
    <t xml:space="preserve">Serbia </t>
  </si>
  <si>
    <t xml:space="preserve">Seychelles </t>
  </si>
  <si>
    <t>SYC</t>
  </si>
  <si>
    <t>SLE</t>
  </si>
  <si>
    <t>SGP</t>
  </si>
  <si>
    <t>Saint Barthélemy</t>
  </si>
  <si>
    <t>BLM</t>
  </si>
  <si>
    <t>SXM</t>
  </si>
  <si>
    <t>Slovak Republic</t>
  </si>
  <si>
    <t>SVK</t>
  </si>
  <si>
    <t>SVN</t>
  </si>
  <si>
    <t>Small states</t>
  </si>
  <si>
    <t>SST</t>
  </si>
  <si>
    <t>SLB</t>
  </si>
  <si>
    <t>SOM</t>
  </si>
  <si>
    <t>ZAF</t>
  </si>
  <si>
    <t>SSD</t>
  </si>
  <si>
    <t>ESP</t>
  </si>
  <si>
    <t>LKA</t>
  </si>
  <si>
    <t>St. Kitts and Nevis</t>
  </si>
  <si>
    <t>St. Lucia</t>
  </si>
  <si>
    <t>St. Martin (French part)</t>
  </si>
  <si>
    <t>MAF</t>
  </si>
  <si>
    <t>Saint Martin (French part)</t>
  </si>
  <si>
    <t>St. Vincent and the Grenadines</t>
  </si>
  <si>
    <t>St Kitts</t>
  </si>
  <si>
    <t>St Lucia</t>
  </si>
  <si>
    <t>St Vincent</t>
  </si>
  <si>
    <t>SHN </t>
  </si>
  <si>
    <t>SPM</t>
  </si>
  <si>
    <t>SDN</t>
  </si>
  <si>
    <t>SUR</t>
  </si>
  <si>
    <t>SWE</t>
  </si>
  <si>
    <t>Switzerland</t>
  </si>
  <si>
    <t>CHE</t>
  </si>
  <si>
    <t>SYR</t>
  </si>
  <si>
    <t>Syria</t>
  </si>
  <si>
    <t>Taiwan Province of China</t>
  </si>
  <si>
    <t>Taiwan</t>
  </si>
  <si>
    <t xml:space="preserve">Taiwan </t>
  </si>
  <si>
    <t>Taiwan, China</t>
  </si>
  <si>
    <t>TJK</t>
  </si>
  <si>
    <t>Tanzania</t>
  </si>
  <si>
    <t>TZA</t>
  </si>
  <si>
    <t>Tanzania (United Republic of)</t>
  </si>
  <si>
    <t>United Republic of Tanzania</t>
  </si>
  <si>
    <t>THA</t>
  </si>
  <si>
    <t>TLS</t>
  </si>
  <si>
    <t>TGO</t>
  </si>
  <si>
    <t>TON</t>
  </si>
  <si>
    <t>TKL</t>
  </si>
  <si>
    <t>Tokelau Islands</t>
  </si>
  <si>
    <t>TTO</t>
  </si>
  <si>
    <t>Trinidad &amp; Tobago</t>
  </si>
  <si>
    <t>TUN</t>
  </si>
  <si>
    <t>TUR</t>
  </si>
  <si>
    <t>Turkey</t>
  </si>
  <si>
    <t>TKM</t>
  </si>
  <si>
    <t>TCA</t>
  </si>
  <si>
    <t>Turks &amp; Caicos Islands</t>
  </si>
  <si>
    <t>TUV</t>
  </si>
  <si>
    <t>UGA</t>
  </si>
  <si>
    <t>UKR</t>
  </si>
  <si>
    <t>ARE</t>
  </si>
  <si>
    <t>UAE</t>
  </si>
  <si>
    <t>GBR</t>
  </si>
  <si>
    <t>United States</t>
  </si>
  <si>
    <t>USA</t>
  </si>
  <si>
    <t>URY</t>
  </si>
  <si>
    <t>UZB</t>
  </si>
  <si>
    <t>VUT</t>
  </si>
  <si>
    <t>VEN</t>
  </si>
  <si>
    <t>Venezuela, RB</t>
  </si>
  <si>
    <t>Venezuela</t>
  </si>
  <si>
    <t>Venezuela (Bolivarian Republic of)</t>
  </si>
  <si>
    <t>Venezuela, Bolivarian Republic of</t>
  </si>
  <si>
    <t>VNM</t>
  </si>
  <si>
    <t>Vietnam</t>
  </si>
  <si>
    <t>Virgin Islands (U.S.)</t>
  </si>
  <si>
    <t>VIR</t>
  </si>
  <si>
    <t>American Virgin Islands</t>
  </si>
  <si>
    <t>United States Virgin Islands</t>
  </si>
  <si>
    <t>West Bank and Gaza</t>
  </si>
  <si>
    <t>WLF</t>
  </si>
  <si>
    <t>Western Sahara</t>
  </si>
  <si>
    <t>ESH</t>
  </si>
  <si>
    <t>YEM</t>
  </si>
  <si>
    <t>ZMB</t>
  </si>
  <si>
    <t>ZWE</t>
  </si>
  <si>
    <t xml:space="preserve">UAE </t>
  </si>
  <si>
    <t>..</t>
  </si>
  <si>
    <t>...</t>
  </si>
  <si>
    <t>Arab World</t>
  </si>
  <si>
    <t>GCC</t>
  </si>
  <si>
    <t xml:space="preserve">   Indicator/Region</t>
  </si>
  <si>
    <t>نسبة التغير
% of Change</t>
  </si>
  <si>
    <t xml:space="preserve">    المؤشر/ المنطقة</t>
  </si>
  <si>
    <t xml:space="preserve"> Merchandise Exports (Value, US$ bn)</t>
  </si>
  <si>
    <t>صادرات السلع (القيمة بالمليار دولار)</t>
  </si>
  <si>
    <t xml:space="preserve">العالم </t>
  </si>
  <si>
    <t xml:space="preserve">Asia </t>
  </si>
  <si>
    <t>منطقة آسيا</t>
  </si>
  <si>
    <t>Europe</t>
  </si>
  <si>
    <t>منطقة أوروبا</t>
  </si>
  <si>
    <t>Americas</t>
  </si>
  <si>
    <t>منطقة أمريكا</t>
  </si>
  <si>
    <t>Africa</t>
  </si>
  <si>
    <t>منطقة أفريقيا</t>
  </si>
  <si>
    <t>Oceania</t>
  </si>
  <si>
    <t>منطقة أوقيانوسيا</t>
  </si>
  <si>
    <t>Merchandise Imports (Value, US$ bn)</t>
  </si>
  <si>
    <r>
      <rPr>
        <b/>
        <sz val="11"/>
        <rFont val="Times New Roman"/>
        <family val="1"/>
      </rPr>
      <t>وا</t>
    </r>
    <r>
      <rPr>
        <b/>
        <sz val="12"/>
        <rFont val="Times New Roman"/>
        <family val="1"/>
      </rPr>
      <t>رادات السلع (القيمة بالمليار دولار)</t>
    </r>
  </si>
  <si>
    <r>
      <t xml:space="preserve"> </t>
    </r>
    <r>
      <rPr>
        <b/>
        <sz val="11"/>
        <rFont val="Times New Roman"/>
        <family val="1"/>
      </rPr>
      <t>2</t>
    </r>
    <r>
      <rPr>
        <b/>
        <sz val="12"/>
        <rFont val="Times New Roman"/>
        <family val="1"/>
      </rPr>
      <t>.واردات السلع (مليار دولار)</t>
    </r>
  </si>
  <si>
    <t xml:space="preserve">منطقة آسيا </t>
  </si>
  <si>
    <r>
      <rPr>
        <b/>
        <sz val="10"/>
        <color theme="1"/>
        <rFont val="Times New Roman"/>
        <family val="1"/>
      </rPr>
      <t>Source :</t>
    </r>
    <r>
      <rPr>
        <sz val="10"/>
        <color theme="1"/>
        <rFont val="Times New Roman"/>
        <family val="2"/>
      </rPr>
      <t xml:space="preserve"> UNCTAD</t>
    </r>
  </si>
  <si>
    <r>
      <rPr>
        <b/>
        <sz val="10"/>
        <rFont val="Times New Roman"/>
        <family val="1"/>
      </rPr>
      <t>المصدر:</t>
    </r>
    <r>
      <rPr>
        <sz val="10"/>
        <rFont val="Times New Roman"/>
        <family val="1"/>
      </rPr>
      <t xml:space="preserve"> مؤتمر الأمم المتحدة للتجارة والتنمية (الأونكتاد)</t>
    </r>
  </si>
  <si>
    <t xml:space="preserve">   Indicator</t>
  </si>
  <si>
    <t xml:space="preserve">    المؤشر</t>
  </si>
  <si>
    <t>Merchandise Exports  (Value, US$ bn)</t>
  </si>
  <si>
    <t xml:space="preserve"> صادرات السلع   (القيمة بالمليار دولار)</t>
  </si>
  <si>
    <t xml:space="preserve">Developed Economies </t>
  </si>
  <si>
    <t xml:space="preserve">الاقتصادات المتقدمة </t>
  </si>
  <si>
    <t>Developing Economies</t>
  </si>
  <si>
    <t>الاقتصادات النامية</t>
  </si>
  <si>
    <t xml:space="preserve">  Merchandise Imports  (Value, US$ bn)</t>
  </si>
  <si>
    <t xml:space="preserve"> واردات السلع   (القيمة بالمليار دولار)</t>
  </si>
  <si>
    <t>Rank 2022</t>
  </si>
  <si>
    <t>Country</t>
  </si>
  <si>
    <t xml:space="preserve">نسبة التغير 
% of Change </t>
  </si>
  <si>
    <t>الدولة</t>
  </si>
  <si>
    <t>ترتيب 2022</t>
  </si>
  <si>
    <t>الصين</t>
  </si>
  <si>
    <t xml:space="preserve">United States </t>
  </si>
  <si>
    <t xml:space="preserve">الولايات المتحدة </t>
  </si>
  <si>
    <t>ألمانيا</t>
  </si>
  <si>
    <t xml:space="preserve">Netherlands </t>
  </si>
  <si>
    <t>هولندا</t>
  </si>
  <si>
    <t>اليابان</t>
  </si>
  <si>
    <t>كوريا الجنوبية</t>
  </si>
  <si>
    <t>إيطاليا</t>
  </si>
  <si>
    <t>فرنسا</t>
  </si>
  <si>
    <t>هونج كونج</t>
  </si>
  <si>
    <t>Others Countries</t>
  </si>
  <si>
    <t>دول أخرى</t>
  </si>
  <si>
    <t xml:space="preserve"> Total World</t>
  </si>
  <si>
    <t>الإجمالي العالمي</t>
  </si>
  <si>
    <r>
      <rPr>
        <b/>
        <sz val="10"/>
        <color theme="1"/>
        <rFont val="Times New Roman"/>
        <family val="1"/>
      </rPr>
      <t>Source :</t>
    </r>
    <r>
      <rPr>
        <sz val="10"/>
        <color theme="1"/>
        <rFont val="Times New Roman"/>
        <family val="1"/>
      </rPr>
      <t xml:space="preserve"> UNCTAD</t>
    </r>
  </si>
  <si>
    <t>الولايات المتحدة</t>
  </si>
  <si>
    <t>المملكة المتحدة</t>
  </si>
  <si>
    <t>الهند</t>
  </si>
  <si>
    <t>Other Countries</t>
  </si>
  <si>
    <t>No</t>
  </si>
  <si>
    <t>Products</t>
  </si>
  <si>
    <t>المنتجات</t>
  </si>
  <si>
    <t>م</t>
  </si>
  <si>
    <t xml:space="preserve">Manufactured goods  </t>
  </si>
  <si>
    <t>البضائع المصنعة</t>
  </si>
  <si>
    <t>Fuels</t>
  </si>
  <si>
    <t>الوقود</t>
  </si>
  <si>
    <t>All food items</t>
  </si>
  <si>
    <t xml:space="preserve"> المواد الغذائية</t>
  </si>
  <si>
    <t xml:space="preserve">Ores and metals  </t>
  </si>
  <si>
    <t>الخامات والمعادن</t>
  </si>
  <si>
    <t xml:space="preserve"> Pearls, precious stones and non-monetary gold</t>
  </si>
  <si>
    <t xml:space="preserve"> اللؤلؤ والأحجار الكريمة والذهب غير النقدي</t>
  </si>
  <si>
    <t>Agricultural raw materials</t>
  </si>
  <si>
    <t>المواد الخام الزراعية</t>
  </si>
  <si>
    <t>Other Products</t>
  </si>
  <si>
    <t>منتجات أخرى</t>
  </si>
  <si>
    <t>Total All Products</t>
  </si>
  <si>
    <t xml:space="preserve">مجموع كل المنتجات </t>
  </si>
  <si>
    <t>Arab Countries</t>
  </si>
  <si>
    <t>الدول العربية</t>
  </si>
  <si>
    <t xml:space="preserve">تجارة السلع والخدمات </t>
  </si>
  <si>
    <t>Trade in goods and services</t>
  </si>
  <si>
    <t xml:space="preserve">Exports of goods and services </t>
  </si>
  <si>
    <t>صادرات السلع والخدمات</t>
  </si>
  <si>
    <t>Imports of goods and services</t>
  </si>
  <si>
    <t xml:space="preserve">واردات السلع والخدمات </t>
  </si>
  <si>
    <t>Goods and services balance</t>
  </si>
  <si>
    <t>ميزان السلع والخدمات</t>
  </si>
  <si>
    <t xml:space="preserve">تجارة السلع </t>
  </si>
  <si>
    <t>صادرات السلع</t>
  </si>
  <si>
    <t xml:space="preserve">واردات السلع </t>
  </si>
  <si>
    <t>Merchandise balance</t>
  </si>
  <si>
    <t>ميزان السلع</t>
  </si>
  <si>
    <t xml:space="preserve">Services Trade </t>
  </si>
  <si>
    <t xml:space="preserve">تجارة الخدمات </t>
  </si>
  <si>
    <t>صادرات الخدمات</t>
  </si>
  <si>
    <t xml:space="preserve">واردات الخدمات </t>
  </si>
  <si>
    <t xml:space="preserve">Services balance </t>
  </si>
  <si>
    <t>ميزان الخدمات</t>
  </si>
  <si>
    <t>N0</t>
  </si>
  <si>
    <t xml:space="preserve"> Indicator</t>
  </si>
  <si>
    <t>المؤشر</t>
  </si>
  <si>
    <t>Merchandise Exports 
 ( USD bn)</t>
  </si>
  <si>
    <t>صادرات السلع 
(مليار دولار)</t>
  </si>
  <si>
    <t>Merchandise Imports 
 ( USD bn)</t>
  </si>
  <si>
    <t>واردات  السلع 
(مليار دولار)</t>
  </si>
  <si>
    <t>Merchandise Trade Balance 
 ( USD bn)</t>
  </si>
  <si>
    <t>…..</t>
  </si>
  <si>
    <t>الميزان التجاري السلعي 
(مليار دولار)</t>
  </si>
  <si>
    <t>All Food Exports
 ( USD bn)</t>
  </si>
  <si>
    <t>صادرات السلع الغذائية 
(مليار دولار)</t>
  </si>
  <si>
    <t>Agricultural raw material Export 
 ( USD bn)</t>
  </si>
  <si>
    <t>صادرات المواد الزراعية الخام 
(مليار دولار)</t>
  </si>
  <si>
    <t>Manufactured goods  Exports
 ( USD bn)</t>
  </si>
  <si>
    <t>صادرات السلع المصنعة
(مليار دولار)</t>
  </si>
  <si>
    <t>Fuels Export 
 ( USD bn)</t>
  </si>
  <si>
    <t>صادرات الوقود
(مليار دولار)</t>
  </si>
  <si>
    <t>Share of Fuel Exports in total Arab Merchandises Exports</t>
  </si>
  <si>
    <t>….</t>
  </si>
  <si>
    <t>حصة صادرات الوقود
 من إجمالي الصادرات السلعية العربية</t>
  </si>
  <si>
    <t>All Food Imports
 ( USD bn)</t>
  </si>
  <si>
    <t>واردات السلع الغذائية 
(مليار دولار)</t>
  </si>
  <si>
    <t>Agricultural raw material Import 
 ( USD bn)</t>
  </si>
  <si>
    <t>واردات المواد الزراعية الخام 
(مليار دولار)</t>
  </si>
  <si>
    <t>Manufactured goods  Imports
 ( USD bn)</t>
  </si>
  <si>
    <t>واردات السلع المصنعة
(مليار دولار)</t>
  </si>
  <si>
    <t>Fuels Import 
 ( USD bn)</t>
  </si>
  <si>
    <t>واردات الوقود
(مليار دولار)</t>
  </si>
  <si>
    <t>Share of Fuel Imports in total Arab Merchandises Imports</t>
  </si>
  <si>
    <t>حصة واردات الوقود 
من إجمالي الواردات السلعية العربية</t>
  </si>
  <si>
    <t xml:space="preserve"> نسبة التغير
% of Change</t>
  </si>
  <si>
    <t>الامارات</t>
  </si>
  <si>
    <t>السعودية</t>
  </si>
  <si>
    <t>العراق</t>
  </si>
  <si>
    <t>قطر</t>
  </si>
  <si>
    <t>الكويت</t>
  </si>
  <si>
    <t>سلطنة عمان</t>
  </si>
  <si>
    <t>الجزائر</t>
  </si>
  <si>
    <t>مصر</t>
  </si>
  <si>
    <t>المغرب</t>
  </si>
  <si>
    <t>ليبيا</t>
  </si>
  <si>
    <t>البحرين</t>
  </si>
  <si>
    <t>تونس</t>
  </si>
  <si>
    <t>الأردن</t>
  </si>
  <si>
    <t>جيبوتي</t>
  </si>
  <si>
    <t>لبنان</t>
  </si>
  <si>
    <t>السودان</t>
  </si>
  <si>
    <t>موريتانيا</t>
  </si>
  <si>
    <t>فلسطين</t>
  </si>
  <si>
    <t>سوريا</t>
  </si>
  <si>
    <t>اليمن</t>
  </si>
  <si>
    <t>الصومال</t>
  </si>
  <si>
    <t>comoros</t>
  </si>
  <si>
    <t>جزر القمر</t>
  </si>
  <si>
    <t xml:space="preserve"> تطور الميزان التجاري السلعي للدول العربية لعامي 2021 و2022 (مليار دولار)</t>
  </si>
  <si>
    <t>%</t>
  </si>
  <si>
    <t xml:space="preserve"> Product</t>
  </si>
  <si>
    <t xml:space="preserve"> التغير
 Change</t>
  </si>
  <si>
    <t>الحصة (%)</t>
  </si>
  <si>
    <t>المنتج</t>
  </si>
  <si>
    <t>Share (%)</t>
  </si>
  <si>
    <t xml:space="preserve"> Fuels</t>
  </si>
  <si>
    <t xml:space="preserve">  الوقود</t>
  </si>
  <si>
    <t xml:space="preserve">    Manufactured goods</t>
  </si>
  <si>
    <t xml:space="preserve">   Pearls, precious stones
 and non-monetary gold </t>
  </si>
  <si>
    <t>اللؤلؤ والأحجار الكريمة
 والذهب غير النقدي</t>
  </si>
  <si>
    <t xml:space="preserve">  All food items</t>
  </si>
  <si>
    <t>المواد الغذائية</t>
  </si>
  <si>
    <t xml:space="preserve">Ores and metals </t>
  </si>
  <si>
    <t xml:space="preserve"> Agricultural raw materials </t>
  </si>
  <si>
    <t xml:space="preserve">المواد الزراعية الخام </t>
  </si>
  <si>
    <t>Total</t>
  </si>
  <si>
    <t>المجموع</t>
  </si>
  <si>
    <t>الحصة(%)</t>
  </si>
  <si>
    <t xml:space="preserve"> Manufactured goods</t>
  </si>
  <si>
    <t xml:space="preserve">    All food items</t>
  </si>
  <si>
    <t xml:space="preserve">   Pearls, precious stones and non-monetary gold </t>
  </si>
  <si>
    <t>اللؤلؤ والأحجار الكريمة
 والذهب  غير النقدي</t>
  </si>
  <si>
    <t xml:space="preserve">  Ores and metals</t>
  </si>
  <si>
    <t>Rank 2021</t>
  </si>
  <si>
    <t>ترتيب 2021</t>
  </si>
  <si>
    <t xml:space="preserve">الإمارات </t>
  </si>
  <si>
    <t xml:space="preserve"> السعودية</t>
  </si>
  <si>
    <t xml:space="preserve"> Total</t>
  </si>
  <si>
    <t>الإجمالي</t>
  </si>
  <si>
    <t>Kuwait
الكويت</t>
  </si>
  <si>
    <t>Saudi Arabia
 السعودية</t>
  </si>
  <si>
    <t xml:space="preserve"> قطر</t>
  </si>
  <si>
    <t xml:space="preserve">Manufactured goods </t>
  </si>
  <si>
    <t xml:space="preserve"> Fuels </t>
  </si>
  <si>
    <t xml:space="preserve"> All food items </t>
  </si>
  <si>
    <t xml:space="preserve">Pearls, precious stones and non-monetary gold </t>
  </si>
  <si>
    <t xml:space="preserve">  Agricultural raw materials</t>
  </si>
  <si>
    <t>Others Products</t>
  </si>
  <si>
    <t xml:space="preserve">Total </t>
  </si>
  <si>
    <t>الربع الأول 2023
Q1 2023</t>
  </si>
  <si>
    <t>الربع الرابع 2022
Q4 2022</t>
  </si>
  <si>
    <t>1-Exports (US$ bn)</t>
  </si>
  <si>
    <t>1- الصادرات (مليار دولار)</t>
  </si>
  <si>
    <t>Total Exports</t>
  </si>
  <si>
    <t xml:space="preserve">اجمالي الصادرات  </t>
  </si>
  <si>
    <t>2-Imports (US$ bn)</t>
  </si>
  <si>
    <t>2- الواردات (مليار دولار)</t>
  </si>
  <si>
    <t>Total Imports</t>
  </si>
  <si>
    <t>اجمالي الواردات</t>
  </si>
  <si>
    <t xml:space="preserve">Total trade </t>
  </si>
  <si>
    <t xml:space="preserve">اجمالي التجارة </t>
  </si>
  <si>
    <r>
      <rPr>
        <b/>
        <sz val="10"/>
        <color theme="1"/>
        <rFont val="Times New Roman"/>
        <family val="1"/>
      </rPr>
      <t>Source :</t>
    </r>
    <r>
      <rPr>
        <sz val="10"/>
        <color theme="1"/>
        <rFont val="Times New Roman"/>
        <family val="1"/>
      </rPr>
      <t xml:space="preserve"> WTO Database</t>
    </r>
  </si>
  <si>
    <r>
      <rPr>
        <b/>
        <sz val="10"/>
        <rFont val="Times New Roman"/>
        <family val="1"/>
      </rPr>
      <t>المصدر:</t>
    </r>
    <r>
      <rPr>
        <sz val="10"/>
        <rFont val="Times New Roman"/>
        <family val="1"/>
      </rPr>
      <t xml:space="preserve"> قاعدة بيانات منظمة التجارة العالمية</t>
    </r>
  </si>
  <si>
    <t xml:space="preserve">مؤشر الاعتماد على الواردات
Imports to GDP Ratio </t>
  </si>
  <si>
    <t>مؤشر القدرة على التصدير
Exports to GDP Ratio</t>
  </si>
  <si>
    <t>نسبة الانفتاح التجاري
Trade Openness Ratio</t>
  </si>
  <si>
    <t>المتوسط العربي</t>
  </si>
  <si>
    <t>الناتج المحلي الإجمالي للدول العربية بالمليار دولار</t>
  </si>
  <si>
    <t>Nominal GDP of Arab Countries (USD bn)</t>
  </si>
  <si>
    <t>التغير
 Change</t>
  </si>
  <si>
    <t>القيمة
 Value</t>
  </si>
  <si>
    <t xml:space="preserve"> الحصة
  %</t>
  </si>
  <si>
    <t>2021/2020</t>
  </si>
  <si>
    <t xml:space="preserve"> التوقعات
Projections</t>
  </si>
  <si>
    <t xml:space="preserve">Palestine </t>
  </si>
  <si>
    <t>Source : IMF, October 2021.</t>
  </si>
  <si>
    <t>المصدر:  صندوق النقد الدولي، أكتوبر2021.</t>
  </si>
  <si>
    <t xml:space="preserve">الدولة </t>
  </si>
  <si>
    <t>Saudi Arabia/ السعودية</t>
  </si>
  <si>
    <t>تم الاعتماد على بيانات البنك الدولي لكل من سوريا ولبنان</t>
  </si>
  <si>
    <t>UAE/ الامارت</t>
  </si>
  <si>
    <t>Egypt/مصر</t>
  </si>
  <si>
    <t>Iraq/ العراق</t>
  </si>
  <si>
    <t>Qatar/قطر</t>
  </si>
  <si>
    <t>Algeria/ الجزائر</t>
  </si>
  <si>
    <t>Kuwait/ الكويت</t>
  </si>
  <si>
    <t>The rest coutries/ باقي الدول</t>
  </si>
  <si>
    <t xml:space="preserve">الناتج المحلي الإجمالي في الدول العربية وفق تعادل القوة الشرائية بالمليار دولار </t>
  </si>
  <si>
    <t xml:space="preserve"> GDP of Arab Countries (Purchasing Power Parity - USD bn)</t>
  </si>
  <si>
    <t>القيمة
/ Value</t>
  </si>
  <si>
    <t>U A E</t>
  </si>
  <si>
    <t>Source :IMF,  October 2021</t>
  </si>
  <si>
    <t>المصدر:  صندوق النقد الدولي،  أكتوبر2021.</t>
  </si>
  <si>
    <t xml:space="preserve">نصيب الفرد من الناتج المحلي الإجمالي في الدول العربية بالدولار </t>
  </si>
  <si>
    <t>GDP Per Capita  of Arab Countries (US dollars)</t>
  </si>
  <si>
    <t xml:space="preserve"> التغير/Change
2021/2020</t>
  </si>
  <si>
    <t xml:space="preserve"> القيمة /Value </t>
  </si>
  <si>
    <t>النسبة 
(%)</t>
  </si>
  <si>
    <t>Arab Average</t>
  </si>
  <si>
    <t>Qatarقطر</t>
  </si>
  <si>
    <t>UAEالامارات</t>
  </si>
  <si>
    <t>Kuwaitالكويت</t>
  </si>
  <si>
    <t>Bahrainالبحرين</t>
  </si>
  <si>
    <t>Saudi Arabiaالسعودية</t>
  </si>
  <si>
    <t>Omanسلطنة عمان</t>
  </si>
  <si>
    <t>Iraqالعراق</t>
  </si>
  <si>
    <t>Lebanonلبنان</t>
  </si>
  <si>
    <t xml:space="preserve">Jordanالاردن </t>
  </si>
  <si>
    <t>Libyaليبيا</t>
  </si>
  <si>
    <t>Egyptمصر</t>
  </si>
  <si>
    <t>Djiboutiجيبوتي</t>
  </si>
  <si>
    <t>Algeriaالجزائر</t>
  </si>
  <si>
    <t>Tunisiaتونس</t>
  </si>
  <si>
    <t>Moroccoالمغرب</t>
  </si>
  <si>
    <t>Palestine فلسطين</t>
  </si>
  <si>
    <t>Mauritaniaموريتانيا</t>
  </si>
  <si>
    <t>Syriaسوريا</t>
  </si>
  <si>
    <t>Sudanالسودان</t>
  </si>
  <si>
    <t>Yemenاليمن</t>
  </si>
  <si>
    <t>Somaliaالصومال</t>
  </si>
  <si>
    <t>نصيب الفرد من الناتج المحلي الإجمالي في الدول العربية وفق تعادل القوة الشرائية بالدولار</t>
  </si>
  <si>
    <t>GDP Per Capita of Arab Countries (PPP in Dollars)</t>
  </si>
  <si>
    <t xml:space="preserve"> Value</t>
  </si>
  <si>
    <t xml:space="preserve">  %</t>
  </si>
  <si>
    <t>Source :IMF, October 2021</t>
  </si>
  <si>
    <t xml:space="preserve"> انتاج وصادرات النفط الخام في الدول العربية النفطية (مليون برميل يوميا)</t>
  </si>
  <si>
    <t>Crude Oil Production and Exports in Arab oil Exporters 
(Million barrels per day)</t>
  </si>
  <si>
    <t>التغير/ Change</t>
  </si>
  <si>
    <t>التوقعات/
 Projections</t>
  </si>
  <si>
    <t>القيمة
Value</t>
  </si>
  <si>
    <t xml:space="preserve">الحصة / Share </t>
  </si>
  <si>
    <t xml:space="preserve"> Crude Oil  Production (Million barrels per day)/(انتاج النفط الخام (مليون برميل يوميا </t>
  </si>
  <si>
    <t>دول الخليج العربي</t>
  </si>
  <si>
    <t>Arab oil Exporters</t>
  </si>
  <si>
    <t>اجمالي الدول العربية النفطية</t>
  </si>
  <si>
    <t xml:space="preserve"> Crude Oil   Exports (Million barrels per day)/ صادرات النفط الخام (مليون برميل يوميا) </t>
  </si>
  <si>
    <t>Source : IMF,  October 2021.</t>
  </si>
  <si>
    <t xml:space="preserve"> انتاج وصادرات الغاز في الدول العربية النفطية (مليون برميل يوميا)</t>
  </si>
  <si>
    <t xml:space="preserve"> Natural Gas Production and Exports in Arab oil Exporters
 (Million Barrels Per Day)</t>
  </si>
  <si>
    <t>التوقعات/ Projections</t>
  </si>
  <si>
    <t xml:space="preserve">Natural Gas Production (Million barrels per day)/( انتاج الغاز(مليون برميل يوميا </t>
  </si>
  <si>
    <t>…</t>
  </si>
  <si>
    <t>Arab Oil Exporters</t>
  </si>
  <si>
    <t xml:space="preserve">Natural Gas  Exports (Million barrels per day)/ (صادرات الغاز(مليون برميل يوميا </t>
  </si>
  <si>
    <t>عدد السكان في الدول العربية (مليون نسمة)</t>
  </si>
  <si>
    <t>Population in Arab Countries (Million People )</t>
  </si>
  <si>
    <t>عدد
Number</t>
  </si>
  <si>
    <t>تم الاعتماد على بيانات البنك الدولي لعدد سكان سوريا ولبنان</t>
  </si>
  <si>
    <t>% عام 2021</t>
  </si>
  <si>
    <t>Egypt
 مصر</t>
  </si>
  <si>
    <t>Sudan
السودان</t>
  </si>
  <si>
    <t>Algeria
الجزائر</t>
  </si>
  <si>
    <t>Iraq
العراق</t>
  </si>
  <si>
    <t>Morocco
 المغرب</t>
  </si>
  <si>
    <t>Saudi Arabia
السعودية</t>
  </si>
  <si>
    <t>Yemen
 اليمن</t>
  </si>
  <si>
    <t>The rest countries
باقي الدول</t>
  </si>
  <si>
    <t>معدل البطالة في الدول العربية (%)</t>
  </si>
  <si>
    <t>Unemployment Rate in Arab Countries (%)</t>
  </si>
  <si>
    <t>Rank 2020</t>
  </si>
  <si>
    <t>ترتيب 2020</t>
  </si>
  <si>
    <t>Sudan/B31:C50</t>
  </si>
  <si>
    <t>World Development Indicators,for countries rom 11 to 21</t>
  </si>
  <si>
    <t xml:space="preserve">قاعدة بيانات البنك الدولي لمعدل البطالة للدول من  11 الى 21 </t>
  </si>
  <si>
    <t>Jordan/الأردن</t>
  </si>
  <si>
    <t>Libya/ليبيا</t>
  </si>
  <si>
    <t>Tunisia/تونس</t>
  </si>
  <si>
    <t>Algeria/الجزائر</t>
  </si>
  <si>
    <t>Iraq/العراق</t>
  </si>
  <si>
    <t>Yemen/اليمن</t>
  </si>
  <si>
    <t>Somalia/الصومال</t>
  </si>
  <si>
    <t>Morocco/المغرب</t>
  </si>
  <si>
    <t>Djibouti/جيبوتي</t>
  </si>
  <si>
    <t>Mauritania/موريتانيا</t>
  </si>
  <si>
    <t>Syria/سوريا</t>
  </si>
  <si>
    <t>Saudi Arabia/السعودية</t>
  </si>
  <si>
    <t>Lebanon/لبنان</t>
  </si>
  <si>
    <t>UAE/الامارات</t>
  </si>
  <si>
    <t>Oman/سلطنة عُمان</t>
  </si>
  <si>
    <t>Bahrain/البحرين</t>
  </si>
  <si>
    <t>Kuwait/الكويت</t>
  </si>
  <si>
    <t xml:space="preserve"> معدل تضخم  أسعار المستهلك  في الدول العربية (متوسط العام - %)</t>
  </si>
  <si>
    <t>Consumer Price Inflation in Arab Countries (Year Average - %)</t>
  </si>
  <si>
    <t>Qatar1</t>
  </si>
  <si>
    <t xml:space="preserve"> التوقعات2022/Projections </t>
  </si>
  <si>
    <t>Palestine /فلسطين</t>
  </si>
  <si>
    <t>Oman/سلطنة عمان</t>
  </si>
  <si>
    <t>Sudan/السودان</t>
  </si>
  <si>
    <t xml:space="preserve">سعر صرف الدولار في الدول العربية ( 1 دولار مقابل العملة الوطنية)  </t>
  </si>
  <si>
    <t>Exchange Rate in Arab Countries (1 Dollar/ National Currency)</t>
  </si>
  <si>
    <t>العملة
Currency</t>
  </si>
  <si>
    <t>دينار كويتي/KWD</t>
  </si>
  <si>
    <t>دينار بحريني/BHD</t>
  </si>
  <si>
    <t>ريال عماني/OMR</t>
  </si>
  <si>
    <t>دينار أردني/JOD</t>
  </si>
  <si>
    <t>شلن صومالي/SOS</t>
  </si>
  <si>
    <t>دينار تونسي/TND</t>
  </si>
  <si>
    <t>....</t>
  </si>
  <si>
    <t>ريال قطري/QAR</t>
  </si>
  <si>
    <t>درهم إماراتي/AED</t>
  </si>
  <si>
    <t>ريال سعودي/ SAR</t>
  </si>
  <si>
    <t>دينار ليبي/LYD</t>
  </si>
  <si>
    <t>درهم مغربي/MAD</t>
  </si>
  <si>
    <t>جنيه مصري/EGP</t>
  </si>
  <si>
    <t>أوقية موريتانية/MRO</t>
  </si>
  <si>
    <t>دينار جزائري/DZD</t>
  </si>
  <si>
    <t>فرنك جيبوتي/DJF</t>
  </si>
  <si>
    <t>جنيه سوداني/SDG</t>
  </si>
  <si>
    <t>ريال يمني/YER</t>
  </si>
  <si>
    <t>دينار عراقي/IQD</t>
  </si>
  <si>
    <t>ليرة لبنانية/LBP</t>
  </si>
  <si>
    <t>ليرة سورية/SYP</t>
  </si>
  <si>
    <t>عجزأو فائض الموازنة في الدول العربية ( بالمليار دولار)</t>
  </si>
  <si>
    <t>General Government Fiscal Balance in Arab Countries (USD bn)</t>
  </si>
  <si>
    <t xml:space="preserve"> التغير/Change</t>
  </si>
  <si>
    <t>الاجمالي</t>
  </si>
  <si>
    <t xml:space="preserve"> التوقعات 2022
Projections</t>
  </si>
  <si>
    <t>Qatar/ قطر</t>
  </si>
  <si>
    <t>Libya/ ليبيا</t>
  </si>
  <si>
    <t>Oman/ سلطنة عمان</t>
  </si>
  <si>
    <t>Somalia/ الصومال</t>
  </si>
  <si>
    <t>Djibouti/ جيبوتي</t>
  </si>
  <si>
    <t>Mauritania/ موريتانيا</t>
  </si>
  <si>
    <t>Sudan/ السودان</t>
  </si>
  <si>
    <t>UAE/ الامارات</t>
  </si>
  <si>
    <t>Yemen/ اليمن</t>
  </si>
  <si>
    <t xml:space="preserve">Palestine/ فلسطين </t>
  </si>
  <si>
    <t>Jordan/ الأردن</t>
  </si>
  <si>
    <t>Bahrain/ البحرين</t>
  </si>
  <si>
    <t>Tunisia/ تونس</t>
  </si>
  <si>
    <t>Morocco/ المغرب</t>
  </si>
  <si>
    <t>Egypt/ مصر</t>
  </si>
  <si>
    <t xml:space="preserve"> عجزأو فائض الموازنة في الدول العربية كنسبة من الناتج المحلي الإجمالي (%)</t>
  </si>
  <si>
    <t>General Government Fiscal Balance (% of GDP)</t>
  </si>
  <si>
    <t>اجمالي الدين الحكومي للدول العربية بالمليار دولار</t>
  </si>
  <si>
    <t>Government Gross Debt of Arab Countries (USD bn)</t>
  </si>
  <si>
    <t>فلسطسن</t>
  </si>
  <si>
    <t>الاردن</t>
  </si>
  <si>
    <t>Total Arab Countries</t>
  </si>
  <si>
    <t>اجمالي الدول العربية</t>
  </si>
  <si>
    <t>The rest Coutries
باقي الدول</t>
  </si>
  <si>
    <t xml:space="preserve">Egypt
 مصر
</t>
  </si>
  <si>
    <t>Saudi Arabia السعودية</t>
  </si>
  <si>
    <t xml:space="preserve">UAE الامارات
</t>
  </si>
  <si>
    <t xml:space="preserve">Iraq العراق
</t>
  </si>
  <si>
    <t>Qatar قطر</t>
  </si>
  <si>
    <t>Algeria
 الجزائر</t>
  </si>
  <si>
    <t>اجمالي الدين الحكومي كنسبة من الناتج المحلي الإجمالي (%)</t>
  </si>
  <si>
    <t>Government Gross Debt (% of GDP)</t>
  </si>
  <si>
    <t xml:space="preserve">Morocco/ المغرب </t>
  </si>
  <si>
    <t>Palestine / فلسطين</t>
  </si>
  <si>
    <t xml:space="preserve"> الاستثمار الاجمالي في الدول العربية بالمليار دولار</t>
  </si>
  <si>
    <t>Total Investment in Arab Countries (USD bn)</t>
  </si>
  <si>
    <t>اجمالي الاستثمارات كنسبة من الناتج المحلي الإجمالي (%)</t>
  </si>
  <si>
    <t>Total Investment (% of GDP)</t>
  </si>
  <si>
    <t>Palestine/ فلسطين</t>
  </si>
  <si>
    <t>تجارة السلع والخدمات في الدول العربية بالمليار دولار</t>
  </si>
  <si>
    <t xml:space="preserve"> Trade in Goods and Services  in Arab Countries (USD bn) </t>
  </si>
  <si>
    <t>النسبة 2021</t>
  </si>
  <si>
    <t>UAE
 الامارات</t>
  </si>
  <si>
    <t>Qatar
قطر</t>
  </si>
  <si>
    <t>Egypt
مصر</t>
  </si>
  <si>
    <t>The rest coutries
باقي الدول</t>
  </si>
  <si>
    <t>صادرات السلع والخدمات في الدول العربية بالمليار دولار</t>
  </si>
  <si>
    <t xml:space="preserve">Exports of Goods and Services (USD bn) </t>
  </si>
  <si>
    <t>واردات السلع والخدمات في الدول العربية بالمليار دولار</t>
  </si>
  <si>
    <t xml:space="preserve">Imports of Goods and Services in Arab Countries (USD bn) </t>
  </si>
  <si>
    <t>ميزان تجارة السلع والخدمات في الدول العربية بالمليار دولار</t>
  </si>
  <si>
    <t xml:space="preserve">Balance of Trade in Goods and Services  in Arab Countries (USD bn) </t>
  </si>
  <si>
    <t>رصيد الحساب الجاري في الدول العربية بالمليار دولار</t>
  </si>
  <si>
    <t xml:space="preserve"> Current Account Balance in Arab Countries (USD bn)</t>
  </si>
  <si>
    <t>رصيد الحساب الجاري في الدول العربية كنسبة من الناتج المحلي الإجمالي (%)</t>
  </si>
  <si>
    <t>Current Account Balance in Arab Countries (% of GDP)</t>
  </si>
  <si>
    <t>عام 2021</t>
  </si>
  <si>
    <t>اجمالي الدين الخارجي في الدول العربية بالمليار دولار</t>
  </si>
  <si>
    <t xml:space="preserve"> Gross External Debt in Arab Countries (USD bn)</t>
  </si>
  <si>
    <t xml:space="preserve"> القيمة
Value </t>
  </si>
  <si>
    <t>النسبة
 (%)</t>
  </si>
  <si>
    <t>Bahrain
البحرين</t>
  </si>
  <si>
    <t>UAE
الامارات</t>
  </si>
  <si>
    <t>اجمالي الدين الخارجي كنسبة من الناتج المحلي الاجمالي في الدول العربية (%)</t>
  </si>
  <si>
    <t xml:space="preserve"> Gross External Debt in Arab Countries (% of GDP) </t>
  </si>
  <si>
    <t xml:space="preserve"> Arab Countries</t>
  </si>
  <si>
    <t>Palestine/فلسطين</t>
  </si>
  <si>
    <t>Somalia /الصومال</t>
  </si>
  <si>
    <t xml:space="preserve">Jordanالأردن </t>
  </si>
  <si>
    <t>احتياطي العملة الأجنبية في الدول العربية بالمليار دولار</t>
  </si>
  <si>
    <t xml:space="preserve"> Gross Official Reserves in Arab Countries (USD bn)</t>
  </si>
  <si>
    <t>النسبة
%</t>
  </si>
  <si>
    <t>تغطية الاحتياطي في الدول العربية لواردات السلع والخدمات ( بالاشهر)</t>
  </si>
  <si>
    <t>Gross Official Reserves' Coverage of goods and services imports 
 in Arab Countries ( in Months)</t>
  </si>
  <si>
    <t>إجمالي عدد السفن
Total Number of Ships</t>
  </si>
  <si>
    <t>عدد سفن الحاويات
Number of Container Ships</t>
  </si>
  <si>
    <t xml:space="preserve"> التغير
 Change </t>
  </si>
  <si>
    <t xml:space="preserve"> التغير
Change </t>
  </si>
  <si>
    <t>التغير
Change</t>
  </si>
  <si>
    <t xml:space="preserve"> Evolution of Arab Merchandise Trade Balance for  2021 and 2022 (US$ bn)</t>
  </si>
  <si>
    <t>قاعدة بيانات مؤشرات التجارة الدولية في العالم وفي المنطقة العربية</t>
  </si>
  <si>
    <t>Database of international trade indicators in the world and in the Arab region</t>
  </si>
  <si>
    <t xml:space="preserve">المحتوى </t>
  </si>
  <si>
    <t xml:space="preserve">Content </t>
  </si>
  <si>
    <t xml:space="preserve">العودة للقائمة الرئيسية
Back to Index </t>
  </si>
  <si>
    <t>Average Arab Countries</t>
  </si>
  <si>
    <t>الإجمالي العربي</t>
  </si>
  <si>
    <t>Last Update : September 2024
آخر تحديث: سبتمبر 2024</t>
  </si>
  <si>
    <t>تطور صادرات وواردات السلع في العالم وفقا للمناطق، 2023-2022</t>
  </si>
  <si>
    <t xml:space="preserve">  Global merchandise exports &amp; imports by regions, 2022-2023 </t>
  </si>
  <si>
    <t xml:space="preserve">التغير Change </t>
  </si>
  <si>
    <r>
      <t xml:space="preserve">الحصة 
من العالم 
</t>
    </r>
    <r>
      <rPr>
        <b/>
        <sz val="10"/>
        <color rgb="FFC00000"/>
        <rFont val="Times New Roman"/>
        <family val="1"/>
      </rPr>
      <t>Share of World</t>
    </r>
    <r>
      <rPr>
        <b/>
        <sz val="11"/>
        <color rgb="FFC00000"/>
        <rFont val="Times New Roman"/>
        <family val="1"/>
      </rPr>
      <t xml:space="preserve"> 
(2023)</t>
    </r>
  </si>
  <si>
    <t>تطور صادرات وواردات السلع في العالم وفقا لتصنيف المستوى الاقتصادي، 2022-2023</t>
  </si>
  <si>
    <t xml:space="preserve">  Global merchandise exports &amp; imports by economic level classification, 2022-2023</t>
  </si>
  <si>
    <t xml:space="preserve">التغير
Change </t>
  </si>
  <si>
    <t>الحصة من العالم 
Share of World
 (2023)</t>
  </si>
  <si>
    <t>أهم الدول المصدرة للسلع في العالم، 2022-2023 (مليار دولار)</t>
  </si>
  <si>
    <t>Most important merchandises exporters in the world, 2022-2023 (US$ bn)</t>
  </si>
  <si>
    <t xml:space="preserve">الحصة من الإجمالي 
Share of Total
 2023 </t>
  </si>
  <si>
    <t>Mexico</t>
  </si>
  <si>
    <t>المكسيك</t>
  </si>
  <si>
    <t>أهم الدول المستوردة للسلع في العالم،  2022-2023 (مليار دولار)</t>
  </si>
  <si>
    <t>Most important merchandises importers in the world, 2022-2023 (US$ bn)</t>
  </si>
  <si>
    <t>Rank 2023</t>
  </si>
  <si>
    <t xml:space="preserve">الحصة من الإجمالي 
Share of Total 
2023 </t>
  </si>
  <si>
    <t>ترتيب 2023</t>
  </si>
  <si>
    <t xml:space="preserve"> فرنسا</t>
  </si>
  <si>
    <t xml:space="preserve">Hong Kong </t>
  </si>
  <si>
    <t xml:space="preserve"> هونج كونج</t>
  </si>
  <si>
    <t>تجارة السلع في العالم  (متوسط الصادرات والواردات) وفق المنتجات بالمليار دولار، 2022-2023</t>
  </si>
  <si>
    <t>Global merchandise trade by products (Average export and imports) US$ bn, 2022-2023</t>
  </si>
  <si>
    <t xml:space="preserve">التغير Change  </t>
  </si>
  <si>
    <t>الحصة من الاجمالي 
Share of Total
 2023</t>
  </si>
  <si>
    <t xml:space="preserve"> تجارة السلع والخدمات في العالم خلال عامي 2022 و2023 ( القيمة بالمليار دولار) </t>
  </si>
  <si>
    <t xml:space="preserve">  Global trade of goods &amp; services during 2022 and 2023  (value in US$ bn)</t>
  </si>
  <si>
    <t xml:space="preserve">التغير 
Change </t>
  </si>
  <si>
    <t xml:space="preserve">أهم مؤشرات التجارة الخارجية للدول العربية لعامي 2021 و2022  ( القيمة بالمليار دولار) </t>
  </si>
  <si>
    <t>The most important indicators of foreign trade for Arab countries in 2021 and 2022  (value in US$ bn)</t>
  </si>
  <si>
    <t xml:space="preserve">Merchandise Trade </t>
  </si>
  <si>
    <t xml:space="preserve">Merchandise exports </t>
  </si>
  <si>
    <t>Merchandise imports</t>
  </si>
  <si>
    <t xml:space="preserve">Service exports </t>
  </si>
  <si>
    <t xml:space="preserve"> Service imports </t>
  </si>
  <si>
    <t>Trade in goods and services
 (average exports and imports)</t>
  </si>
  <si>
    <t>Merchandise trade 
(average exports and imports)</t>
  </si>
  <si>
    <t>تجارة السلع والخدمات
 (متوسط الصادرات والواردات)</t>
  </si>
  <si>
    <t>تجارة السلع 
(متوسط الصادرات والواردات)</t>
  </si>
  <si>
    <t>تجارة الخدمات
 (متوسط الصادرات والواردات)</t>
  </si>
  <si>
    <t>Services trade
 (average exports and imports)</t>
  </si>
  <si>
    <t>التغير
 Change 
2023-2022</t>
  </si>
  <si>
    <t>الحصة 
من العالم 
Share of World
(2023)</t>
  </si>
  <si>
    <t>تطور أهم مؤشرات التجارة السلعية العربية خلال عامي 2022 و2023</t>
  </si>
  <si>
    <t xml:space="preserve"> The Most Important Indicators of Arab Merchandises Trade durnig 2022 and 2023</t>
  </si>
  <si>
    <t xml:space="preserve"> تطور صادرات السلع العربية خلال عامي 2022 و2023 ( القيمة بالمليار دولار)</t>
  </si>
  <si>
    <t xml:space="preserve"> Evolution of Arab merchandise exports 2022 - 2023, ( US$ bn)</t>
  </si>
  <si>
    <t>Ranking 2023</t>
  </si>
  <si>
    <t xml:space="preserve"> التغير
 Change
</t>
  </si>
  <si>
    <t>الحصة من
 الاجمالي العربي 
Share of 
 Arab Total
2023</t>
  </si>
  <si>
    <t>ترتيب
 2023</t>
  </si>
  <si>
    <t xml:space="preserve"> تطور واردات السلع العربية خلال عامي 2022 و2023 ( القيمة بالمليار دولار)</t>
  </si>
  <si>
    <t>Evolution of Arab Merchandise Imports durnig 2022 and 2023 
(value in US$ bn)</t>
  </si>
  <si>
    <t xml:space="preserve"> إجمالي التجارة السلعية في الدول العربية لعامي 2022 و2023 (مليار دولار)</t>
  </si>
  <si>
    <t>Total Merchandise Trade in Arab Countries
 for the years 2022 and 2023 (US$ bn)</t>
  </si>
  <si>
    <t>الحصة من الاجمالي العربي 
Share of Total Arab
2023</t>
  </si>
  <si>
    <t>تراجع الفائض
Surplus declined</t>
  </si>
  <si>
    <t>زيادة الفائض
Surplus Increased</t>
  </si>
  <si>
    <t>تقلص العجز
Deficit reduced</t>
  </si>
  <si>
    <t>زيادة العجز
 deficit Increased</t>
  </si>
  <si>
    <t xml:space="preserve">الصادرات السلعية العربية وفقا للمنتج خلال عامي 2022 و2023 ( القيمة بالمليار دولار) </t>
  </si>
  <si>
    <t>Arab merchandise exports by product durnig 2022 and 2023 (value in US$ bn)</t>
  </si>
  <si>
    <t xml:space="preserve">الواردات السلعية العربية وفقا للمنتج خلال عامي 2022 و2023 ( القيمة بالمليار دولار) </t>
  </si>
  <si>
    <t>Arab merchandise imports by product durnig 2022 and 2023 (value in US$ bn)</t>
  </si>
  <si>
    <t>أهم الدول المصدرة للسلع من الدول العربية خلال عامي 2022 و2023 (القيمة بالمليار دولار)</t>
  </si>
  <si>
    <t xml:space="preserve">Top merchandises exporters to Arab countries durnig 2022 and 2023  (US$ bn) </t>
  </si>
  <si>
    <t>الحصة 
من الإجمالي 
Share of Total 
2023</t>
  </si>
  <si>
    <t xml:space="preserve"> الولايات المتحدة</t>
  </si>
  <si>
    <t>Turkiye</t>
  </si>
  <si>
    <t xml:space="preserve"> تركيا</t>
  </si>
  <si>
    <t>الإمارات</t>
  </si>
  <si>
    <t>أهم الدول المستوردة للسلع من الدول العربية خلال عامي 2022 و2023 (القيمة بالمليار دولار)</t>
  </si>
  <si>
    <t xml:space="preserve">Top Merchandises Importers from Arab Countries durnig 2022 and 2023  (US$ bn) </t>
  </si>
  <si>
    <t>الحصة من إجمالي صادرات الدولة السلعية 
Share of Total Country's Merchandise Exports 
2023</t>
  </si>
  <si>
    <t xml:space="preserve"> تطور صادرات السلع العربية البينية خلال عامي 2022 و2023 (القيمة بالمليار دولار)</t>
  </si>
  <si>
    <t>Inter-Arab Merchandise Exportsports Durnig 2022 and 2023 (US$ bn)</t>
  </si>
  <si>
    <t>الحصة من إجمالي واردات الدولة السلعية 
Share of Total Country's Merchandise Imports 
2023</t>
  </si>
  <si>
    <t xml:space="preserve"> تطور واردات السلع العربية البينية خلال عامي 2022 و2023 (القيمة بالمليار دولار)</t>
  </si>
  <si>
    <t>Inter-Arab Merchandise Imports durnig 2022 and 2023  (US$ bn)</t>
  </si>
  <si>
    <t>Rank 
2023</t>
  </si>
  <si>
    <t xml:space="preserve"> نسبة التغير
% 
of Change</t>
  </si>
  <si>
    <t xml:space="preserve">الحصة من الاجمالي العربي البيني 
Share of Total Inter-Arab 2023 </t>
  </si>
  <si>
    <t xml:space="preserve"> التجارة العربية البينية في السلع لعام 2023 (متوسط الصادرات والواردات، مليار دولار)</t>
  </si>
  <si>
    <t xml:space="preserve"> Inter-Arab Merchandise Trade During 2023 (Avg Exports and Imports,US$ bn)</t>
  </si>
  <si>
    <t>الحصة من الاجمالي 
Share of Total
 (2023)</t>
  </si>
  <si>
    <t>الصادرات السلعية البينية للدول العربية وفقاً للمنتج لعامي 2022 و2023 (القيمة بالمليار دولار)</t>
  </si>
  <si>
    <t>Inter-Arab Merchandise Exports by Products for 2022 and 2023  (US$ bn)</t>
  </si>
  <si>
    <t>الواردات السلعية البينية للدول العربية وفقاً للمنتج بالمليار دولار، 2022-2023</t>
  </si>
  <si>
    <t>Inter-Arab Merchandise Imports by Products (US$ bn), 2022-2023</t>
  </si>
  <si>
    <t>التجارة العربية البينية في السلع وفقاً للمنتج  للمنتج لعامي 2022 و2023 (متوسط الصادرات والواردات، مليار دولار)</t>
  </si>
  <si>
    <t>Inter-Arab Merchandise Trade by Product in 2022 and 2023
  (Avg Exports and Imports, US$ bn)</t>
  </si>
  <si>
    <t>الحصة 
من الاجمالي 
Share of Total
 (2023)</t>
  </si>
  <si>
    <t>صادرات السلع والخدمات في الدول العربية لعام 2023 وتوقعات2024 و2025 (مليار دولار)</t>
  </si>
  <si>
    <t>Exports of Goods &amp; Services in Arab Countries  in 2023 
and Forecasts for 2024 and 2025 (US$ bn)</t>
  </si>
  <si>
    <t>نسبة التغير 
% of Change
2024-2025</t>
  </si>
  <si>
    <t xml:space="preserve">نسبة التغير  
% of Change
2023-2024 </t>
  </si>
  <si>
    <r>
      <rPr>
        <b/>
        <sz val="10"/>
        <color theme="1"/>
        <rFont val="Times New Roman"/>
        <family val="1"/>
      </rPr>
      <t>Source :</t>
    </r>
    <r>
      <rPr>
        <sz val="10"/>
        <color theme="1"/>
        <rFont val="Times New Roman"/>
        <family val="1"/>
      </rPr>
      <t xml:space="preserve"> IMF Outlook, April 2024</t>
    </r>
  </si>
  <si>
    <r>
      <rPr>
        <b/>
        <sz val="10"/>
        <rFont val="Times New Roman"/>
        <family val="1"/>
      </rPr>
      <t>المصدر:</t>
    </r>
    <r>
      <rPr>
        <sz val="10"/>
        <rFont val="Times New Roman"/>
        <family val="1"/>
      </rPr>
      <t xml:space="preserve"> توقعات صندوق النقد الدولي، أبريل 2024</t>
    </r>
  </si>
  <si>
    <t>واردات السلع والخدمات في الدول العربية لعام 2023 
وتوقعات 2024 و2025 (مليار دولار)</t>
  </si>
  <si>
    <t>Imports of Goods and Services in Arab Countries
 in 2025 and for 2024 and 2025 (US$ bn)</t>
  </si>
  <si>
    <t>معدلات نمو الصادرات والواردات السلعية في الدول العربية خلال الربع الأول من عام 2024</t>
  </si>
  <si>
    <t>Growth rates of merchandise trade in Arab countries during Q1 2024</t>
  </si>
  <si>
    <t>Rank Q1 2024</t>
  </si>
  <si>
    <t xml:space="preserve">نسبة التغير 
الربع الرابع 23 
 الربع الأول 24 
% of Change
Q4 23 - Q1 24 </t>
  </si>
  <si>
    <t xml:space="preserve">نسبة التغير 
الربع الأول 23 
 الربع الأول 24 
% of Change
Q1 23 - Q1 24 </t>
  </si>
  <si>
    <t>الربع الأول 2024
Q1 2024</t>
  </si>
  <si>
    <t>الربع الرابع 2023
Q4 2023</t>
  </si>
  <si>
    <t>ترتيب الربع الأول  2024</t>
  </si>
  <si>
    <t xml:space="preserve">*: بيانات 2024 متوفرة فقط لعشر دول عربية   </t>
  </si>
  <si>
    <r>
      <rPr>
        <b/>
        <sz val="10"/>
        <color rgb="FFFF0000"/>
        <rFont val="Arial"/>
        <family val="2"/>
      </rPr>
      <t>*</t>
    </r>
    <r>
      <rPr>
        <sz val="10"/>
        <color rgb="FFFF0000"/>
        <rFont val="Arial"/>
        <family val="2"/>
      </rPr>
      <t>: Data for 2024 is only available for 10 Arab countries</t>
    </r>
  </si>
  <si>
    <t>مؤشرات الانفتاح التجاري والإعتماد على الصادرات والواردات في الدول العربية لعامي 2022 و2023</t>
  </si>
  <si>
    <t>Indicators of Trade Openness, Export to GDP, and Imports to GDP in the Arab countries,  2022-2023</t>
  </si>
  <si>
    <t xml:space="preserve">Ranking According
 to the  trade openness
 ratio 2023 </t>
  </si>
  <si>
    <t>ترتيب
 2023
وفق درجة  الانفتاح التجاري</t>
  </si>
  <si>
    <t>مؤشر تركز الصادرات في الدول العربية لعامي 2022 و 2023</t>
  </si>
  <si>
    <t>Export Concentration Index in Arab Countries for 2022 and 2023</t>
  </si>
  <si>
    <t>2023 Ranking</t>
  </si>
  <si>
    <t>ترتيب 
 2023</t>
  </si>
  <si>
    <t>مؤشر تنوع الصادرات في الدول العربية لعامي 2022 و 2023</t>
  </si>
  <si>
    <t>Export Diversification Index in  Arab Countries for 2022 and 2023</t>
  </si>
  <si>
    <t>Moldova (Republic of)</t>
  </si>
  <si>
    <t>MDA</t>
  </si>
  <si>
    <t>Republic of Moldova</t>
  </si>
  <si>
    <t>Bulgaria</t>
  </si>
  <si>
    <t>BGR</t>
  </si>
  <si>
    <t>Burkina Faso</t>
  </si>
  <si>
    <t>BFA</t>
  </si>
  <si>
    <t>Burundi</t>
  </si>
  <si>
    <t>BDI</t>
  </si>
  <si>
    <t>Burma</t>
  </si>
  <si>
    <t>MMR</t>
  </si>
  <si>
    <t>Cabo Verde</t>
  </si>
  <si>
    <t>CPV</t>
  </si>
  <si>
    <t>Cambodia</t>
  </si>
  <si>
    <t>KHM</t>
  </si>
  <si>
    <t>Cape Verde</t>
  </si>
  <si>
    <t>Cameroon</t>
  </si>
  <si>
    <t>CMR</t>
  </si>
  <si>
    <t>Canada</t>
  </si>
  <si>
    <t>CAN</t>
  </si>
  <si>
    <t>Caribbean small states</t>
  </si>
  <si>
    <t>CSS</t>
  </si>
  <si>
    <t>Cayman Islands</t>
  </si>
  <si>
    <t>CYM</t>
  </si>
  <si>
    <t>Central African Republic</t>
  </si>
  <si>
    <t>CAF</t>
  </si>
  <si>
    <t>Chad</t>
  </si>
  <si>
    <t>TCD</t>
  </si>
  <si>
    <t>Chile</t>
  </si>
  <si>
    <t>CHL</t>
  </si>
  <si>
    <t>CHN</t>
  </si>
  <si>
    <t>China (People's Republic of)</t>
  </si>
  <si>
    <t>China, Peoples' Rep.</t>
  </si>
  <si>
    <t>China, Hong Kong SAR</t>
  </si>
  <si>
    <t>HKG</t>
  </si>
  <si>
    <t>China, Macao SAR</t>
  </si>
  <si>
    <t>MAC</t>
  </si>
  <si>
    <t>Macao, China</t>
  </si>
  <si>
    <t>Christmas Island</t>
  </si>
  <si>
    <t>CXR</t>
  </si>
  <si>
    <t>Colombia</t>
  </si>
  <si>
    <t>COL</t>
  </si>
  <si>
    <t>COM</t>
  </si>
  <si>
    <t>Congo</t>
  </si>
  <si>
    <t>COG</t>
  </si>
  <si>
    <t>Republic of Congo</t>
  </si>
  <si>
    <t>Congo, Dem. Rep.</t>
  </si>
  <si>
    <t>COD</t>
  </si>
  <si>
    <t>Congo, Dem. Rep. of the</t>
  </si>
  <si>
    <t>Congo, Rep.</t>
  </si>
  <si>
    <t>Congo (Democratic Republic)</t>
  </si>
  <si>
    <t>Congo, Democratic Republic of the Congo</t>
  </si>
  <si>
    <t>Congo, Republic Of The</t>
  </si>
  <si>
    <t>Congo (Democratic Rep.)</t>
  </si>
  <si>
    <t>Democratic Republic of the Congo</t>
  </si>
  <si>
    <t>Congo (Democratic Republic of the)</t>
  </si>
  <si>
    <t>Congo, Democratic Republic of the</t>
  </si>
  <si>
    <t>Congo, Dem. Republic</t>
  </si>
  <si>
    <t>DR Congo</t>
  </si>
  <si>
    <t>Congo, Republic of</t>
  </si>
  <si>
    <t>Congo, Republic</t>
  </si>
  <si>
    <t>Congo (Republic)</t>
  </si>
  <si>
    <t xml:space="preserve">Congo (Republic of the) </t>
  </si>
  <si>
    <t>Cook Islands</t>
  </si>
  <si>
    <t>COK</t>
  </si>
  <si>
    <t>Cocos (Keeling) Islands</t>
  </si>
  <si>
    <t>CCK</t>
  </si>
  <si>
    <t>Costa Rica</t>
  </si>
  <si>
    <t>CRI</t>
  </si>
  <si>
    <t>Cote d’Ivoire</t>
  </si>
  <si>
    <t>CIV</t>
  </si>
  <si>
    <t>Cote d'Ivoire</t>
  </si>
  <si>
    <t>Côte d'Ivoire</t>
  </si>
  <si>
    <t>Cote dIvoire</t>
  </si>
  <si>
    <t>Côte d’Ivoire</t>
  </si>
  <si>
    <t>Croatia</t>
  </si>
  <si>
    <t>HRV</t>
  </si>
  <si>
    <t>Cuba</t>
  </si>
  <si>
    <t>CUB</t>
  </si>
  <si>
    <t>Curacao</t>
  </si>
  <si>
    <t>CUW</t>
  </si>
  <si>
    <t>Curaçao</t>
  </si>
  <si>
    <t>Cyprus</t>
  </si>
  <si>
    <t>CYP</t>
  </si>
  <si>
    <t>Cyprus (South)</t>
  </si>
  <si>
    <t>Czech Republic</t>
  </si>
  <si>
    <t>CZE</t>
  </si>
  <si>
    <t>Czechia</t>
  </si>
  <si>
    <t>Denmark</t>
  </si>
  <si>
    <t>DNK</t>
  </si>
  <si>
    <t>DJI</t>
  </si>
  <si>
    <t>Dominica</t>
  </si>
  <si>
    <t>DMA</t>
  </si>
  <si>
    <t>Dominican Republic</t>
  </si>
  <si>
    <t>DOM</t>
  </si>
  <si>
    <t>Ecuador</t>
  </si>
  <si>
    <t>ECU</t>
  </si>
  <si>
    <t>EGY</t>
  </si>
  <si>
    <t>El Salvador</t>
  </si>
  <si>
    <t>SLV</t>
  </si>
  <si>
    <t>Equatorial Guinea</t>
  </si>
  <si>
    <t>GNQ</t>
  </si>
  <si>
    <t>Eritrea</t>
  </si>
  <si>
    <t>ERI</t>
  </si>
  <si>
    <t>Estonia</t>
  </si>
  <si>
    <t>EST</t>
  </si>
  <si>
    <t>Eswatini</t>
  </si>
  <si>
    <t>SWZ</t>
  </si>
  <si>
    <t>Eswatini (Kingdom of)</t>
  </si>
  <si>
    <t>Ethiopia</t>
  </si>
  <si>
    <t>ETH</t>
  </si>
  <si>
    <t>Faroe Islands</t>
  </si>
  <si>
    <t>FRO</t>
  </si>
  <si>
    <t>Faeroe Islands</t>
  </si>
  <si>
    <t>Falkland Islands (Malvinas)</t>
  </si>
  <si>
    <t>FLK</t>
  </si>
  <si>
    <t>Falkland Islands</t>
  </si>
  <si>
    <t>Fiji</t>
  </si>
  <si>
    <t>FJI</t>
  </si>
  <si>
    <t>Finland</t>
  </si>
  <si>
    <t>FIN</t>
  </si>
  <si>
    <t>FRA</t>
  </si>
  <si>
    <t>French Polynesia</t>
  </si>
  <si>
    <t>PYF</t>
  </si>
  <si>
    <t>French Guiana</t>
  </si>
  <si>
    <t>GUF</t>
  </si>
  <si>
    <t>Gabon</t>
  </si>
  <si>
    <t>GAB</t>
  </si>
  <si>
    <t>Gambia</t>
  </si>
  <si>
    <t>GMB</t>
  </si>
  <si>
    <t>Gambia, The</t>
  </si>
  <si>
    <t>The Gambia</t>
  </si>
  <si>
    <t>Georgia</t>
  </si>
  <si>
    <t>GEO</t>
  </si>
  <si>
    <t>DEU</t>
  </si>
  <si>
    <t>Guernsey (Channel Islands)</t>
  </si>
  <si>
    <t>GGY</t>
  </si>
  <si>
    <t>Ghana</t>
  </si>
  <si>
    <t>GHA</t>
  </si>
  <si>
    <t>Gibraltar</t>
  </si>
  <si>
    <t>GIB</t>
  </si>
  <si>
    <t>Greece</t>
  </si>
  <si>
    <t>GRC</t>
  </si>
  <si>
    <t>Greenland</t>
  </si>
  <si>
    <t>GRL</t>
  </si>
  <si>
    <t>Grenada</t>
  </si>
  <si>
    <t>GRD</t>
  </si>
  <si>
    <t>Guam</t>
  </si>
  <si>
    <t>GUM</t>
  </si>
  <si>
    <t>Guatemala</t>
  </si>
  <si>
    <t>GTM</t>
  </si>
  <si>
    <t>Guadeloupe</t>
  </si>
  <si>
    <t>GLP</t>
  </si>
  <si>
    <t>Guinea</t>
  </si>
  <si>
    <t>GIN</t>
  </si>
  <si>
    <t>Guinea-Bissau</t>
  </si>
  <si>
    <t>GNB</t>
  </si>
  <si>
    <t>Guyana</t>
  </si>
  <si>
    <t>GUY</t>
  </si>
  <si>
    <t>Haiti</t>
  </si>
  <si>
    <t>HTI</t>
  </si>
  <si>
    <t>Honduras</t>
  </si>
  <si>
    <t>HND</t>
  </si>
  <si>
    <t>Hong Kong, China</t>
  </si>
  <si>
    <t>Hong Kong SAR, China</t>
  </si>
  <si>
    <t>Hong Kong SAR</t>
  </si>
  <si>
    <t>Hong Kong, China (SAR)</t>
  </si>
  <si>
    <t>Hong Kong, China SAR</t>
  </si>
  <si>
    <t>Holy See</t>
  </si>
  <si>
    <t>VAT</t>
  </si>
  <si>
    <t>Vatican City</t>
  </si>
  <si>
    <t>Hungary</t>
  </si>
  <si>
    <t>HUN</t>
  </si>
  <si>
    <t>Iceland</t>
  </si>
  <si>
    <t>ISL</t>
  </si>
  <si>
    <t>IND</t>
  </si>
  <si>
    <t>Indonesia</t>
  </si>
  <si>
    <t>IDN</t>
  </si>
  <si>
    <t>Iran (Islamic Republic of)</t>
  </si>
  <si>
    <t>IRN</t>
  </si>
  <si>
    <t>Iran, Islamic Rep.</t>
  </si>
  <si>
    <t>Iran (Islamic Republic)</t>
  </si>
  <si>
    <t>Islamic Republic of Iran</t>
  </si>
  <si>
    <t>Iran Islamic Republic of</t>
  </si>
  <si>
    <t>Iran, Islamic Republic of</t>
  </si>
  <si>
    <t>Iran</t>
  </si>
  <si>
    <t>IRQ</t>
  </si>
  <si>
    <t>Ireland</t>
  </si>
  <si>
    <t>IRL</t>
  </si>
  <si>
    <t>Israel</t>
  </si>
  <si>
    <t>ISR</t>
  </si>
  <si>
    <t>Isle of Man</t>
  </si>
  <si>
    <t>IMN</t>
  </si>
  <si>
    <t>ITA</t>
  </si>
  <si>
    <t>Jamaica</t>
  </si>
  <si>
    <t>JAM</t>
  </si>
  <si>
    <t>JPN</t>
  </si>
  <si>
    <t>JOR</t>
  </si>
  <si>
    <t>Jersey (Channel Islands)</t>
  </si>
  <si>
    <t>JEY</t>
  </si>
  <si>
    <t>Kazakhstan</t>
  </si>
  <si>
    <t>KAZ</t>
  </si>
  <si>
    <t>Kenya</t>
  </si>
  <si>
    <t>KEN</t>
  </si>
  <si>
    <t>Kiribati</t>
  </si>
  <si>
    <t>KIR</t>
  </si>
  <si>
    <t>Korea, Dem. People's Rep.</t>
  </si>
  <si>
    <t>PRK</t>
  </si>
  <si>
    <t>Korea, Dem. People's Rep. of</t>
  </si>
  <si>
    <t>Korea (North)</t>
  </si>
  <si>
    <t>Korea (South)</t>
  </si>
  <si>
    <t>KOR</t>
  </si>
  <si>
    <t>Korea (South), Republic Of</t>
  </si>
  <si>
    <t xml:space="preserve">Korea, North </t>
  </si>
  <si>
    <t>Korea, D.P.R.</t>
  </si>
  <si>
    <t>Korea (North), Democratic People'S Republic Of</t>
  </si>
  <si>
    <t>Korea, Rep.</t>
  </si>
  <si>
    <t>Korea, Republic</t>
  </si>
  <si>
    <t>Korea, Republic of</t>
  </si>
  <si>
    <t>Korea (Rep.)</t>
  </si>
  <si>
    <t>Korea</t>
  </si>
  <si>
    <t>Korea (Republic of)</t>
  </si>
  <si>
    <t>Republic of Korea</t>
  </si>
  <si>
    <t>Korea, South</t>
  </si>
  <si>
    <t>Kosovo</t>
  </si>
  <si>
    <t>XKX</t>
  </si>
  <si>
    <t>KWT</t>
  </si>
  <si>
    <t>Kyrgyz Republic</t>
  </si>
  <si>
    <t>KGZ</t>
  </si>
  <si>
    <t>Kyrgyzstan</t>
  </si>
  <si>
    <t>Lao PDR</t>
  </si>
  <si>
    <t>LAO</t>
  </si>
  <si>
    <t>Lao People's Dem. Rep.</t>
  </si>
  <si>
    <t>Lao P.D.R.</t>
  </si>
  <si>
    <t>Lao People's Democratic Republic</t>
  </si>
  <si>
    <t>Laos</t>
  </si>
  <si>
    <t>Latvia</t>
  </si>
  <si>
    <t>LVA</t>
  </si>
  <si>
    <t>LBN</t>
  </si>
  <si>
    <t>Lesotho</t>
  </si>
  <si>
    <t>LSO</t>
  </si>
  <si>
    <t>Liberia</t>
  </si>
  <si>
    <t>LBR</t>
  </si>
  <si>
    <t>LBY</t>
  </si>
  <si>
    <t>Liechtenstein</t>
  </si>
  <si>
    <t>LIE</t>
  </si>
  <si>
    <t>Lithuania</t>
  </si>
  <si>
    <t>LTU</t>
  </si>
  <si>
    <t>Luxembourg</t>
  </si>
  <si>
    <t>LUX</t>
  </si>
  <si>
    <t>Macao SAR, China</t>
  </si>
  <si>
    <t>Macao SAR</t>
  </si>
  <si>
    <t>Macao, China SAR</t>
  </si>
  <si>
    <t>Macau</t>
  </si>
  <si>
    <t>Madagascar</t>
  </si>
  <si>
    <t>MDG</t>
  </si>
  <si>
    <t>Malawi</t>
  </si>
  <si>
    <t>MWI</t>
  </si>
  <si>
    <t>Malaysia</t>
  </si>
  <si>
    <t>MYS</t>
  </si>
  <si>
    <t>Maldives</t>
  </si>
  <si>
    <t>MDV</t>
  </si>
  <si>
    <t>Mali</t>
  </si>
  <si>
    <t>MLI</t>
  </si>
  <si>
    <t>Malta</t>
  </si>
  <si>
    <t>MLT</t>
  </si>
  <si>
    <t>Marshall Islands</t>
  </si>
  <si>
    <t>MHL</t>
  </si>
  <si>
    <t>Martinique</t>
  </si>
  <si>
    <t>MTQ</t>
  </si>
  <si>
    <t>MRT</t>
  </si>
  <si>
    <t xml:space="preserve">Mauritius </t>
  </si>
  <si>
    <t>MUS</t>
  </si>
  <si>
    <t>Mauritius</t>
  </si>
  <si>
    <t>MEX</t>
  </si>
  <si>
    <t>Micronesia, Fed. Sts.</t>
  </si>
  <si>
    <t>FSM</t>
  </si>
  <si>
    <t>Micronesia</t>
  </si>
  <si>
    <t>Micronesia, Federated States of</t>
  </si>
  <si>
    <t>Micronesia (Federated States Of)</t>
  </si>
  <si>
    <t>Moldova</t>
  </si>
  <si>
    <t>Monaco</t>
  </si>
  <si>
    <t>MCO</t>
  </si>
  <si>
    <t>Mongolia</t>
  </si>
  <si>
    <t>MNG</t>
  </si>
  <si>
    <t>Montserrat</t>
  </si>
  <si>
    <t>MSR</t>
  </si>
  <si>
    <t>Montenegro</t>
  </si>
  <si>
    <t>MNE</t>
  </si>
  <si>
    <t>MAR</t>
  </si>
  <si>
    <t>Mozambique</t>
  </si>
  <si>
    <t>MOZ</t>
  </si>
  <si>
    <t xml:space="preserve">Mozambique </t>
  </si>
  <si>
    <t>Myanmar (Burma)</t>
  </si>
  <si>
    <t>Myanmar</t>
  </si>
  <si>
    <t>Namibia</t>
  </si>
  <si>
    <t>NAM</t>
  </si>
  <si>
    <t xml:space="preserve">Namibia </t>
  </si>
  <si>
    <t>Mayotte</t>
  </si>
  <si>
    <t>MYT</t>
  </si>
  <si>
    <t>Nauru</t>
  </si>
  <si>
    <t>NRU</t>
  </si>
  <si>
    <t>Nepal</t>
  </si>
  <si>
    <t>NPL</t>
  </si>
  <si>
    <t>Netherlands Antilles</t>
  </si>
  <si>
    <t>ANT</t>
  </si>
  <si>
    <t>New Caledonia</t>
  </si>
  <si>
    <t>NCL</t>
  </si>
  <si>
    <t>New Zealand</t>
  </si>
  <si>
    <t>NZL</t>
  </si>
  <si>
    <t>Nicaragua</t>
  </si>
  <si>
    <t>NIC</t>
  </si>
  <si>
    <t>Niger</t>
  </si>
  <si>
    <t>NER</t>
  </si>
  <si>
    <t>Nigeria</t>
  </si>
  <si>
    <t>NGA</t>
  </si>
  <si>
    <t>Niue</t>
  </si>
  <si>
    <t>NIU</t>
  </si>
  <si>
    <t>Norfolk Island</t>
  </si>
  <si>
    <t>NFK</t>
  </si>
  <si>
    <t>Norfolk Islands</t>
  </si>
  <si>
    <t>North America</t>
  </si>
  <si>
    <t>NAC</t>
  </si>
  <si>
    <t>North Macedonia</t>
  </si>
  <si>
    <t>MKD</t>
  </si>
  <si>
    <t>North Macedonia, Republic Of</t>
  </si>
  <si>
    <t>Macedonia</t>
  </si>
  <si>
    <t>North Mariana Islands</t>
  </si>
  <si>
    <t>MNP</t>
  </si>
  <si>
    <t>Northern Mariana Islands</t>
  </si>
  <si>
    <t>Norway</t>
  </si>
  <si>
    <t>NOR</t>
  </si>
  <si>
    <t>OMN</t>
  </si>
  <si>
    <t>Pakistan</t>
  </si>
  <si>
    <t>PAK</t>
  </si>
  <si>
    <t>Pakistan (Islamic Republic of)</t>
  </si>
  <si>
    <t>Palau</t>
  </si>
  <si>
    <t>PLW</t>
  </si>
  <si>
    <t>Palestine, State of</t>
  </si>
  <si>
    <t>Palestinian Authority or West Bank and Gaza Strip</t>
  </si>
  <si>
    <t>Panama</t>
  </si>
  <si>
    <t>PAN</t>
  </si>
  <si>
    <t>Papua New Guinea</t>
  </si>
  <si>
    <t>PNG</t>
  </si>
  <si>
    <t>Paraguay</t>
  </si>
  <si>
    <t>PRY</t>
  </si>
  <si>
    <t>Peru</t>
  </si>
  <si>
    <t>PER</t>
  </si>
  <si>
    <t>*: قاعدة المؤشر 2015 (2105=100)
يشير هذا المؤشر إلى مدى تغير السعر النسبي بين الصادرات والواردات بالنسبة للقاعدة
سنة.</t>
  </si>
  <si>
    <t>*: سنة الأساس 2015 (2105=100)
يشير هذا المؤشر إلى مدى تغير السعر النسبي بين الصادرات والواردات مقارنة بسعر سنة الأساس.</t>
  </si>
  <si>
    <t>*: Index Base 2015 (2105=100)
This index indicates how much the relative price between exports and imports has changed in relation to the base year.</t>
  </si>
  <si>
    <t xml:space="preserve"> Term of Trade Index in the Arab Countries,  2022 &amp; 2023*</t>
  </si>
  <si>
    <t>مؤشر شروط التبادل التجاري في الدول العربية  لعامي 2022 و2023*</t>
  </si>
  <si>
    <t>*: سنة الأساس 2015 (2105=100)
يقيس هذا المؤشر تطور الصادرات، التي تقدر قيمتها بأسعار الواردات، مقارنة بالسنة المرجعية</t>
  </si>
  <si>
    <t>*: Index Base 2015 (2105=100)
This index indicates the change in exports, valued in prices of imports, relative to the base year.</t>
  </si>
  <si>
    <t>Purchasing Power Index of Exports* in the Arab Countries,  2022 &amp; 2023</t>
  </si>
  <si>
    <t>مؤشر القوة الشرائية للصادرات*  في الدول العربية  لعامي 2022 و2023</t>
  </si>
  <si>
    <t>Moldova, Republic of</t>
  </si>
  <si>
    <t>نسبة التغير
Change %</t>
  </si>
  <si>
    <t>الحصة من الإجمالي
Share of total</t>
  </si>
  <si>
    <t>ترتيب
2023
وفق 
إجمالي 
عدد
 السفن</t>
  </si>
  <si>
    <t>2023 ranking According Total 
Number
 of Ships</t>
  </si>
  <si>
    <t>Merchant Fleet and Maritime Navigation Indicators 
in Arab Countries for 2022 and 2023</t>
  </si>
  <si>
    <t>مؤشرات الأسطول التجاري والملاحة البحرية في الدول العربية لعامي 2022 و2023</t>
  </si>
  <si>
    <t xml:space="preserve">ترتيب 2023
</t>
  </si>
  <si>
    <t>2023 rankings</t>
  </si>
  <si>
    <t>Liner Shipping Connectivity Index in Arab Countries for 2022 and 2023</t>
  </si>
  <si>
    <t>مؤشر الربط بشبكة الملاحة المنتظمة في الدول العربية لعامي 2022 و2023</t>
  </si>
  <si>
    <r>
      <rPr>
        <b/>
        <sz val="11"/>
        <rFont val="Times New Roman"/>
        <family val="1"/>
      </rPr>
      <t>المصدر:</t>
    </r>
    <r>
      <rPr>
        <sz val="11"/>
        <rFont val="Times New Roman"/>
        <family val="1"/>
      </rPr>
      <t xml:space="preserve">  قاعدة بيانات البنك الدولي 
</t>
    </r>
    <r>
      <rPr>
        <b/>
        <sz val="11"/>
        <color theme="1"/>
        <rFont val="Times New Roman"/>
        <family val="1"/>
      </rPr>
      <t>ملاحظة:</t>
    </r>
    <r>
      <rPr>
        <sz val="11"/>
        <rFont val="Times New Roman"/>
        <family val="1"/>
      </rPr>
      <t xml:space="preserve"> بيانات مصر متوفرة لعام 2019 وبيانات لبنان والأردن والسعودية وسوريا متوفرة لعام 2020.</t>
    </r>
  </si>
  <si>
    <r>
      <rPr>
        <b/>
        <sz val="10"/>
        <rFont val="Times New Roman"/>
        <family val="1"/>
      </rPr>
      <t>Source:</t>
    </r>
    <r>
      <rPr>
        <sz val="10"/>
        <rFont val="Times New Roman"/>
        <family val="1"/>
      </rPr>
      <t xml:space="preserve">   World Bank database 
</t>
    </r>
    <r>
      <rPr>
        <b/>
        <sz val="10"/>
        <color theme="1"/>
        <rFont val="Times New Roman"/>
        <family val="1"/>
      </rPr>
      <t>Note:</t>
    </r>
    <r>
      <rPr>
        <sz val="10"/>
        <rFont val="Times New Roman"/>
        <family val="1"/>
      </rPr>
      <t xml:space="preserve">  Data for Egypt is available  for  2019, and  2020 for Lebanon, Jordan ,Saudi Arabia and Syria.</t>
    </r>
  </si>
  <si>
    <r>
      <rPr>
        <b/>
        <sz val="10"/>
        <rFont val="Arial"/>
        <family val="2"/>
      </rPr>
      <t>المصدر:</t>
    </r>
    <r>
      <rPr>
        <sz val="10"/>
        <rFont val="Arial"/>
        <family val="2"/>
      </rPr>
      <t xml:space="preserve">  قاعدة بيانات منظمة التجارة العالمية</t>
    </r>
  </si>
  <si>
    <r>
      <rPr>
        <b/>
        <sz val="10"/>
        <rFont val="Times New Roman"/>
        <family val="1"/>
      </rPr>
      <t xml:space="preserve">Source: </t>
    </r>
    <r>
      <rPr>
        <sz val="10"/>
        <rFont val="Times New Roman"/>
        <family val="1"/>
      </rPr>
      <t xml:space="preserve">WTO Database </t>
    </r>
  </si>
  <si>
    <t>عمان</t>
  </si>
  <si>
    <t xml:space="preserve">الترتيب </t>
  </si>
  <si>
    <t xml:space="preserve">Ranking 
</t>
  </si>
  <si>
    <t>الترتيب 2023</t>
  </si>
  <si>
    <t xml:space="preserve">Ranking 2023 </t>
  </si>
  <si>
    <t>Tariff Rate Applied in Arab Countries 
(Weighted Average of All Imported Products)</t>
  </si>
  <si>
    <t>Tariff Rate Applied in Arab Countries 
(Simple Average of All Imported Products)</t>
  </si>
  <si>
    <t xml:space="preserve">معدل التعريفة الجمركية المطبقة في الدول العربية
 (متوسط مرجح لجميع المنتجات المستوردة) </t>
  </si>
  <si>
    <t xml:space="preserve">معدل التعريفة الجمركية المطبقة في الدول العربية
 (متوسط بسيط لجميع المنتجات المستوردة) </t>
  </si>
  <si>
    <t xml:space="preserve">تطور صادرات وواردات السلع في العالم وفقا للمناطق، 2022-2023 /Global Merchandise Exports &amp; Imports by Regions, 2022-2023 </t>
  </si>
  <si>
    <t xml:space="preserve">تطور صادرات وواردات السلع في العالم وفقا لتصنيف المستوى الاقتصادي، 2022-2023 /  Global Merchandise Exports &amp; Imports by Economic Level Classification, 2022-2023  </t>
  </si>
  <si>
    <t xml:space="preserve">أهم الدول المصدرة للسلع في العالم، 2022-2023 /Most Important Merchandises Exporters in the World, 2022-2023 </t>
  </si>
  <si>
    <t xml:space="preserve">أهم الدول المستوردة للسلع في العالم، 2022-2023 /Most Important Merchandises Importers in the World, 2022-2023 </t>
  </si>
  <si>
    <t xml:space="preserve">تجارة السلع في العالم وفقا للمنتجات المصدرة ، 2022-2023 /Global Merchandise Trade by Exported Products, 2022-2023 </t>
  </si>
  <si>
    <t xml:space="preserve">Global and Arab Trade in Good &amp; Services, 2022-2023 / تجارة السلع والخدمات في العالم والمنطقة، 2022-2023 </t>
  </si>
  <si>
    <t>تطور أهم مؤشرات التجارة السلعية العربية، 2022-2023 /   Arab Merchandise Trade Indicators, 2022-2023</t>
  </si>
  <si>
    <t xml:space="preserve">تطور صادرات السلع العربية، 2022-2023 / Arab Merchandise Exports, 2022-2023 </t>
  </si>
  <si>
    <t xml:space="preserve">تطور واردات السلع العربية، 2022-2023 / Arab Merchandise Imports, 2022-2023 </t>
  </si>
  <si>
    <t xml:space="preserve">تطور الميزان التجاري السلعي للدول العربية،  2022-2023 /  Arab Merchandise Trade Balance, 2022-2023    </t>
  </si>
  <si>
    <t xml:space="preserve">الصادرات السلعية العربية وفقا للمنتج، 2022-2023  / Merchandise Arab Exports by Products , 2022-2023 </t>
  </si>
  <si>
    <t xml:space="preserve">الواردات السلعية العربية وفقا للمنتج، 2022-2023  / Merchandise Arab Imports by Products , 2022-2023 </t>
  </si>
  <si>
    <t>أهم الدول المصدرة للسلع للدول العربية، 2022-2023/ Top Merchandises Exporters to Arab Countries, 2022-2023</t>
  </si>
  <si>
    <t>أهم الدول المستوردة للسلع من الدول العربية، 2022-2023/ Top Merchandises Importers from Arab Countries, 2022-2023</t>
  </si>
  <si>
    <t xml:space="preserve"> تطور صادرات السلع العربية البينية، 2022-2023/ Inter-Arab Merchandise Exports, 2022-2023</t>
  </si>
  <si>
    <t xml:space="preserve"> تطور واردات السلع العربية البينية، 2022-2023/ Inter-Arab Merchandise Imports, 2022-2023</t>
  </si>
  <si>
    <t xml:space="preserve">الصادرات العربية البينية في السلع وفقاً للمنتج ، Inter-Arab merchandise Exports by Products 2022-2023 / 2022-2023 </t>
  </si>
  <si>
    <t xml:space="preserve">الواردات العربية البينية في السلع وفقاً للمنتج ، Inter-Arab merchandise Imports by Products 2022-2023 / 2022-2023 </t>
  </si>
  <si>
    <t xml:space="preserve">التجارة العربية البينية في السلع وفقاً للمنتج ، Inter-Arab merchandise Trade by Products 2022-2023 / 2022-2023 </t>
  </si>
  <si>
    <t xml:space="preserve"> إجمالي التجارة السلعية في الدول العربية لعامي 2022 و2023 /  Total Merchandise Trade in Arab Countries for 2022 and 2023 </t>
  </si>
  <si>
    <t xml:space="preserve"> إجمالي التجارة السلعية البينية العربية لعامي 2022 و2023 /  Total Inter-Arab Merchandise Trade, 2023- 2022 </t>
  </si>
  <si>
    <t xml:space="preserve">Exports of goods and services in Arab countries (forecasts for 2024 and 2025) / صادرات السلع والخدمات في الدول العربية (توقعات 2024 و2025) </t>
  </si>
  <si>
    <t xml:space="preserve">Imports of goods and services in Arab countries (forecasts for 2024 and 2025) / واردات السلع والخدمات في الدول العربية (توقعات 2024 و2025) </t>
  </si>
  <si>
    <t xml:space="preserve">Trade of goods and services in Arab countries (forecasts for 2025 and 2024) / تجارة السلع والخدمات في الدول العربية (توقعات 2025 و2024) </t>
  </si>
  <si>
    <t xml:space="preserve">معدلات نمو التجارة السلعية العربية خلال الربع الأول من عام 2024 /  Growth Rates of Arab Merchandise Trade in Q1 2024  </t>
  </si>
  <si>
    <t>مؤشرات الانفتاح التجاري والإعتماد على الصادرات والواردات في الدول العربية لعامي 2022 و2023/ Indicators of Trade Openness, Export to GDP, and Imports to GDP in the Arab countries,  2022-2023</t>
  </si>
  <si>
    <t>مؤشرات الأسطول التجاري والملاحة البحرية في الدول العربية لعامي 2022 و2023/ Merchant Fleet and Maritime Navigation Indicators in Arab Countries for 2022 and 2023</t>
  </si>
  <si>
    <t xml:space="preserve">معدل الرسوم الجمركية المطبقة على المنتجات المستوردة في الدول العربية /  Tariff Rate Applied to products imported by Arab countries 
 </t>
  </si>
  <si>
    <t>مؤشر التركز  للصادرات والواردات السلعية في الدول العربية لعام 2023/  Concentration Index of Arab Exports and Imports During 2023</t>
  </si>
  <si>
    <t>مؤشر التنوع  للصادرات والواردات السلعية في الدول العربية لعام 2023/  Diversification Index of Arab Exports and Imports During 2023</t>
  </si>
  <si>
    <t xml:space="preserve">مؤشر شروط التبادل التجاري في الدول العربية  لعامي 2022 و2023/  Term of Trade Index in the Arab Countries, 2023 and 2022 </t>
  </si>
  <si>
    <t xml:space="preserve">مؤشر القوة الشرائية للصادرات  في الدول العربية  لعامي 2022 و2023/ Purchasing Power Index of Exports  in the Arab Countries, 2023 and 2022 </t>
  </si>
  <si>
    <t>مؤشر الربط بشبكة الملاحة المنتظمة في الدول العربية لعامي 2022 و2023/ Liner Shipping Connectivity Index in Arab Countries for 2022 and 2023</t>
  </si>
  <si>
    <r>
      <rPr>
        <b/>
        <sz val="18"/>
        <rFont val="Times New Roman"/>
        <family val="1"/>
      </rPr>
      <t xml:space="preserve">
1. Data sources</t>
    </r>
    <r>
      <rPr>
        <sz val="10"/>
        <rFont val="Times New Roman"/>
        <family val="1"/>
      </rPr>
      <t xml:space="preserve">:
</t>
    </r>
    <r>
      <rPr>
        <sz val="14"/>
        <rFont val="Times New Roman"/>
        <family val="1"/>
      </rPr>
      <t>Reliance was mainly on the data of the United Nations Conference on Trade and Development (UNCTAD) except for:
   - Data on trade in goods and services forcast from the IMF.
  - Data on merchandise trade  for the first quarter of 2024 and tariff rates from the World Trade Organization and World Bank..</t>
    </r>
    <r>
      <rPr>
        <sz val="13"/>
        <rFont val="Times New Roman"/>
        <family val="1"/>
      </rPr>
      <t xml:space="preserve">
</t>
    </r>
    <r>
      <rPr>
        <b/>
        <sz val="18"/>
        <rFont val="Times New Roman"/>
        <family val="1"/>
      </rPr>
      <t>2. Content:</t>
    </r>
    <r>
      <rPr>
        <sz val="10"/>
        <rFont val="Times New Roman"/>
        <family val="1"/>
      </rPr>
      <t xml:space="preserve">
</t>
    </r>
    <r>
      <rPr>
        <sz val="13"/>
        <rFont val="Times New Roman"/>
        <family val="1"/>
      </rPr>
      <t xml:space="preserve">
</t>
    </r>
    <r>
      <rPr>
        <sz val="14"/>
        <rFont val="Times New Roman"/>
        <family val="1"/>
      </rPr>
      <t xml:space="preserve">The database contains </t>
    </r>
    <r>
      <rPr>
        <b/>
        <sz val="14"/>
        <rFont val="Times New Roman"/>
        <family val="1"/>
      </rPr>
      <t>33 tables</t>
    </r>
    <r>
      <rPr>
        <sz val="14"/>
        <rFont val="Times New Roman"/>
        <family val="1"/>
      </rPr>
      <t xml:space="preserve"> to monitor the performance of Arab countries in the field of foreign trade for the year 2023 and compare it with 2022:
- </t>
    </r>
    <r>
      <rPr>
        <u/>
        <sz val="14"/>
        <rFont val="Times New Roman"/>
        <family val="1"/>
      </rPr>
      <t>25 tables</t>
    </r>
    <r>
      <rPr>
        <sz val="14"/>
        <rFont val="Times New Roman"/>
        <family val="1"/>
      </rPr>
      <t xml:space="preserve"> to monitor indicators related to geographical distribution and trading partners, as well as the most important products in Arab merchandise trade, and intra-Arab merchandise trade. In addition to presenting the most important key developments at the level of global trade for 2023, as well as expectations for 2023 and 2024 for trade in goods and services in the world and the Arab region.
- </t>
    </r>
    <r>
      <rPr>
        <u/>
        <sz val="14"/>
        <rFont val="Times New Roman"/>
        <family val="1"/>
      </rPr>
      <t>8 tables</t>
    </r>
    <r>
      <rPr>
        <sz val="14"/>
        <rFont val="Times New Roman"/>
        <family val="1"/>
      </rPr>
      <t xml:space="preserve"> to monitor indicators for measuring the trade performance of Arab countries (trade openness and dependence on exports and imports, Diversification and concentration, purchasing power of exports, terms of trade, maritime connectivity, and tariff rates)..</t>
    </r>
    <r>
      <rPr>
        <sz val="13"/>
        <rFont val="Times New Roman"/>
        <family val="1"/>
      </rPr>
      <t xml:space="preserve">
</t>
    </r>
    <r>
      <rPr>
        <sz val="10"/>
        <rFont val="Times New Roman"/>
        <family val="1"/>
      </rPr>
      <t xml:space="preserve">
</t>
    </r>
  </si>
  <si>
    <r>
      <rPr>
        <b/>
        <sz val="16"/>
        <rFont val="Times New Roman"/>
        <family val="1"/>
      </rPr>
      <t xml:space="preserve">
1. مصادر البيانات :
</t>
    </r>
    <r>
      <rPr>
        <sz val="16"/>
        <rFont val="Arial"/>
        <family val="2"/>
      </rPr>
      <t xml:space="preserve">
</t>
    </r>
    <r>
      <rPr>
        <sz val="16"/>
        <rFont val="Times New Roman"/>
        <family val="1"/>
      </rPr>
      <t xml:space="preserve"> تم الاعتماد بشكل أساسي على بيانات مؤتمرالأمم المتحدة للتجارة والتنمية (الأونكتاد) ماعدا:
  - البيانات المتعلقة  بتوقعات تجارة السلع والخدمات من صندوق النقد الدولي. 
 - بيانات تجارة السلع للربع الأول من عام 2024 ومعدل الرسوم الجمركية من منظمة التجارة العالمية والبنك الدولي.
</t>
    </r>
    <r>
      <rPr>
        <sz val="16"/>
        <rFont val="Arial"/>
        <family val="2"/>
      </rPr>
      <t xml:space="preserve">
</t>
    </r>
    <r>
      <rPr>
        <b/>
        <sz val="16"/>
        <rFont val="Times New Roman"/>
        <family val="1"/>
      </rPr>
      <t xml:space="preserve">2. المحتوى :
</t>
    </r>
    <r>
      <rPr>
        <sz val="16"/>
        <rFont val="Arial"/>
        <family val="2"/>
      </rPr>
      <t xml:space="preserve">
</t>
    </r>
    <r>
      <rPr>
        <sz val="16"/>
        <rFont val="Times New Roman"/>
        <family val="1"/>
      </rPr>
      <t xml:space="preserve">تحتوي قاعدة البيانات على </t>
    </r>
    <r>
      <rPr>
        <b/>
        <u/>
        <sz val="16"/>
        <rFont val="Times New Roman"/>
        <family val="1"/>
      </rPr>
      <t>33 جدول</t>
    </r>
    <r>
      <rPr>
        <sz val="16"/>
        <rFont val="Times New Roman"/>
        <family val="1"/>
      </rPr>
      <t xml:space="preserve"> لرصد أداء الدول العربية في مجال التجارة الخارجية لعام 2023 ومقارنته بعام 2022: 
- </t>
    </r>
    <r>
      <rPr>
        <u/>
        <sz val="16"/>
        <rFont val="Times New Roman"/>
        <family val="1"/>
      </rPr>
      <t>25 جدول</t>
    </r>
    <r>
      <rPr>
        <sz val="16"/>
        <rFont val="Times New Roman"/>
        <family val="1"/>
      </rPr>
      <t xml:space="preserve"> لرصد  المؤشرات المتعلقة بالتوزيع الجغرافي والشركاء التجاريين وكذلك  أهم المنتجات للتجارة السلعية العربية والتجارة العربية البينية للسلع. إضافة إلى عرض أهم التطورات على مستوى التجارة العالمية لعام 2023 وكذلك التوقعات لعامي 2024 و2025 لتجارة السلع والخدمات في العالم و المنطقة العربية. 
-</t>
    </r>
    <r>
      <rPr>
        <u/>
        <sz val="16"/>
        <rFont val="Times New Roman"/>
        <family val="1"/>
      </rPr>
      <t xml:space="preserve"> 8 جداول </t>
    </r>
    <r>
      <rPr>
        <sz val="16"/>
        <rFont val="Times New Roman"/>
        <family val="1"/>
      </rPr>
      <t xml:space="preserve">لرصد مؤشرات قياس الأداء التجاري للدول العربية ( الانفتاح التجاري والإعتماد على الصادرات والواردات، التنوع والتركز، القوة الشرائية للصادرات وشروط التبادل التجاري والربط الملاحي والرسوم الجمركية).
</t>
    </r>
    <r>
      <rPr>
        <sz val="16"/>
        <rFont val="Arial"/>
        <family val="2"/>
      </rPr>
      <t xml:space="preserve">
</t>
    </r>
  </si>
  <si>
    <r>
      <t xml:space="preserve">
</t>
    </r>
    <r>
      <rPr>
        <b/>
        <sz val="18"/>
        <color rgb="FFFF0000"/>
        <rFont val="Times New Roman"/>
        <family val="1"/>
      </rPr>
      <t>الملاحظات:</t>
    </r>
    <r>
      <rPr>
        <sz val="18"/>
        <color rgb="FFFF0000"/>
        <rFont val="Times New Roman"/>
        <family val="1"/>
      </rPr>
      <t xml:space="preserve">
* </t>
    </r>
    <r>
      <rPr>
        <sz val="16"/>
        <color rgb="FFFF0000"/>
        <rFont val="Times New Roman"/>
        <family val="1"/>
      </rPr>
      <t xml:space="preserve">الـ (....) في الجداول تشيرإلى البيانات المنقوصة من المصدر.
** كل الجداول جاهزة للطباعة.
*** للإطلاع على تحليل معمق لهذه البيانات يرجى تنزيل النشرة الفصلية عدد 2 من الموقع الشبكي للمؤسة </t>
    </r>
    <r>
      <rPr>
        <sz val="18"/>
        <color rgb="FFFF0000"/>
        <rFont val="Times New Roman"/>
        <family val="1"/>
      </rPr>
      <t>:</t>
    </r>
  </si>
  <si>
    <r>
      <rPr>
        <b/>
        <sz val="18"/>
        <color rgb="FFFF0000"/>
        <rFont val="Times New Roman"/>
        <family val="1"/>
      </rPr>
      <t xml:space="preserve">
Notes:</t>
    </r>
    <r>
      <rPr>
        <sz val="18"/>
        <color rgb="FFFF0000"/>
        <rFont val="Times New Roman"/>
        <family val="1"/>
      </rPr>
      <t xml:space="preserve">
* </t>
    </r>
    <r>
      <rPr>
        <sz val="16"/>
        <color rgb="FFFF0000"/>
        <rFont val="Times New Roman"/>
        <family val="1"/>
      </rPr>
      <t xml:space="preserve">The (....) in the tables indicates data missing from the source.
**All tables are ready to print.
*** For detailed analysis of this data, please download the quarterly bulletin(2) from Dhaman’s website </t>
    </r>
    <r>
      <rPr>
        <sz val="18"/>
        <color rgb="FFFF000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</si>
</sst>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_)"/>
    <numFmt numFmtId="166" formatCode="0.000"/>
    <numFmt numFmtId="167" formatCode="0.0_);[Red]\(0.0\)"/>
    <numFmt numFmtId="168" formatCode="0.00_);[Red]\(0.00\)"/>
    <numFmt numFmtId="169" formatCode="0_);[Red]\(0\)"/>
    <numFmt numFmtId="170" formatCode="0.0%"/>
    <numFmt numFmtId="171" formatCode="0.00000_);[Red]\(0.00000\)"/>
    <numFmt numFmtId="172" formatCode="0.000%"/>
    <numFmt numFmtId="173" formatCode="0.000_);[Red]\(0.000\)"/>
  </numFmts>
  <fonts count="131">
    <font>
      <sz val="10"/>
      <name val="Arial"/>
      <charset val="204"/>
    </font>
    <font>
      <sz val="11"/>
      <color theme="1"/>
      <name val="Calibri"/>
      <family val="2"/>
      <scheme val="minor"/>
    </font>
    <font>
      <sz val="11"/>
      <color theme="1"/>
      <name val="Times New Roman"/>
      <family val="2"/>
    </font>
    <font>
      <sz val="11"/>
      <color theme="1"/>
      <name val="Times New Roman"/>
      <family val="2"/>
    </font>
    <font>
      <sz val="11"/>
      <color theme="1"/>
      <name val="Times New Roman"/>
      <family val="2"/>
    </font>
    <font>
      <sz val="11"/>
      <color theme="1"/>
      <name val="Calibri"/>
      <family val="2"/>
      <scheme val="minor"/>
    </font>
    <font>
      <sz val="11"/>
      <color theme="1"/>
      <name val="Times New Roman"/>
      <family val="2"/>
    </font>
    <font>
      <sz val="11"/>
      <color theme="1"/>
      <name val="Times New Roman"/>
      <family val="2"/>
    </font>
    <font>
      <sz val="11"/>
      <color theme="1"/>
      <name val="Times New Roman"/>
      <family val="2"/>
    </font>
    <font>
      <sz val="11"/>
      <color theme="1"/>
      <name val="Calibri"/>
      <family val="2"/>
      <scheme val="minor"/>
    </font>
    <font>
      <sz val="11"/>
      <color theme="1"/>
      <name val="Times New Roman"/>
      <family val="2"/>
    </font>
    <font>
      <sz val="10"/>
      <color theme="1"/>
      <name val="Calibri"/>
      <family val="2"/>
    </font>
    <font>
      <sz val="8"/>
      <name val="Arial"/>
      <family val="2"/>
    </font>
    <font>
      <sz val="10"/>
      <name val="Arial"/>
      <family val="2"/>
    </font>
    <font>
      <b/>
      <sz val="8"/>
      <name val="Arial"/>
      <family val="2"/>
    </font>
    <font>
      <sz val="10"/>
      <name val="Times New Roman"/>
      <family val="1"/>
    </font>
    <font>
      <sz val="10"/>
      <color theme="1"/>
      <name val="Cambria"/>
      <family val="2"/>
    </font>
    <font>
      <sz val="10"/>
      <name val="Helv"/>
      <charset val="178"/>
    </font>
    <font>
      <sz val="12"/>
      <name val="Times New Roman"/>
      <family val="1"/>
    </font>
    <font>
      <sz val="11"/>
      <name val="Times New Roman"/>
      <family val="1"/>
    </font>
    <font>
      <b/>
      <sz val="14"/>
      <color theme="0"/>
      <name val="Times New Roman"/>
      <family val="1"/>
    </font>
    <font>
      <b/>
      <sz val="12"/>
      <color theme="0"/>
      <name val="Times New Roman"/>
      <family val="1"/>
    </font>
    <font>
      <b/>
      <sz val="11"/>
      <color rgb="FFB34645"/>
      <name val="Times New Roman"/>
      <family val="1"/>
    </font>
    <font>
      <b/>
      <sz val="16"/>
      <color theme="0"/>
      <name val="Times New Roman"/>
      <family val="1"/>
    </font>
    <font>
      <sz val="11"/>
      <color theme="1"/>
      <name val="Times New Roman"/>
      <family val="1"/>
    </font>
    <font>
      <sz val="12"/>
      <color theme="1"/>
      <name val="Times New Roman"/>
      <family val="1"/>
    </font>
    <font>
      <b/>
      <sz val="11"/>
      <color theme="1"/>
      <name val="Times New Roman"/>
      <family val="1"/>
    </font>
    <font>
      <b/>
      <sz val="12"/>
      <color rgb="FFB34645"/>
      <name val="Times New Roman"/>
      <family val="1"/>
    </font>
    <font>
      <sz val="12"/>
      <color theme="0"/>
      <name val="Times New Roman"/>
      <family val="1"/>
    </font>
    <font>
      <sz val="10"/>
      <color rgb="FFFF0000"/>
      <name val="Arial"/>
      <family val="2"/>
    </font>
    <font>
      <b/>
      <sz val="10"/>
      <color rgb="FFFF0000"/>
      <name val="Arial"/>
      <family val="2"/>
    </font>
    <font>
      <sz val="11"/>
      <color rgb="FFFF0000"/>
      <name val="Times New Roman"/>
      <family val="1"/>
    </font>
    <font>
      <b/>
      <sz val="11"/>
      <name val="Times New Roman"/>
      <family val="1"/>
    </font>
    <font>
      <b/>
      <sz val="18"/>
      <color theme="0"/>
      <name val="Times New Roman"/>
      <family val="1"/>
    </font>
    <font>
      <b/>
      <sz val="10"/>
      <color rgb="FFB34645"/>
      <name val="Times New Roman"/>
      <family val="1"/>
    </font>
    <font>
      <sz val="10"/>
      <color theme="1"/>
      <name val="Times New Roman"/>
      <family val="1"/>
    </font>
    <font>
      <sz val="11"/>
      <name val="Calibri"/>
      <family val="2"/>
    </font>
    <font>
      <b/>
      <sz val="10"/>
      <name val="Times New Roman"/>
      <family val="1"/>
    </font>
    <font>
      <b/>
      <sz val="10.5"/>
      <color rgb="FFB34645"/>
      <name val="Times New Roman"/>
      <family val="1"/>
    </font>
    <font>
      <sz val="11"/>
      <name val="Arial"/>
      <family val="2"/>
    </font>
    <font>
      <sz val="10.5"/>
      <color theme="1"/>
      <name val="Times New Roman"/>
      <family val="1"/>
    </font>
    <font>
      <b/>
      <sz val="17"/>
      <color theme="0"/>
      <name val="Times New Roman"/>
      <family val="1"/>
    </font>
    <font>
      <b/>
      <sz val="10"/>
      <name val="Arial"/>
      <family val="2"/>
    </font>
    <font>
      <sz val="13.5"/>
      <name val="Times New Roman"/>
      <family val="1"/>
    </font>
    <font>
      <sz val="12"/>
      <name val="Arial"/>
      <family val="2"/>
    </font>
    <font>
      <b/>
      <sz val="10.5"/>
      <name val="Arial"/>
      <family val="2"/>
    </font>
    <font>
      <sz val="11.5"/>
      <name val="Times New Roman"/>
      <family val="1"/>
    </font>
    <font>
      <sz val="11.5"/>
      <color theme="1"/>
      <name val="Times New Roman"/>
      <family val="1"/>
    </font>
    <font>
      <sz val="11"/>
      <name val="Times New Roman"/>
      <family val="2"/>
    </font>
    <font>
      <sz val="11"/>
      <color indexed="8"/>
      <name val="Calibri"/>
      <family val="2"/>
    </font>
    <font>
      <b/>
      <sz val="11"/>
      <color rgb="FFBD0729"/>
      <name val="Times New Roman"/>
      <family val="1"/>
    </font>
    <font>
      <sz val="10"/>
      <color theme="1"/>
      <name val="Times New Roman"/>
      <family val="2"/>
    </font>
    <font>
      <b/>
      <sz val="10.5"/>
      <color theme="1"/>
      <name val="Times New Roman"/>
      <family val="1"/>
    </font>
    <font>
      <sz val="10"/>
      <name val="Arial"/>
      <family val="2"/>
    </font>
    <font>
      <sz val="11"/>
      <name val="Calibri"/>
      <family val="2"/>
    </font>
    <font>
      <b/>
      <sz val="12"/>
      <name val="Times New Roman"/>
      <family val="1"/>
    </font>
    <font>
      <b/>
      <sz val="10"/>
      <color theme="1"/>
      <name val="Times New Roman"/>
      <family val="1"/>
    </font>
    <font>
      <sz val="11"/>
      <name val="Calibri"/>
      <family val="2"/>
    </font>
    <font>
      <sz val="11"/>
      <name val="Calibri"/>
      <family val="2"/>
    </font>
    <font>
      <b/>
      <sz val="18"/>
      <color rgb="FFFF0000"/>
      <name val="Arial"/>
      <family val="2"/>
    </font>
    <font>
      <b/>
      <sz val="11"/>
      <name val="Calibri"/>
      <family val="2"/>
    </font>
    <font>
      <sz val="9"/>
      <name val="Arial"/>
      <family val="2"/>
    </font>
    <font>
      <sz val="9"/>
      <name val="Times New Roman"/>
      <family val="1"/>
    </font>
    <font>
      <b/>
      <sz val="11"/>
      <color rgb="FFC00000"/>
      <name val="Times New Roman"/>
      <family val="1"/>
    </font>
    <font>
      <b/>
      <sz val="10"/>
      <color rgb="FFC00000"/>
      <name val="Times New Roman"/>
      <family val="1"/>
    </font>
    <font>
      <sz val="11"/>
      <name val="Calibri"/>
      <family val="2"/>
    </font>
    <font>
      <sz val="12"/>
      <name val="Arial"/>
      <family val="2"/>
      <charset val="204"/>
    </font>
    <font>
      <b/>
      <sz val="12"/>
      <color rgb="FFBD0729"/>
      <name val="Times New Roman"/>
      <family val="1"/>
    </font>
    <font>
      <b/>
      <sz val="12"/>
      <color rgb="FFC00000"/>
      <name val="Times New Roman"/>
      <family val="1"/>
    </font>
    <font>
      <b/>
      <sz val="12"/>
      <color theme="1"/>
      <name val="Times New Roman"/>
      <family val="1"/>
    </font>
    <font>
      <sz val="11"/>
      <name val="Calibri"/>
      <family val="2"/>
    </font>
    <font>
      <sz val="11"/>
      <name val="Calibri"/>
      <family val="2"/>
    </font>
    <font>
      <b/>
      <sz val="13"/>
      <color theme="0"/>
      <name val="Times New Roman"/>
      <family val="1"/>
    </font>
    <font>
      <sz val="11"/>
      <name val="Calibri"/>
      <family val="2"/>
    </font>
    <font>
      <b/>
      <sz val="15"/>
      <color theme="0"/>
      <name val="Times New Roman"/>
      <family val="1"/>
    </font>
    <font>
      <sz val="14"/>
      <color rgb="FFFF0000"/>
      <name val="Arial"/>
      <family val="2"/>
    </font>
    <font>
      <sz val="13"/>
      <name val="Arial"/>
      <family val="2"/>
      <charset val="204"/>
    </font>
    <font>
      <sz val="9"/>
      <name val="Arial"/>
      <family val="2"/>
      <charset val="204"/>
    </font>
    <font>
      <b/>
      <sz val="10"/>
      <name val="Arial"/>
      <family val="2"/>
      <charset val="204"/>
    </font>
    <font>
      <b/>
      <sz val="14"/>
      <color rgb="FFC00000"/>
      <name val="Times New Roman"/>
      <family val="1"/>
    </font>
    <font>
      <sz val="11"/>
      <name val="Calibri"/>
      <family val="2"/>
    </font>
    <font>
      <sz val="11"/>
      <color rgb="FFFF0000"/>
      <name val="Arial"/>
      <family val="2"/>
    </font>
    <font>
      <b/>
      <sz val="14"/>
      <name val="Times New Roman"/>
      <family val="1"/>
    </font>
    <font>
      <sz val="13"/>
      <name val="Times New Roman"/>
      <family val="1"/>
    </font>
    <font>
      <b/>
      <sz val="13"/>
      <name val="Times New Roman"/>
      <family val="1"/>
    </font>
    <font>
      <b/>
      <u/>
      <sz val="12"/>
      <name val="Times New Roman"/>
      <family val="1"/>
    </font>
    <font>
      <sz val="14"/>
      <name val="Times New Roman"/>
      <family val="1"/>
    </font>
    <font>
      <sz val="11"/>
      <name val="Calibri"/>
      <family val="2"/>
    </font>
    <font>
      <b/>
      <sz val="14"/>
      <color theme="1"/>
      <name val="Times New Roman"/>
      <family val="1"/>
    </font>
    <font>
      <b/>
      <sz val="16"/>
      <name val="Times New Roman"/>
      <family val="1"/>
    </font>
    <font>
      <sz val="16"/>
      <name val="Times New Roman"/>
      <family val="1"/>
    </font>
    <font>
      <b/>
      <sz val="20"/>
      <color theme="0"/>
      <name val="Times New Roman"/>
      <family val="1"/>
    </font>
    <font>
      <b/>
      <sz val="10.5"/>
      <name val="Times New Roman"/>
      <family val="1"/>
    </font>
    <font>
      <u/>
      <sz val="10"/>
      <color theme="10"/>
      <name val="Arial"/>
      <family val="2"/>
    </font>
    <font>
      <b/>
      <sz val="18"/>
      <color theme="1"/>
      <name val="Times New Roman"/>
      <family val="1"/>
    </font>
    <font>
      <b/>
      <sz val="18"/>
      <name val="Times New Roman"/>
      <family val="1"/>
    </font>
    <font>
      <sz val="18"/>
      <color rgb="FFFF0000"/>
      <name val="Times New Roman"/>
      <family val="1"/>
    </font>
    <font>
      <b/>
      <sz val="10"/>
      <color theme="0"/>
      <name val="Times New Roman"/>
      <family val="1"/>
    </font>
    <font>
      <b/>
      <sz val="19"/>
      <color theme="0"/>
      <name val="Times New Roman"/>
      <family val="1"/>
    </font>
    <font>
      <sz val="16"/>
      <name val="Arial"/>
      <family val="1"/>
    </font>
    <font>
      <sz val="16"/>
      <name val="Arial"/>
      <family val="2"/>
    </font>
    <font>
      <sz val="16"/>
      <color rgb="FFFF0000"/>
      <name val="Times New Roman"/>
      <family val="1"/>
    </font>
    <font>
      <b/>
      <sz val="18"/>
      <color rgb="FFFF0000"/>
      <name val="Times New Roman"/>
      <family val="1"/>
    </font>
    <font>
      <u/>
      <sz val="16"/>
      <name val="Times New Roman"/>
      <family val="1"/>
    </font>
    <font>
      <b/>
      <u/>
      <sz val="16"/>
      <name val="Times New Roman"/>
      <family val="1"/>
    </font>
    <font>
      <u/>
      <sz val="14"/>
      <name val="Times New Roman"/>
      <family val="1"/>
    </font>
    <font>
      <b/>
      <sz val="24"/>
      <color theme="0"/>
      <name val="Times New Roman"/>
      <family val="1"/>
    </font>
    <font>
      <b/>
      <sz val="36"/>
      <name val="Times New Roman"/>
      <family val="1"/>
    </font>
    <font>
      <b/>
      <sz val="24"/>
      <name val="Times New Roman"/>
      <family val="1"/>
    </font>
    <font>
      <b/>
      <sz val="28"/>
      <name val="Times New Roman"/>
      <family val="1"/>
    </font>
    <font>
      <b/>
      <sz val="16"/>
      <color rgb="FFB34645"/>
      <name val="Times New Roman"/>
      <family val="1"/>
    </font>
    <font>
      <b/>
      <u/>
      <sz val="11"/>
      <color rgb="FFC00000"/>
      <name val="Times New Roman"/>
      <family val="1"/>
    </font>
    <font>
      <b/>
      <u/>
      <sz val="11"/>
      <name val="Times New Roman"/>
      <family val="1"/>
    </font>
    <font>
      <u/>
      <sz val="11"/>
      <name val="Times New Roman"/>
      <family val="1"/>
    </font>
    <font>
      <u/>
      <sz val="12"/>
      <name val="Times New Roman"/>
      <family val="1"/>
    </font>
    <font>
      <b/>
      <sz val="13"/>
      <color rgb="FFC00000"/>
      <name val="Times New Roman"/>
      <family val="1"/>
    </font>
    <font>
      <b/>
      <u/>
      <sz val="14"/>
      <name val="Times New Roman"/>
      <family val="1"/>
    </font>
    <font>
      <sz val="13"/>
      <color theme="0"/>
      <name val="Times New Roman"/>
      <family val="1"/>
    </font>
    <font>
      <b/>
      <sz val="10"/>
      <color theme="6" tint="-0.499984740745262"/>
      <name val="Times New Roman"/>
      <family val="1"/>
    </font>
    <font>
      <sz val="14"/>
      <name val="Arial"/>
      <family val="2"/>
    </font>
    <font>
      <sz val="14"/>
      <color theme="0"/>
      <name val="Times New Roman"/>
      <family val="1"/>
    </font>
    <font>
      <sz val="13"/>
      <color theme="1"/>
      <name val="Times New Roman"/>
      <family val="1"/>
    </font>
    <font>
      <sz val="17"/>
      <name val="Arial"/>
      <family val="2"/>
    </font>
    <font>
      <sz val="13"/>
      <color rgb="FFFF0000"/>
      <name val="Times New Roman"/>
      <family val="1"/>
    </font>
    <font>
      <b/>
      <sz val="13"/>
      <color rgb="FFFF0000"/>
      <name val="Times New Roman"/>
      <family val="1"/>
    </font>
    <font>
      <sz val="13"/>
      <color rgb="FFF60000"/>
      <name val="Times New Roman"/>
      <family val="1"/>
    </font>
    <font>
      <b/>
      <sz val="13"/>
      <color theme="1"/>
      <name val="Times New Roman"/>
      <family val="1"/>
    </font>
    <font>
      <sz val="13"/>
      <color rgb="FF0070C0"/>
      <name val="Times New Roman"/>
      <family val="1"/>
    </font>
    <font>
      <b/>
      <sz val="13"/>
      <color rgb="FF0070C0"/>
      <name val="Times New Roman"/>
      <family val="1"/>
    </font>
    <font>
      <b/>
      <sz val="10"/>
      <color rgb="FF00B050"/>
      <name val="Times New Roman"/>
      <family val="1"/>
    </font>
    <font>
      <b/>
      <sz val="10"/>
      <color theme="9" tint="-0.249977111117893"/>
      <name val="Times New Roman"/>
      <family val="1"/>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499984740745262"/>
        <bgColor indexed="64"/>
      </patternFill>
    </fill>
    <fill>
      <patternFill patternType="solid">
        <fgColor theme="2" tint="-0.499984740745262"/>
        <bgColor indexed="64"/>
      </patternFill>
    </fill>
  </fills>
  <borders count="100">
    <border>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14996795556505021"/>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diagonal/>
    </border>
    <border>
      <left/>
      <right style="medium">
        <color indexed="64"/>
      </right>
      <top style="thin">
        <color theme="0" tint="-0.2499465926084170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style="medium">
        <color theme="0" tint="-0.14993743705557422"/>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14993743705557422"/>
      </right>
      <top/>
      <bottom/>
      <diagonal/>
    </border>
    <border>
      <left style="medium">
        <color theme="0" tint="-0.14996795556505021"/>
      </left>
      <right/>
      <top/>
      <bottom/>
      <diagonal/>
    </border>
    <border>
      <left/>
      <right style="medium">
        <color theme="0" tint="-0.14996795556505021"/>
      </right>
      <top/>
      <bottom/>
      <diagonal/>
    </border>
    <border>
      <left/>
      <right/>
      <top style="medium">
        <color theme="0" tint="-0.14993743705557422"/>
      </top>
      <bottom/>
      <diagonal/>
    </border>
    <border>
      <left/>
      <right style="medium">
        <color theme="0" tint="-0.14993743705557422"/>
      </right>
      <top style="medium">
        <color theme="0" tint="-0.14993743705557422"/>
      </top>
      <bottom/>
      <diagonal/>
    </border>
    <border>
      <left style="medium">
        <color auto="1"/>
      </left>
      <right style="medium">
        <color auto="1"/>
      </right>
      <top style="medium">
        <color auto="1"/>
      </top>
      <bottom/>
      <diagonal/>
    </border>
    <border>
      <left style="medium">
        <color indexed="64"/>
      </left>
      <right style="medium">
        <color indexed="64"/>
      </right>
      <top/>
      <bottom style="medium">
        <color indexed="64"/>
      </bottom>
      <diagonal/>
    </border>
    <border>
      <left style="medium">
        <color theme="0" tint="-0.14993743705557422"/>
      </left>
      <right/>
      <top style="medium">
        <color theme="0" tint="-0.14993743705557422"/>
      </top>
      <bottom/>
      <diagonal/>
    </border>
    <border>
      <left style="medium">
        <color theme="0" tint="-0.14993743705557422"/>
      </left>
      <right/>
      <top/>
      <bottom style="medium">
        <color theme="0" tint="-0.14990691854609822"/>
      </bottom>
      <diagonal/>
    </border>
    <border>
      <left/>
      <right/>
      <top/>
      <bottom style="medium">
        <color theme="0" tint="-0.14990691854609822"/>
      </bottom>
      <diagonal/>
    </border>
    <border>
      <left/>
      <right style="medium">
        <color theme="0" tint="-0.14993743705557422"/>
      </right>
      <top/>
      <bottom style="medium">
        <color theme="0" tint="-0.14990691854609822"/>
      </bottom>
      <diagonal/>
    </border>
    <border>
      <left/>
      <right style="medium">
        <color theme="0" tint="-0.14996795556505021"/>
      </right>
      <top/>
      <bottom style="medium">
        <color theme="0" tint="-0.24994659260841701"/>
      </bottom>
      <diagonal/>
    </border>
    <border>
      <left/>
      <right style="medium">
        <color theme="0" tint="-0.14993743705557422"/>
      </right>
      <top/>
      <bottom style="medium">
        <color theme="0" tint="-0.24994659260841701"/>
      </bottom>
      <diagonal/>
    </border>
    <border>
      <left style="medium">
        <color theme="0" tint="-0.14993743705557422"/>
      </left>
      <right/>
      <top/>
      <bottom style="medium">
        <color theme="0" tint="-0.24994659260841701"/>
      </bottom>
      <diagonal/>
    </border>
    <border>
      <left style="thin">
        <color theme="0" tint="-0.24994659260841701"/>
      </left>
      <right/>
      <top/>
      <bottom style="thin">
        <color theme="0" tint="-0.34998626667073579"/>
      </bottom>
      <diagonal/>
    </border>
    <border>
      <left/>
      <right style="thin">
        <color theme="0" tint="-0.24994659260841701"/>
      </right>
      <top/>
      <bottom style="thin">
        <color theme="0" tint="-0.34998626667073579"/>
      </bottom>
      <diagonal/>
    </border>
    <border>
      <left style="medium">
        <color theme="0" tint="-0.14990691854609822"/>
      </left>
      <right/>
      <top/>
      <bottom style="medium">
        <color theme="0" tint="-0.24994659260841701"/>
      </bottom>
      <diagonal/>
    </border>
    <border>
      <left style="medium">
        <color theme="0" tint="-0.14990691854609822"/>
      </left>
      <right/>
      <top/>
      <bottom/>
      <diagonal/>
    </border>
    <border>
      <left/>
      <right style="medium">
        <color theme="0" tint="-0.14990691854609822"/>
      </right>
      <top/>
      <bottom/>
      <diagonal/>
    </border>
    <border>
      <left style="medium">
        <color indexed="64"/>
      </left>
      <right style="thin">
        <color theme="0" tint="-0.14996795556505021"/>
      </right>
      <top/>
      <bottom/>
      <diagonal/>
    </border>
    <border>
      <left style="thin">
        <color theme="0" tint="-0.14996795556505021"/>
      </left>
      <right style="medium">
        <color indexed="64"/>
      </right>
      <top/>
      <bottom/>
      <diagonal/>
    </border>
    <border>
      <left style="medium">
        <color indexed="64"/>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s>
  <cellStyleXfs count="44">
    <xf numFmtId="0" fontId="0" fillId="0" borderId="0"/>
    <xf numFmtId="0" fontId="11" fillId="0" borderId="0"/>
    <xf numFmtId="0" fontId="13" fillId="0" borderId="0"/>
    <xf numFmtId="0" fontId="13" fillId="0" borderId="0"/>
    <xf numFmtId="0" fontId="15" fillId="0" borderId="0"/>
    <xf numFmtId="0" fontId="16" fillId="0" borderId="0"/>
    <xf numFmtId="0" fontId="15" fillId="0" borderId="0"/>
    <xf numFmtId="165" fontId="17" fillId="0" borderId="0"/>
    <xf numFmtId="0" fontId="10" fillId="0" borderId="0"/>
    <xf numFmtId="0" fontId="9" fillId="0" borderId="0"/>
    <xf numFmtId="0" fontId="8" fillId="0" borderId="0"/>
    <xf numFmtId="0" fontId="7" fillId="0" borderId="0"/>
    <xf numFmtId="0" fontId="7" fillId="0" borderId="0"/>
    <xf numFmtId="0" fontId="36" fillId="0" borderId="0"/>
    <xf numFmtId="0" fontId="49" fillId="0" borderId="0" applyFill="0" applyProtection="0"/>
    <xf numFmtId="0" fontId="6" fillId="0" borderId="0"/>
    <xf numFmtId="0" fontId="5" fillId="0" borderId="0"/>
    <xf numFmtId="9" fontId="53" fillId="0" borderId="0" applyFont="0" applyFill="0" applyBorder="0" applyAlignment="0" applyProtection="0"/>
    <xf numFmtId="0" fontId="54" fillId="0" borderId="0"/>
    <xf numFmtId="0" fontId="57" fillId="0" borderId="0"/>
    <xf numFmtId="0" fontId="58" fillId="0" borderId="0"/>
    <xf numFmtId="0" fontId="65" fillId="0" borderId="0"/>
    <xf numFmtId="9" fontId="65" fillId="0" borderId="0" applyFont="0" applyFill="0" applyBorder="0" applyAlignment="0" applyProtection="0"/>
    <xf numFmtId="0" fontId="36" fillId="0" borderId="0"/>
    <xf numFmtId="9" fontId="36" fillId="0" borderId="0" applyFont="0" applyFill="0" applyBorder="0" applyAlignment="0" applyProtection="0"/>
    <xf numFmtId="0" fontId="36" fillId="0" borderId="0"/>
    <xf numFmtId="9" fontId="13" fillId="0" borderId="0" applyFont="0" applyFill="0" applyBorder="0" applyAlignment="0" applyProtection="0"/>
    <xf numFmtId="0" fontId="4" fillId="0" borderId="0"/>
    <xf numFmtId="0" fontId="3" fillId="0" borderId="0"/>
    <xf numFmtId="0" fontId="60" fillId="0" borderId="0">
      <alignment horizontal="center"/>
    </xf>
    <xf numFmtId="0" fontId="60" fillId="0" borderId="0">
      <alignment vertical="center"/>
    </xf>
    <xf numFmtId="0" fontId="70" fillId="0" borderId="0"/>
    <xf numFmtId="0" fontId="71" fillId="0" borderId="0"/>
    <xf numFmtId="0" fontId="73" fillId="0" borderId="0"/>
    <xf numFmtId="0" fontId="13" fillId="0" borderId="0"/>
    <xf numFmtId="0" fontId="36" fillId="0" borderId="0"/>
    <xf numFmtId="0" fontId="36" fillId="0" borderId="0"/>
    <xf numFmtId="0" fontId="80" fillId="0" borderId="0"/>
    <xf numFmtId="0" fontId="2" fillId="0" borderId="0"/>
    <xf numFmtId="0" fontId="2" fillId="0" borderId="0"/>
    <xf numFmtId="0" fontId="87" fillId="0" borderId="0"/>
    <xf numFmtId="0" fontId="1" fillId="0" borderId="0"/>
    <xf numFmtId="0" fontId="13" fillId="0" borderId="0"/>
    <xf numFmtId="0" fontId="93" fillId="0" borderId="0" applyNumberFormat="0" applyFill="0" applyBorder="0" applyAlignment="0" applyProtection="0"/>
  </cellStyleXfs>
  <cellXfs count="1324">
    <xf numFmtId="0" fontId="0" fillId="0" borderId="0" xfId="0"/>
    <xf numFmtId="0" fontId="12" fillId="0" borderId="0" xfId="2" applyFont="1" applyAlignment="1" applyProtection="1">
      <alignment vertical="top"/>
      <protection locked="0"/>
    </xf>
    <xf numFmtId="164" fontId="14" fillId="0" borderId="0" xfId="2" applyNumberFormat="1" applyFont="1" applyAlignment="1" applyProtection="1">
      <alignment horizontal="right"/>
      <protection locked="0"/>
    </xf>
    <xf numFmtId="164" fontId="14" fillId="0" borderId="0" xfId="2" applyNumberFormat="1" applyFont="1" applyAlignment="1" applyProtection="1">
      <alignment horizontal="left" indent="1"/>
      <protection locked="0"/>
    </xf>
    <xf numFmtId="164" fontId="14" fillId="0" borderId="0" xfId="2" applyNumberFormat="1" applyFont="1" applyAlignment="1" applyProtection="1">
      <alignment horizontal="right" vertical="center"/>
      <protection locked="0"/>
    </xf>
    <xf numFmtId="0" fontId="0" fillId="0" borderId="0" xfId="0" applyAlignment="1">
      <alignment horizontal="center" vertical="center"/>
    </xf>
    <xf numFmtId="0" fontId="18" fillId="0" borderId="0" xfId="0" applyFont="1" applyAlignment="1">
      <alignment horizontal="center" vertical="center"/>
    </xf>
    <xf numFmtId="0" fontId="10" fillId="0" borderId="0" xfId="8"/>
    <xf numFmtId="0" fontId="18" fillId="2" borderId="0" xfId="0" applyFont="1" applyFill="1" applyAlignment="1">
      <alignment horizontal="center" vertical="center"/>
    </xf>
    <xf numFmtId="0" fontId="18" fillId="4" borderId="0" xfId="0" applyFont="1" applyFill="1" applyAlignment="1">
      <alignment horizontal="center" vertical="center"/>
    </xf>
    <xf numFmtId="0" fontId="9" fillId="0" borderId="0" xfId="9"/>
    <xf numFmtId="164" fontId="9" fillId="0" borderId="0" xfId="9" applyNumberFormat="1"/>
    <xf numFmtId="0" fontId="24" fillId="0" borderId="0" xfId="9" applyFont="1"/>
    <xf numFmtId="0" fontId="24" fillId="2" borderId="0" xfId="9" applyFont="1" applyFill="1" applyAlignment="1">
      <alignment horizontal="center" vertical="center"/>
    </xf>
    <xf numFmtId="164" fontId="24" fillId="2" borderId="0" xfId="9" applyNumberFormat="1" applyFont="1" applyFill="1" applyAlignment="1">
      <alignment horizontal="center" vertical="center"/>
    </xf>
    <xf numFmtId="0" fontId="24" fillId="4" borderId="0" xfId="9" applyFont="1" applyFill="1" applyAlignment="1">
      <alignment horizontal="center" vertical="center"/>
    </xf>
    <xf numFmtId="164" fontId="24" fillId="4" borderId="0" xfId="9" applyNumberFormat="1" applyFont="1" applyFill="1" applyAlignment="1">
      <alignment horizontal="center" vertical="center"/>
    </xf>
    <xf numFmtId="0" fontId="25" fillId="4" borderId="0" xfId="8" applyFont="1" applyFill="1" applyAlignment="1">
      <alignment horizontal="center" vertical="center"/>
    </xf>
    <xf numFmtId="164" fontId="0" fillId="0" borderId="0" xfId="0" applyNumberFormat="1"/>
    <xf numFmtId="0" fontId="13" fillId="0" borderId="0" xfId="0" applyFont="1"/>
    <xf numFmtId="2" fontId="30" fillId="0" borderId="0" xfId="0" applyNumberFormat="1" applyFont="1"/>
    <xf numFmtId="164" fontId="29" fillId="0" borderId="0" xfId="0" applyNumberFormat="1" applyFont="1"/>
    <xf numFmtId="164" fontId="31" fillId="0" borderId="0" xfId="0" applyNumberFormat="1" applyFont="1" applyAlignment="1">
      <alignment horizontal="center" vertical="center"/>
    </xf>
    <xf numFmtId="164" fontId="19" fillId="2" borderId="0" xfId="2" applyNumberFormat="1" applyFont="1" applyFill="1" applyAlignment="1" applyProtection="1">
      <alignment horizontal="center" vertical="center"/>
      <protection locked="0"/>
    </xf>
    <xf numFmtId="0" fontId="19" fillId="2" borderId="0" xfId="0" applyFont="1" applyFill="1" applyAlignment="1">
      <alignment horizontal="center" vertical="center"/>
    </xf>
    <xf numFmtId="0" fontId="19" fillId="4" borderId="0" xfId="0" applyFont="1" applyFill="1" applyAlignment="1">
      <alignment horizontal="center" vertical="center"/>
    </xf>
    <xf numFmtId="164" fontId="19" fillId="4" borderId="0" xfId="2" applyNumberFormat="1" applyFont="1" applyFill="1" applyAlignment="1" applyProtection="1">
      <alignment horizontal="center" vertical="center"/>
      <protection locked="0"/>
    </xf>
    <xf numFmtId="0" fontId="0" fillId="2" borderId="0" xfId="0" applyFill="1"/>
    <xf numFmtId="164" fontId="19" fillId="2" borderId="0" xfId="2" applyNumberFormat="1" applyFont="1" applyFill="1" applyAlignment="1" applyProtection="1">
      <alignment horizontal="left" vertical="center"/>
      <protection locked="0"/>
    </xf>
    <xf numFmtId="164" fontId="19" fillId="4" borderId="0" xfId="2" applyNumberFormat="1" applyFont="1" applyFill="1" applyAlignment="1" applyProtection="1">
      <alignment horizontal="left" vertical="center"/>
      <protection locked="0"/>
    </xf>
    <xf numFmtId="0" fontId="18" fillId="2" borderId="0" xfId="0" applyFont="1" applyFill="1" applyAlignment="1">
      <alignment horizontal="right" vertical="center"/>
    </xf>
    <xf numFmtId="0" fontId="18" fillId="4" borderId="0" xfId="0" applyFont="1" applyFill="1" applyAlignment="1">
      <alignment horizontal="right" vertical="center"/>
    </xf>
    <xf numFmtId="0" fontId="8" fillId="0" borderId="0" xfId="10"/>
    <xf numFmtId="164" fontId="18" fillId="2" borderId="0" xfId="2" applyNumberFormat="1" applyFont="1" applyFill="1" applyAlignment="1" applyProtection="1">
      <alignment horizontal="center" vertical="center"/>
      <protection locked="0"/>
    </xf>
    <xf numFmtId="0" fontId="25" fillId="2" borderId="0" xfId="8" applyFont="1" applyFill="1"/>
    <xf numFmtId="164" fontId="18" fillId="2" borderId="0" xfId="2" applyNumberFormat="1" applyFont="1" applyFill="1" applyAlignment="1" applyProtection="1">
      <alignment horizontal="left" vertical="top"/>
      <protection locked="0"/>
    </xf>
    <xf numFmtId="0" fontId="25" fillId="2" borderId="0" xfId="8" applyFont="1" applyFill="1" applyAlignment="1">
      <alignment vertical="top"/>
    </xf>
    <xf numFmtId="164" fontId="18" fillId="4" borderId="0" xfId="2" applyNumberFormat="1" applyFont="1" applyFill="1" applyAlignment="1" applyProtection="1">
      <alignment horizontal="left" vertical="top"/>
      <protection locked="0"/>
    </xf>
    <xf numFmtId="164" fontId="19" fillId="2" borderId="0" xfId="4" applyNumberFormat="1" applyFont="1" applyFill="1" applyAlignment="1">
      <alignment horizontal="center" vertical="center"/>
    </xf>
    <xf numFmtId="164" fontId="19" fillId="4" borderId="0" xfId="4" applyNumberFormat="1" applyFont="1" applyFill="1" applyAlignment="1">
      <alignment horizontal="center" vertical="center"/>
    </xf>
    <xf numFmtId="0" fontId="0" fillId="0" borderId="0" xfId="0" applyAlignment="1">
      <alignment vertical="center"/>
    </xf>
    <xf numFmtId="0" fontId="25" fillId="4" borderId="0" xfId="8" applyFont="1" applyFill="1" applyAlignment="1">
      <alignment vertical="top"/>
    </xf>
    <xf numFmtId="0" fontId="35" fillId="0" borderId="0" xfId="8" applyFont="1"/>
    <xf numFmtId="0" fontId="35" fillId="0" borderId="0" xfId="9" applyFont="1"/>
    <xf numFmtId="167" fontId="19" fillId="2" borderId="0" xfId="0" applyNumberFormat="1" applyFont="1" applyFill="1" applyAlignment="1">
      <alignment horizontal="center" vertical="center"/>
    </xf>
    <xf numFmtId="167" fontId="19" fillId="4" borderId="0" xfId="0" applyNumberFormat="1" applyFont="1" applyFill="1" applyAlignment="1">
      <alignment horizontal="center" vertical="center"/>
    </xf>
    <xf numFmtId="167" fontId="19" fillId="2" borderId="0" xfId="2" applyNumberFormat="1" applyFont="1" applyFill="1" applyAlignment="1" applyProtection="1">
      <alignment horizontal="center" vertical="center"/>
      <protection locked="0"/>
    </xf>
    <xf numFmtId="167" fontId="19" fillId="4" borderId="0" xfId="2" applyNumberFormat="1" applyFont="1" applyFill="1" applyAlignment="1" applyProtection="1">
      <alignment horizontal="center" vertical="center"/>
      <protection locked="0"/>
    </xf>
    <xf numFmtId="0" fontId="13" fillId="0" borderId="0" xfId="0" applyFont="1" applyAlignment="1">
      <alignment horizontal="center" vertical="center" wrapText="1"/>
    </xf>
    <xf numFmtId="0" fontId="38" fillId="4" borderId="0" xfId="0" applyFont="1" applyFill="1" applyAlignment="1">
      <alignment horizontal="center" vertical="center" wrapText="1" readingOrder="2"/>
    </xf>
    <xf numFmtId="0" fontId="38" fillId="4" borderId="0" xfId="0" applyFont="1" applyFill="1" applyAlignment="1">
      <alignment horizontal="center" vertical="center"/>
    </xf>
    <xf numFmtId="0" fontId="38" fillId="4" borderId="0" xfId="0" applyFont="1" applyFill="1" applyAlignment="1">
      <alignment horizontal="center" vertical="center" wrapText="1"/>
    </xf>
    <xf numFmtId="0" fontId="9" fillId="2" borderId="0" xfId="9" applyFill="1"/>
    <xf numFmtId="168" fontId="24" fillId="2" borderId="0" xfId="9" applyNumberFormat="1" applyFont="1" applyFill="1" applyAlignment="1">
      <alignment horizontal="center" vertical="center"/>
    </xf>
    <xf numFmtId="168" fontId="24" fillId="4" borderId="0" xfId="9" applyNumberFormat="1" applyFont="1" applyFill="1" applyAlignment="1">
      <alignment horizontal="center" vertical="center"/>
    </xf>
    <xf numFmtId="167" fontId="18" fillId="2" borderId="0" xfId="2" applyNumberFormat="1" applyFont="1" applyFill="1" applyAlignment="1" applyProtection="1">
      <alignment horizontal="center" vertical="center"/>
      <protection locked="0"/>
    </xf>
    <xf numFmtId="164" fontId="19" fillId="2" borderId="0" xfId="2" applyNumberFormat="1" applyFont="1" applyFill="1" applyAlignment="1" applyProtection="1">
      <alignment horizontal="left"/>
      <protection locked="0"/>
    </xf>
    <xf numFmtId="164" fontId="19" fillId="4" borderId="0" xfId="2" applyNumberFormat="1" applyFont="1" applyFill="1" applyAlignment="1" applyProtection="1">
      <alignment horizontal="left"/>
      <protection locked="0"/>
    </xf>
    <xf numFmtId="164" fontId="19" fillId="2" borderId="0" xfId="2" applyNumberFormat="1" applyFont="1" applyFill="1" applyAlignment="1" applyProtection="1">
      <alignment vertical="top"/>
      <protection locked="0"/>
    </xf>
    <xf numFmtId="0" fontId="24" fillId="4" borderId="0" xfId="8" applyFont="1" applyFill="1" applyAlignment="1">
      <alignment horizontal="left"/>
    </xf>
    <xf numFmtId="167" fontId="19" fillId="2" borderId="0" xfId="2" applyNumberFormat="1" applyFont="1" applyFill="1" applyAlignment="1">
      <alignment horizontal="center" vertical="center"/>
    </xf>
    <xf numFmtId="167" fontId="19" fillId="2" borderId="0" xfId="0" applyNumberFormat="1" applyFont="1" applyFill="1" applyAlignment="1">
      <alignment horizontal="center"/>
    </xf>
    <xf numFmtId="167" fontId="19" fillId="4" borderId="0" xfId="2" applyNumberFormat="1" applyFont="1" applyFill="1" applyAlignment="1">
      <alignment horizontal="center" vertical="center"/>
    </xf>
    <xf numFmtId="167" fontId="19" fillId="4" borderId="0" xfId="0" applyNumberFormat="1" applyFont="1" applyFill="1" applyAlignment="1">
      <alignment horizontal="center"/>
    </xf>
    <xf numFmtId="167" fontId="0" fillId="0" borderId="0" xfId="0" applyNumberFormat="1"/>
    <xf numFmtId="1" fontId="0" fillId="0" borderId="0" xfId="0" applyNumberFormat="1" applyAlignment="1">
      <alignment horizontal="center" vertical="center"/>
    </xf>
    <xf numFmtId="167" fontId="0" fillId="0" borderId="0" xfId="0" applyNumberFormat="1" applyAlignment="1">
      <alignment horizontal="center" vertical="center"/>
    </xf>
    <xf numFmtId="164" fontId="0" fillId="0" borderId="0" xfId="0" applyNumberFormat="1" applyAlignment="1">
      <alignment horizontal="center" vertical="center"/>
    </xf>
    <xf numFmtId="1" fontId="0" fillId="0" borderId="0" xfId="0" applyNumberFormat="1"/>
    <xf numFmtId="0" fontId="40" fillId="2" borderId="0" xfId="8" applyFont="1" applyFill="1" applyAlignment="1">
      <alignment vertical="center"/>
    </xf>
    <xf numFmtId="167" fontId="40" fillId="2" borderId="0" xfId="8" applyNumberFormat="1" applyFont="1" applyFill="1" applyAlignment="1">
      <alignment horizontal="center" vertical="center"/>
    </xf>
    <xf numFmtId="0" fontId="40" fillId="4" borderId="0" xfId="8" applyFont="1" applyFill="1" applyAlignment="1">
      <alignment vertical="center"/>
    </xf>
    <xf numFmtId="167" fontId="40" fillId="4" borderId="0" xfId="8" applyNumberFormat="1" applyFont="1" applyFill="1" applyAlignment="1">
      <alignment horizontal="center" vertical="center"/>
    </xf>
    <xf numFmtId="0" fontId="22" fillId="4" borderId="0" xfId="0" applyFont="1" applyFill="1" applyAlignment="1">
      <alignment horizontal="center" vertical="center" wrapText="1" readingOrder="2"/>
    </xf>
    <xf numFmtId="0" fontId="19" fillId="2" borderId="0" xfId="0" applyFont="1" applyFill="1" applyAlignment="1">
      <alignment horizontal="left" vertical="center"/>
    </xf>
    <xf numFmtId="0" fontId="19" fillId="4" borderId="0" xfId="0" applyFont="1" applyFill="1" applyAlignment="1">
      <alignment horizontal="left" vertical="center"/>
    </xf>
    <xf numFmtId="2" fontId="19" fillId="2" borderId="0" xfId="0" applyNumberFormat="1" applyFont="1" applyFill="1" applyAlignment="1">
      <alignment horizontal="left" vertical="center"/>
    </xf>
    <xf numFmtId="164" fontId="19" fillId="2" borderId="0" xfId="0" applyNumberFormat="1" applyFont="1" applyFill="1" applyAlignment="1">
      <alignment horizontal="center" vertical="center"/>
    </xf>
    <xf numFmtId="164" fontId="32" fillId="2" borderId="0" xfId="0" applyNumberFormat="1" applyFont="1" applyFill="1" applyAlignment="1">
      <alignment horizontal="center" vertical="center"/>
    </xf>
    <xf numFmtId="2" fontId="19" fillId="4" borderId="0" xfId="0" applyNumberFormat="1" applyFont="1" applyFill="1" applyAlignment="1">
      <alignment horizontal="left" vertical="center"/>
    </xf>
    <xf numFmtId="164" fontId="19" fillId="4" borderId="0" xfId="0" applyNumberFormat="1" applyFont="1" applyFill="1" applyAlignment="1">
      <alignment horizontal="center" vertical="center"/>
    </xf>
    <xf numFmtId="164" fontId="32" fillId="4" borderId="0" xfId="0" applyNumberFormat="1" applyFont="1" applyFill="1" applyAlignment="1">
      <alignment horizontal="center" vertical="center"/>
    </xf>
    <xf numFmtId="164" fontId="21" fillId="3" borderId="10" xfId="0" applyNumberFormat="1"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38" fillId="4" borderId="0" xfId="0" applyFont="1" applyFill="1" applyAlignment="1">
      <alignment vertical="center" wrapText="1"/>
    </xf>
    <xf numFmtId="2" fontId="18" fillId="2" borderId="0" xfId="0" applyNumberFormat="1" applyFont="1" applyFill="1" applyAlignment="1">
      <alignment horizontal="center" vertical="center"/>
    </xf>
    <xf numFmtId="167" fontId="8" fillId="2" borderId="0" xfId="10" applyNumberFormat="1" applyFill="1" applyAlignment="1">
      <alignment horizontal="center" vertical="center"/>
    </xf>
    <xf numFmtId="2" fontId="18" fillId="4" borderId="0" xfId="0" applyNumberFormat="1" applyFont="1" applyFill="1" applyAlignment="1">
      <alignment horizontal="center" vertical="center"/>
    </xf>
    <xf numFmtId="167" fontId="8" fillId="4" borderId="0" xfId="10" applyNumberFormat="1" applyFill="1" applyAlignment="1">
      <alignment horizontal="center" vertical="center"/>
    </xf>
    <xf numFmtId="167" fontId="19" fillId="2" borderId="10" xfId="0" applyNumberFormat="1" applyFont="1" applyFill="1" applyBorder="1" applyAlignment="1">
      <alignment horizontal="center" vertical="center"/>
    </xf>
    <xf numFmtId="168" fontId="8" fillId="2" borderId="0" xfId="10" applyNumberFormat="1" applyFill="1" applyAlignment="1">
      <alignment horizontal="center" vertical="center"/>
    </xf>
    <xf numFmtId="168" fontId="8" fillId="4" borderId="0" xfId="10" applyNumberFormat="1" applyFill="1" applyAlignment="1">
      <alignment horizontal="center" vertical="center"/>
    </xf>
    <xf numFmtId="168" fontId="19" fillId="4" borderId="0" xfId="0" applyNumberFormat="1" applyFont="1" applyFill="1" applyAlignment="1">
      <alignment horizontal="center" vertical="center"/>
    </xf>
    <xf numFmtId="0" fontId="19" fillId="2" borderId="0" xfId="0" applyFont="1" applyFill="1"/>
    <xf numFmtId="0" fontId="19" fillId="2" borderId="0" xfId="0" applyFont="1" applyFill="1" applyAlignment="1">
      <alignment horizontal="right" vertical="center"/>
    </xf>
    <xf numFmtId="0" fontId="19" fillId="4" borderId="0" xfId="0" applyFont="1" applyFill="1"/>
    <xf numFmtId="0" fontId="19" fillId="4" borderId="0" xfId="0" applyFont="1" applyFill="1" applyAlignment="1">
      <alignment horizontal="right" vertical="center"/>
    </xf>
    <xf numFmtId="0" fontId="19" fillId="2" borderId="9" xfId="0" applyFont="1" applyFill="1" applyBorder="1" applyAlignment="1">
      <alignment horizontal="center" vertical="center"/>
    </xf>
    <xf numFmtId="0" fontId="24" fillId="4" borderId="0" xfId="8" applyFont="1" applyFill="1" applyAlignment="1">
      <alignment horizontal="left" vertical="center"/>
    </xf>
    <xf numFmtId="0" fontId="18" fillId="2" borderId="7" xfId="0" applyFont="1" applyFill="1" applyBorder="1" applyAlignment="1">
      <alignment horizontal="center" vertical="center"/>
    </xf>
    <xf numFmtId="0" fontId="18" fillId="2" borderId="0" xfId="0" applyFont="1" applyFill="1" applyAlignment="1">
      <alignment horizontal="left" vertical="center"/>
    </xf>
    <xf numFmtId="167" fontId="18" fillId="2" borderId="0" xfId="0" applyNumberFormat="1" applyFont="1" applyFill="1" applyAlignment="1">
      <alignment horizontal="center" vertical="center"/>
    </xf>
    <xf numFmtId="0" fontId="18" fillId="2" borderId="8" xfId="0" applyFont="1" applyFill="1" applyBorder="1" applyAlignment="1">
      <alignment horizontal="center" vertical="center"/>
    </xf>
    <xf numFmtId="0" fontId="38" fillId="4" borderId="0" xfId="0" applyFont="1" applyFill="1" applyAlignment="1">
      <alignment horizontal="center" wrapText="1" readingOrder="2"/>
    </xf>
    <xf numFmtId="0" fontId="19" fillId="2" borderId="0" xfId="0" applyFont="1" applyFill="1" applyAlignment="1">
      <alignment vertical="center"/>
    </xf>
    <xf numFmtId="0" fontId="19" fillId="4" borderId="0" xfId="0" applyFont="1" applyFill="1" applyAlignment="1">
      <alignment vertical="center"/>
    </xf>
    <xf numFmtId="0" fontId="19" fillId="2" borderId="10" xfId="0" applyFont="1" applyFill="1" applyBorder="1" applyAlignment="1">
      <alignment vertical="center"/>
    </xf>
    <xf numFmtId="0" fontId="19" fillId="2" borderId="10" xfId="0" applyFont="1" applyFill="1" applyBorder="1" applyAlignment="1">
      <alignment horizontal="right" vertical="center"/>
    </xf>
    <xf numFmtId="168" fontId="18" fillId="2" borderId="0" xfId="2" applyNumberFormat="1" applyFont="1" applyFill="1" applyAlignment="1" applyProtection="1">
      <alignment horizontal="center" vertical="center"/>
      <protection locked="0"/>
    </xf>
    <xf numFmtId="168" fontId="18" fillId="4" borderId="0" xfId="2" applyNumberFormat="1" applyFont="1" applyFill="1" applyAlignment="1" applyProtection="1">
      <alignment horizontal="center" vertical="center"/>
      <protection locked="0"/>
    </xf>
    <xf numFmtId="164" fontId="18" fillId="2" borderId="0" xfId="2" applyNumberFormat="1" applyFont="1" applyFill="1" applyAlignment="1" applyProtection="1">
      <alignment horizontal="left" vertical="center"/>
      <protection locked="0"/>
    </xf>
    <xf numFmtId="168" fontId="18" fillId="2" borderId="0" xfId="0" applyNumberFormat="1" applyFont="1" applyFill="1" applyAlignment="1">
      <alignment horizontal="center" vertical="center"/>
    </xf>
    <xf numFmtId="164" fontId="18" fillId="4" borderId="0" xfId="2" applyNumberFormat="1" applyFont="1" applyFill="1" applyAlignment="1" applyProtection="1">
      <alignment horizontal="left" vertical="center"/>
      <protection locked="0"/>
    </xf>
    <xf numFmtId="168" fontId="18" fillId="4" borderId="0" xfId="0" applyNumberFormat="1" applyFont="1" applyFill="1" applyAlignment="1">
      <alignment horizontal="center" vertical="center"/>
    </xf>
    <xf numFmtId="164" fontId="0" fillId="0" borderId="0" xfId="0" applyNumberFormat="1" applyAlignment="1">
      <alignment vertical="center"/>
    </xf>
    <xf numFmtId="0" fontId="13" fillId="0" borderId="0" xfId="0" applyFont="1" applyAlignment="1">
      <alignment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wrapText="1" readingOrder="2"/>
    </xf>
    <xf numFmtId="167" fontId="18" fillId="4" borderId="0" xfId="2" applyNumberFormat="1" applyFont="1" applyFill="1" applyAlignment="1" applyProtection="1">
      <alignment horizontal="center" vertical="center"/>
      <protection locked="0"/>
    </xf>
    <xf numFmtId="167" fontId="18" fillId="4" borderId="0" xfId="0" applyNumberFormat="1" applyFont="1" applyFill="1" applyAlignment="1">
      <alignment horizontal="center" vertical="center"/>
    </xf>
    <xf numFmtId="167" fontId="21" fillId="3" borderId="10" xfId="2" applyNumberFormat="1" applyFont="1" applyFill="1" applyBorder="1" applyAlignment="1" applyProtection="1">
      <alignment horizontal="center" vertical="center"/>
      <protection locked="0"/>
    </xf>
    <xf numFmtId="0" fontId="39" fillId="0" borderId="0" xfId="0" applyFont="1" applyAlignment="1">
      <alignment vertical="center"/>
    </xf>
    <xf numFmtId="0" fontId="25" fillId="2" borderId="0" xfId="8" applyFont="1" applyFill="1" applyAlignment="1">
      <alignment horizontal="left" vertical="center"/>
    </xf>
    <xf numFmtId="0" fontId="18" fillId="2" borderId="0" xfId="0" applyFont="1" applyFill="1" applyAlignment="1">
      <alignment vertical="center"/>
    </xf>
    <xf numFmtId="0" fontId="18" fillId="4" borderId="0" xfId="0" applyFont="1" applyFill="1" applyAlignment="1">
      <alignment vertical="center"/>
    </xf>
    <xf numFmtId="0" fontId="9" fillId="0" borderId="0" xfId="9" applyAlignment="1">
      <alignment vertical="center"/>
    </xf>
    <xf numFmtId="164" fontId="9" fillId="0" borderId="0" xfId="9" applyNumberFormat="1" applyAlignment="1">
      <alignment vertical="center"/>
    </xf>
    <xf numFmtId="167" fontId="21" fillId="3" borderId="10" xfId="0" applyNumberFormat="1" applyFont="1" applyFill="1" applyBorder="1" applyAlignment="1">
      <alignment horizontal="center" vertical="center"/>
    </xf>
    <xf numFmtId="168" fontId="0" fillId="0" borderId="0" xfId="0" applyNumberFormat="1"/>
    <xf numFmtId="0" fontId="24" fillId="2" borderId="0" xfId="9" applyFont="1" applyFill="1" applyAlignment="1">
      <alignment vertical="center"/>
    </xf>
    <xf numFmtId="167" fontId="9" fillId="0" borderId="0" xfId="9" applyNumberFormat="1" applyAlignment="1">
      <alignment vertical="center"/>
    </xf>
    <xf numFmtId="0" fontId="24" fillId="4" borderId="0" xfId="9" applyFont="1" applyFill="1" applyAlignment="1">
      <alignment vertical="center"/>
    </xf>
    <xf numFmtId="167" fontId="9" fillId="0" borderId="0" xfId="9" applyNumberFormat="1" applyAlignment="1">
      <alignment horizontal="center" vertical="center"/>
    </xf>
    <xf numFmtId="164" fontId="13" fillId="0" borderId="0" xfId="0" applyNumberFormat="1" applyFont="1"/>
    <xf numFmtId="167" fontId="0" fillId="0" borderId="0" xfId="0" applyNumberFormat="1" applyAlignment="1">
      <alignment vertical="center"/>
    </xf>
    <xf numFmtId="0" fontId="0" fillId="0" borderId="0" xfId="0" applyAlignment="1">
      <alignment horizontal="right"/>
    </xf>
    <xf numFmtId="0" fontId="44" fillId="0" borderId="0" xfId="0" applyFont="1"/>
    <xf numFmtId="0" fontId="0" fillId="2" borderId="0" xfId="0" applyFill="1" applyAlignment="1">
      <alignment horizontal="right"/>
    </xf>
    <xf numFmtId="164" fontId="48" fillId="2" borderId="0" xfId="10" applyNumberFormat="1" applyFont="1" applyFill="1" applyAlignment="1">
      <alignment horizontal="center" vertical="center"/>
    </xf>
    <xf numFmtId="169" fontId="18" fillId="2" borderId="0" xfId="0" applyNumberFormat="1" applyFont="1" applyFill="1" applyAlignment="1">
      <alignment horizontal="center" vertical="center"/>
    </xf>
    <xf numFmtId="170" fontId="0" fillId="0" borderId="0" xfId="0" applyNumberFormat="1"/>
    <xf numFmtId="170" fontId="0" fillId="0" borderId="0" xfId="0" applyNumberFormat="1" applyAlignment="1">
      <alignment horizontal="center" vertical="center"/>
    </xf>
    <xf numFmtId="0" fontId="24" fillId="2" borderId="0" xfId="9" applyFont="1" applyFill="1" applyAlignment="1">
      <alignment vertical="center" wrapText="1"/>
    </xf>
    <xf numFmtId="0" fontId="24" fillId="4" borderId="0" xfId="9" applyFont="1" applyFill="1" applyAlignment="1">
      <alignment vertical="center" wrapText="1"/>
    </xf>
    <xf numFmtId="2" fontId="19" fillId="2" borderId="0" xfId="0" applyNumberFormat="1" applyFont="1" applyFill="1" applyAlignment="1">
      <alignment horizontal="left" vertical="center" wrapText="1"/>
    </xf>
    <xf numFmtId="9" fontId="9" fillId="0" borderId="0" xfId="9" applyNumberFormat="1"/>
    <xf numFmtId="9" fontId="9" fillId="0" borderId="0" xfId="9" applyNumberFormat="1" applyAlignment="1">
      <alignment horizontal="center" vertical="center"/>
    </xf>
    <xf numFmtId="166" fontId="9" fillId="0" borderId="0" xfId="9" applyNumberFormat="1"/>
    <xf numFmtId="171" fontId="9" fillId="0" borderId="0" xfId="9" applyNumberFormat="1" applyAlignment="1">
      <alignment vertical="center"/>
    </xf>
    <xf numFmtId="168" fontId="8" fillId="0" borderId="0" xfId="10" applyNumberFormat="1"/>
    <xf numFmtId="169" fontId="18" fillId="4" borderId="0" xfId="0" applyNumberFormat="1" applyFont="1" applyFill="1" applyAlignment="1">
      <alignment horizontal="center" vertical="center"/>
    </xf>
    <xf numFmtId="9" fontId="0" fillId="0" borderId="0" xfId="0" applyNumberFormat="1"/>
    <xf numFmtId="0" fontId="25" fillId="2" borderId="0" xfId="8" applyFont="1" applyFill="1" applyAlignment="1">
      <alignment wrapText="1"/>
    </xf>
    <xf numFmtId="164" fontId="18" fillId="4" borderId="0" xfId="2" applyNumberFormat="1" applyFont="1" applyFill="1" applyAlignment="1" applyProtection="1">
      <alignment horizontal="left" vertical="top" wrapText="1"/>
      <protection locked="0"/>
    </xf>
    <xf numFmtId="164" fontId="18" fillId="2" borderId="0" xfId="2" applyNumberFormat="1" applyFont="1" applyFill="1" applyAlignment="1" applyProtection="1">
      <alignment horizontal="left" vertical="top" wrapText="1"/>
      <protection locked="0"/>
    </xf>
    <xf numFmtId="170" fontId="13" fillId="0" borderId="0" xfId="0" applyNumberFormat="1" applyFont="1"/>
    <xf numFmtId="172" fontId="0" fillId="0" borderId="0" xfId="0" applyNumberFormat="1"/>
    <xf numFmtId="0" fontId="24" fillId="2" borderId="0" xfId="8" applyFont="1" applyFill="1" applyAlignment="1">
      <alignment vertical="center"/>
    </xf>
    <xf numFmtId="0" fontId="24" fillId="4" borderId="0" xfId="8" applyFont="1" applyFill="1" applyAlignment="1">
      <alignment vertical="center"/>
    </xf>
    <xf numFmtId="0" fontId="19" fillId="2" borderId="0" xfId="0" applyFont="1" applyFill="1" applyAlignment="1">
      <alignment horizontal="right"/>
    </xf>
    <xf numFmtId="0" fontId="19" fillId="4" borderId="0" xfId="0" applyFont="1" applyFill="1" applyAlignment="1">
      <alignment horizontal="right"/>
    </xf>
    <xf numFmtId="170" fontId="9" fillId="0" borderId="0" xfId="9" applyNumberFormat="1" applyAlignment="1">
      <alignment horizontal="center" vertical="center"/>
    </xf>
    <xf numFmtId="167" fontId="13" fillId="0" borderId="0" xfId="0" applyNumberFormat="1" applyFont="1"/>
    <xf numFmtId="164" fontId="19" fillId="4" borderId="0" xfId="2" applyNumberFormat="1" applyFont="1" applyFill="1" applyAlignment="1" applyProtection="1">
      <alignment horizontal="left" vertical="center" wrapText="1"/>
      <protection locked="0"/>
    </xf>
    <xf numFmtId="164" fontId="19" fillId="2" borderId="0" xfId="2" applyNumberFormat="1" applyFont="1" applyFill="1" applyAlignment="1" applyProtection="1">
      <alignment horizontal="left" vertical="center" wrapText="1"/>
      <protection locked="0"/>
    </xf>
    <xf numFmtId="173" fontId="19" fillId="2" borderId="0" xfId="0" applyNumberFormat="1" applyFont="1" applyFill="1" applyAlignment="1">
      <alignment horizontal="center" vertical="center"/>
    </xf>
    <xf numFmtId="173" fontId="19" fillId="4" borderId="0" xfId="0" applyNumberFormat="1" applyFont="1" applyFill="1" applyAlignment="1">
      <alignment horizontal="center" vertical="center"/>
    </xf>
    <xf numFmtId="173" fontId="19" fillId="2" borderId="10" xfId="0" applyNumberFormat="1" applyFont="1" applyFill="1" applyBorder="1" applyAlignment="1">
      <alignment horizontal="center" vertical="center"/>
    </xf>
    <xf numFmtId="173" fontId="0" fillId="0" borderId="0" xfId="0" applyNumberFormat="1"/>
    <xf numFmtId="0" fontId="22" fillId="4" borderId="0" xfId="0" applyFont="1" applyFill="1" applyAlignment="1">
      <alignment vertical="center"/>
    </xf>
    <xf numFmtId="0" fontId="6" fillId="0" borderId="0" xfId="15"/>
    <xf numFmtId="0" fontId="6" fillId="0" borderId="0" xfId="15" applyAlignment="1">
      <alignment vertical="center"/>
    </xf>
    <xf numFmtId="0" fontId="18" fillId="2" borderId="10" xfId="2" applyFont="1" applyFill="1" applyBorder="1" applyAlignment="1">
      <alignment horizontal="right" vertical="center"/>
    </xf>
    <xf numFmtId="164" fontId="24" fillId="2" borderId="10" xfId="15" applyNumberFormat="1" applyFont="1" applyFill="1" applyBorder="1" applyAlignment="1">
      <alignment horizontal="center" vertical="center"/>
    </xf>
    <xf numFmtId="164" fontId="26" fillId="2" borderId="10" xfId="15" applyNumberFormat="1" applyFont="1" applyFill="1" applyBorder="1" applyAlignment="1">
      <alignment horizontal="center" vertical="center"/>
    </xf>
    <xf numFmtId="0" fontId="24" fillId="2" borderId="10" xfId="15" applyFont="1" applyFill="1" applyBorder="1" applyAlignment="1">
      <alignment horizontal="left" vertical="center"/>
    </xf>
    <xf numFmtId="167" fontId="6" fillId="0" borderId="0" xfId="15" applyNumberFormat="1" applyAlignment="1">
      <alignment horizontal="center"/>
    </xf>
    <xf numFmtId="164" fontId="6" fillId="0" borderId="0" xfId="15" applyNumberFormat="1"/>
    <xf numFmtId="167" fontId="6" fillId="0" borderId="0" xfId="15" applyNumberFormat="1" applyAlignment="1">
      <alignment horizontal="center" vertical="center"/>
    </xf>
    <xf numFmtId="164" fontId="6" fillId="0" borderId="0" xfId="15" applyNumberFormat="1" applyAlignment="1">
      <alignment horizontal="center" vertical="center"/>
    </xf>
    <xf numFmtId="0" fontId="38" fillId="4" borderId="0" xfId="2" applyFont="1" applyFill="1" applyAlignment="1">
      <alignment horizontal="center" vertical="center" wrapText="1" readingOrder="2"/>
    </xf>
    <xf numFmtId="0" fontId="38" fillId="4" borderId="0" xfId="2" applyFont="1" applyFill="1" applyAlignment="1">
      <alignment vertical="center"/>
    </xf>
    <xf numFmtId="0" fontId="19" fillId="2" borderId="10" xfId="2" applyFont="1" applyFill="1" applyBorder="1" applyAlignment="1">
      <alignment horizontal="right" vertical="center"/>
    </xf>
    <xf numFmtId="164" fontId="40" fillId="2" borderId="10" xfId="15" applyNumberFormat="1" applyFont="1" applyFill="1" applyBorder="1" applyAlignment="1">
      <alignment horizontal="center" vertical="center"/>
    </xf>
    <xf numFmtId="0" fontId="40" fillId="2" borderId="10" xfId="15" applyFont="1" applyFill="1" applyBorder="1" applyAlignment="1">
      <alignment horizontal="left" vertical="center"/>
    </xf>
    <xf numFmtId="0" fontId="13" fillId="0" borderId="0" xfId="2"/>
    <xf numFmtId="0" fontId="19" fillId="2" borderId="0" xfId="2" applyFont="1" applyFill="1" applyAlignment="1">
      <alignment horizontal="left" vertical="center"/>
    </xf>
    <xf numFmtId="167" fontId="15" fillId="2" borderId="0" xfId="2" applyNumberFormat="1" applyFont="1" applyFill="1" applyAlignment="1">
      <alignment horizontal="center" vertical="center"/>
    </xf>
    <xf numFmtId="0" fontId="13" fillId="0" borderId="0" xfId="2" applyAlignment="1">
      <alignment vertical="center"/>
    </xf>
    <xf numFmtId="167" fontId="13" fillId="0" borderId="0" xfId="2" applyNumberFormat="1" applyAlignment="1">
      <alignment horizontal="center" vertical="center"/>
    </xf>
    <xf numFmtId="0" fontId="45" fillId="0" borderId="0" xfId="2" applyFont="1"/>
    <xf numFmtId="0" fontId="42" fillId="0" borderId="0" xfId="2" applyFont="1" applyAlignment="1" applyProtection="1">
      <alignment horizontal="center" vertical="top"/>
      <protection locked="0"/>
    </xf>
    <xf numFmtId="0" fontId="19" fillId="2" borderId="12" xfId="0" applyFont="1" applyFill="1" applyBorder="1" applyAlignment="1">
      <alignment horizontal="center" vertical="center"/>
    </xf>
    <xf numFmtId="0" fontId="19" fillId="4" borderId="12" xfId="0" applyFont="1" applyFill="1" applyBorder="1" applyAlignment="1">
      <alignment horizontal="center" vertical="center"/>
    </xf>
    <xf numFmtId="0" fontId="32" fillId="2" borderId="0" xfId="0" applyFont="1" applyFill="1" applyAlignment="1">
      <alignment horizontal="center" vertical="center"/>
    </xf>
    <xf numFmtId="0" fontId="32" fillId="4" borderId="0" xfId="0" applyFont="1" applyFill="1" applyAlignment="1">
      <alignment horizontal="center" vertical="center"/>
    </xf>
    <xf numFmtId="0" fontId="0" fillId="5" borderId="0" xfId="0" applyFill="1"/>
    <xf numFmtId="0" fontId="38" fillId="5" borderId="0" xfId="0" applyFont="1" applyFill="1" applyAlignment="1">
      <alignment horizontal="center" wrapText="1" readingOrder="2"/>
    </xf>
    <xf numFmtId="0" fontId="13" fillId="3" borderId="0" xfId="0" applyFont="1" applyFill="1" applyAlignment="1">
      <alignment vertical="center"/>
    </xf>
    <xf numFmtId="0" fontId="0" fillId="3" borderId="0" xfId="0" applyFill="1" applyAlignment="1">
      <alignment vertical="center"/>
    </xf>
    <xf numFmtId="0" fontId="13" fillId="3" borderId="0" xfId="0" applyFont="1" applyFill="1"/>
    <xf numFmtId="0" fontId="24" fillId="2" borderId="0" xfId="8" applyFont="1" applyFill="1"/>
    <xf numFmtId="164" fontId="19" fillId="4" borderId="0" xfId="2" applyNumberFormat="1" applyFont="1" applyFill="1" applyAlignment="1" applyProtection="1">
      <alignment horizontal="left" vertical="top"/>
      <protection locked="0"/>
    </xf>
    <xf numFmtId="164" fontId="19" fillId="2" borderId="0" xfId="2" applyNumberFormat="1" applyFont="1" applyFill="1" applyAlignment="1" applyProtection="1">
      <alignment horizontal="left" vertical="top"/>
      <protection locked="0"/>
    </xf>
    <xf numFmtId="0" fontId="24" fillId="2" borderId="0" xfId="8" applyFont="1" applyFill="1" applyAlignment="1">
      <alignment vertical="top"/>
    </xf>
    <xf numFmtId="164" fontId="13" fillId="3" borderId="0" xfId="0" applyNumberFormat="1" applyFont="1" applyFill="1" applyAlignment="1">
      <alignment horizontal="center"/>
    </xf>
    <xf numFmtId="164" fontId="18" fillId="0" borderId="0" xfId="2" applyNumberFormat="1" applyFont="1" applyAlignment="1" applyProtection="1">
      <alignment horizontal="left" vertical="center"/>
      <protection locked="0"/>
    </xf>
    <xf numFmtId="0" fontId="5" fillId="0" borderId="0" xfId="16" applyAlignment="1">
      <alignment vertical="center"/>
    </xf>
    <xf numFmtId="0" fontId="5" fillId="0" borderId="0" xfId="16"/>
    <xf numFmtId="167" fontId="20" fillId="3" borderId="3" xfId="0" applyNumberFormat="1" applyFont="1" applyFill="1" applyBorder="1" applyAlignment="1">
      <alignment horizontal="center" vertical="center"/>
    </xf>
    <xf numFmtId="167" fontId="5" fillId="0" borderId="0" xfId="16" applyNumberFormat="1"/>
    <xf numFmtId="164" fontId="5" fillId="0" borderId="0" xfId="16" applyNumberFormat="1"/>
    <xf numFmtId="0" fontId="0" fillId="4" borderId="0" xfId="0" applyFill="1" applyAlignment="1">
      <alignment vertical="center"/>
    </xf>
    <xf numFmtId="168" fontId="21" fillId="3" borderId="0" xfId="0" applyNumberFormat="1" applyFont="1" applyFill="1" applyAlignment="1">
      <alignment horizontal="center" vertical="center"/>
    </xf>
    <xf numFmtId="2" fontId="9" fillId="0" borderId="0" xfId="9" applyNumberFormat="1" applyAlignment="1">
      <alignment vertical="center"/>
    </xf>
    <xf numFmtId="170" fontId="9" fillId="0" borderId="0" xfId="9" applyNumberFormat="1"/>
    <xf numFmtId="167" fontId="24" fillId="2" borderId="0" xfId="9" applyNumberFormat="1" applyFont="1" applyFill="1" applyAlignment="1">
      <alignment horizontal="center" vertical="center"/>
    </xf>
    <xf numFmtId="167" fontId="24" fillId="4" borderId="0" xfId="9" applyNumberFormat="1" applyFont="1" applyFill="1" applyAlignment="1">
      <alignment horizontal="center" vertical="center"/>
    </xf>
    <xf numFmtId="0" fontId="19" fillId="4" borderId="0" xfId="0" applyFont="1" applyFill="1" applyAlignment="1">
      <alignment horizontal="left" vertical="center" wrapText="1"/>
    </xf>
    <xf numFmtId="0" fontId="19" fillId="2" borderId="0" xfId="0" applyFont="1" applyFill="1" applyAlignment="1">
      <alignment horizontal="left" vertical="center" wrapText="1"/>
    </xf>
    <xf numFmtId="167" fontId="5" fillId="0" borderId="0" xfId="16" applyNumberFormat="1" applyAlignment="1">
      <alignment vertical="center"/>
    </xf>
    <xf numFmtId="0" fontId="5" fillId="0" borderId="0" xfId="9" applyFont="1"/>
    <xf numFmtId="0" fontId="51" fillId="0" borderId="0" xfId="8" applyFont="1"/>
    <xf numFmtId="0" fontId="15" fillId="0" borderId="0" xfId="0" applyFont="1" applyAlignment="1">
      <alignment horizontal="right" readingOrder="2"/>
    </xf>
    <xf numFmtId="0" fontId="22" fillId="4" borderId="0" xfId="0" applyFont="1" applyFill="1" applyAlignment="1">
      <alignment horizontal="center" vertical="center"/>
    </xf>
    <xf numFmtId="0" fontId="22" fillId="4" borderId="0" xfId="0" applyFont="1" applyFill="1" applyAlignment="1">
      <alignment horizontal="center" vertical="center" wrapText="1"/>
    </xf>
    <xf numFmtId="167" fontId="26" fillId="2" borderId="0" xfId="9" applyNumberFormat="1" applyFont="1" applyFill="1" applyAlignment="1">
      <alignment horizontal="center" vertical="center"/>
    </xf>
    <xf numFmtId="167" fontId="26" fillId="4" borderId="0" xfId="9" applyNumberFormat="1" applyFont="1" applyFill="1" applyAlignment="1">
      <alignment horizontal="center" vertical="center"/>
    </xf>
    <xf numFmtId="164" fontId="52" fillId="2" borderId="10" xfId="15" applyNumberFormat="1" applyFont="1" applyFill="1" applyBorder="1" applyAlignment="1">
      <alignment horizontal="center" vertical="center"/>
    </xf>
    <xf numFmtId="0" fontId="40" fillId="2" borderId="16" xfId="9" applyFont="1" applyFill="1" applyBorder="1" applyAlignment="1">
      <alignment horizontal="center" vertical="center"/>
    </xf>
    <xf numFmtId="0" fontId="40" fillId="2" borderId="0" xfId="8" applyFont="1" applyFill="1" applyAlignment="1">
      <alignment horizontal="right" vertical="center"/>
    </xf>
    <xf numFmtId="0" fontId="40" fillId="2" borderId="17" xfId="9" applyFont="1" applyFill="1" applyBorder="1" applyAlignment="1">
      <alignment horizontal="center" vertical="center"/>
    </xf>
    <xf numFmtId="0" fontId="40" fillId="4" borderId="16" xfId="9" applyFont="1" applyFill="1" applyBorder="1" applyAlignment="1">
      <alignment horizontal="center" vertical="center"/>
    </xf>
    <xf numFmtId="0" fontId="40" fillId="4" borderId="0" xfId="8" applyFont="1" applyFill="1" applyAlignment="1">
      <alignment horizontal="right" vertical="center"/>
    </xf>
    <xf numFmtId="0" fontId="40" fillId="4" borderId="17" xfId="9" applyFont="1" applyFill="1" applyBorder="1" applyAlignment="1">
      <alignment horizontal="center" vertical="center"/>
    </xf>
    <xf numFmtId="0" fontId="40" fillId="2" borderId="18" xfId="9" applyFont="1" applyFill="1" applyBorder="1" applyAlignment="1">
      <alignment horizontal="center" vertical="center"/>
    </xf>
    <xf numFmtId="0" fontId="40" fillId="2" borderId="19" xfId="8" applyFont="1" applyFill="1" applyBorder="1" applyAlignment="1">
      <alignment vertical="center"/>
    </xf>
    <xf numFmtId="167" fontId="40" fillId="2" borderId="19" xfId="8" applyNumberFormat="1" applyFont="1" applyFill="1" applyBorder="1" applyAlignment="1">
      <alignment horizontal="center" vertical="center"/>
    </xf>
    <xf numFmtId="0" fontId="40" fillId="2" borderId="19" xfId="8" applyFont="1" applyFill="1" applyBorder="1" applyAlignment="1">
      <alignment horizontal="right" vertical="center"/>
    </xf>
    <xf numFmtId="0" fontId="40" fillId="2" borderId="20" xfId="9" applyFont="1" applyFill="1" applyBorder="1" applyAlignment="1">
      <alignment horizontal="center" vertical="center"/>
    </xf>
    <xf numFmtId="0" fontId="6" fillId="0" borderId="0" xfId="15" applyAlignment="1">
      <alignment horizontal="center"/>
    </xf>
    <xf numFmtId="0" fontId="13" fillId="0" borderId="0" xfId="2" applyAlignment="1">
      <alignment horizontal="center"/>
    </xf>
    <xf numFmtId="2" fontId="6" fillId="0" borderId="0" xfId="15" applyNumberFormat="1"/>
    <xf numFmtId="0" fontId="6" fillId="4" borderId="0" xfId="15" applyFill="1" applyAlignment="1">
      <alignment horizontal="left" vertical="center"/>
    </xf>
    <xf numFmtId="167" fontId="6" fillId="4" borderId="0" xfId="15" applyNumberFormat="1" applyFill="1" applyAlignment="1">
      <alignment horizontal="center" vertical="center"/>
    </xf>
    <xf numFmtId="167" fontId="26" fillId="4" borderId="0" xfId="15" applyNumberFormat="1" applyFont="1" applyFill="1" applyAlignment="1">
      <alignment horizontal="center" vertical="center"/>
    </xf>
    <xf numFmtId="0" fontId="18" fillId="4" borderId="0" xfId="2" applyFont="1" applyFill="1" applyAlignment="1">
      <alignment horizontal="right" vertical="center"/>
    </xf>
    <xf numFmtId="0" fontId="20" fillId="3" borderId="0" xfId="0" applyFont="1" applyFill="1" applyAlignment="1">
      <alignment horizontal="center" vertical="center"/>
    </xf>
    <xf numFmtId="168" fontId="19" fillId="2" borderId="0" xfId="0" applyNumberFormat="1" applyFont="1" applyFill="1" applyAlignment="1">
      <alignment horizontal="center" vertical="center"/>
    </xf>
    <xf numFmtId="167" fontId="21" fillId="3" borderId="0" xfId="0" applyNumberFormat="1" applyFont="1" applyFill="1" applyAlignment="1">
      <alignment horizontal="center" vertical="center"/>
    </xf>
    <xf numFmtId="0" fontId="27" fillId="4" borderId="0" xfId="0" applyFont="1" applyFill="1" applyAlignment="1">
      <alignment horizontal="center" vertical="center"/>
    </xf>
    <xf numFmtId="1" fontId="19" fillId="2" borderId="0" xfId="2" applyNumberFormat="1" applyFont="1" applyFill="1" applyAlignment="1" applyProtection="1">
      <alignment horizontal="center" vertical="center"/>
      <protection locked="0"/>
    </xf>
    <xf numFmtId="1" fontId="19" fillId="4" borderId="0" xfId="2" applyNumberFormat="1" applyFont="1" applyFill="1" applyAlignment="1" applyProtection="1">
      <alignment horizontal="center" vertical="center"/>
      <protection locked="0"/>
    </xf>
    <xf numFmtId="167" fontId="21" fillId="3" borderId="0" xfId="2" applyNumberFormat="1" applyFont="1" applyFill="1" applyAlignment="1" applyProtection="1">
      <alignment horizontal="center" vertical="center"/>
      <protection locked="0"/>
    </xf>
    <xf numFmtId="167" fontId="21" fillId="3" borderId="0" xfId="2" applyNumberFormat="1" applyFont="1" applyFill="1" applyAlignment="1">
      <alignment horizontal="center" vertical="center"/>
    </xf>
    <xf numFmtId="0" fontId="22" fillId="4" borderId="0" xfId="2" applyFont="1" applyFill="1" applyAlignment="1">
      <alignment horizontal="center" vertical="center"/>
    </xf>
    <xf numFmtId="0" fontId="22" fillId="4" borderId="0" xfId="2" applyFont="1" applyFill="1" applyAlignment="1">
      <alignment horizontal="center" vertical="center" wrapText="1"/>
    </xf>
    <xf numFmtId="0" fontId="22" fillId="4" borderId="0" xfId="2" applyFont="1" applyFill="1" applyAlignment="1">
      <alignment horizontal="center" vertical="center" wrapText="1" readingOrder="2"/>
    </xf>
    <xf numFmtId="0" fontId="24" fillId="2" borderId="0" xfId="15" applyFont="1" applyFill="1" applyAlignment="1">
      <alignment horizontal="center"/>
    </xf>
    <xf numFmtId="0" fontId="24" fillId="2" borderId="0" xfId="15" applyFont="1" applyFill="1" applyAlignment="1">
      <alignment horizontal="left"/>
    </xf>
    <xf numFmtId="164" fontId="24" fillId="2" borderId="0" xfId="15" applyNumberFormat="1" applyFont="1" applyFill="1" applyAlignment="1">
      <alignment horizontal="center" vertical="center"/>
    </xf>
    <xf numFmtId="164" fontId="26" fillId="2" borderId="0" xfId="15" applyNumberFormat="1" applyFont="1" applyFill="1" applyAlignment="1">
      <alignment horizontal="center" vertical="center"/>
    </xf>
    <xf numFmtId="0" fontId="18" fillId="2" borderId="0" xfId="2" applyFont="1" applyFill="1" applyAlignment="1">
      <alignment horizontal="right" vertical="center"/>
    </xf>
    <xf numFmtId="0" fontId="24" fillId="4" borderId="0" xfId="15" applyFont="1" applyFill="1" applyAlignment="1">
      <alignment horizontal="center" vertical="center"/>
    </xf>
    <xf numFmtId="0" fontId="24" fillId="4" borderId="0" xfId="15" applyFont="1" applyFill="1" applyAlignment="1">
      <alignment horizontal="left" vertical="center"/>
    </xf>
    <xf numFmtId="164" fontId="24" fillId="4" borderId="0" xfId="15" applyNumberFormat="1" applyFont="1" applyFill="1" applyAlignment="1">
      <alignment horizontal="center" vertical="center"/>
    </xf>
    <xf numFmtId="164" fontId="26" fillId="4" borderId="0" xfId="15" applyNumberFormat="1" applyFont="1" applyFill="1" applyAlignment="1">
      <alignment horizontal="center" vertical="center"/>
    </xf>
    <xf numFmtId="0" fontId="24" fillId="2" borderId="0" xfId="15" applyFont="1" applyFill="1" applyAlignment="1">
      <alignment horizontal="center" vertical="center"/>
    </xf>
    <xf numFmtId="0" fontId="24" fillId="2" borderId="0" xfId="15" applyFont="1" applyFill="1" applyAlignment="1">
      <alignment horizontal="left" vertical="center"/>
    </xf>
    <xf numFmtId="0" fontId="6" fillId="2" borderId="10" xfId="15" applyFill="1" applyBorder="1" applyAlignment="1">
      <alignment horizontal="center" vertical="center"/>
    </xf>
    <xf numFmtId="0" fontId="24" fillId="2" borderId="10" xfId="15" applyFont="1" applyFill="1" applyBorder="1" applyAlignment="1">
      <alignment horizontal="center" vertical="center"/>
    </xf>
    <xf numFmtId="0" fontId="38" fillId="4" borderId="0" xfId="2" applyFont="1" applyFill="1" applyAlignment="1">
      <alignment horizontal="center" vertical="center" wrapText="1"/>
    </xf>
    <xf numFmtId="0" fontId="38" fillId="4" borderId="0" xfId="2" applyFont="1" applyFill="1" applyAlignment="1">
      <alignment horizontal="center" vertical="center"/>
    </xf>
    <xf numFmtId="0" fontId="40" fillId="2" borderId="0" xfId="15" applyFont="1" applyFill="1" applyAlignment="1">
      <alignment horizontal="left" vertical="center"/>
    </xf>
    <xf numFmtId="164" fontId="40" fillId="2" borderId="0" xfId="15" applyNumberFormat="1" applyFont="1" applyFill="1" applyAlignment="1">
      <alignment horizontal="center" vertical="center"/>
    </xf>
    <xf numFmtId="164" fontId="52" fillId="2" borderId="0" xfId="15" applyNumberFormat="1" applyFont="1" applyFill="1" applyAlignment="1">
      <alignment horizontal="center" vertical="center"/>
    </xf>
    <xf numFmtId="0" fontId="19" fillId="2" borderId="0" xfId="2" applyFont="1" applyFill="1" applyAlignment="1">
      <alignment horizontal="right" vertical="center"/>
    </xf>
    <xf numFmtId="0" fontId="40" fillId="4" borderId="0" xfId="15" applyFont="1" applyFill="1" applyAlignment="1">
      <alignment horizontal="left" vertical="center"/>
    </xf>
    <xf numFmtId="164" fontId="40" fillId="4" borderId="0" xfId="15" applyNumberFormat="1" applyFont="1" applyFill="1" applyAlignment="1">
      <alignment horizontal="center" vertical="center"/>
    </xf>
    <xf numFmtId="164" fontId="52" fillId="4" borderId="0" xfId="15" applyNumberFormat="1" applyFont="1" applyFill="1" applyAlignment="1">
      <alignment horizontal="center" vertical="center"/>
    </xf>
    <xf numFmtId="0" fontId="19" fillId="4" borderId="0" xfId="2" applyFont="1" applyFill="1" applyAlignment="1">
      <alignment horizontal="right" vertical="center"/>
    </xf>
    <xf numFmtId="164" fontId="21" fillId="3" borderId="0" xfId="15" applyNumberFormat="1" applyFont="1" applyFill="1" applyAlignment="1">
      <alignment vertical="center"/>
    </xf>
    <xf numFmtId="0" fontId="19" fillId="2" borderId="0" xfId="2" applyFont="1" applyFill="1" applyAlignment="1">
      <alignment horizontal="center" vertical="center"/>
    </xf>
    <xf numFmtId="0" fontId="19" fillId="4" borderId="0" xfId="2" applyFont="1" applyFill="1" applyAlignment="1">
      <alignment horizontal="center" vertical="center"/>
    </xf>
    <xf numFmtId="0" fontId="18" fillId="2" borderId="10" xfId="2" applyFont="1" applyFill="1" applyBorder="1" applyAlignment="1">
      <alignment horizontal="center" vertical="center"/>
    </xf>
    <xf numFmtId="0" fontId="19" fillId="2" borderId="10" xfId="2" applyFont="1" applyFill="1" applyBorder="1" applyAlignment="1">
      <alignment horizontal="center" vertical="center"/>
    </xf>
    <xf numFmtId="0" fontId="9" fillId="2" borderId="0" xfId="9" applyFill="1" applyAlignment="1">
      <alignment horizontal="center" vertical="center"/>
    </xf>
    <xf numFmtId="0" fontId="9" fillId="4" borderId="0" xfId="9" applyFill="1" applyAlignment="1">
      <alignment horizontal="center" vertical="center"/>
    </xf>
    <xf numFmtId="0" fontId="8" fillId="2" borderId="0" xfId="10" applyFill="1" applyAlignment="1">
      <alignment horizontal="center" vertical="center"/>
    </xf>
    <xf numFmtId="0" fontId="8" fillId="4" borderId="0" xfId="10" applyFill="1" applyAlignment="1">
      <alignment horizontal="center" vertical="center"/>
    </xf>
    <xf numFmtId="0" fontId="19" fillId="2" borderId="10" xfId="0" applyFont="1" applyFill="1" applyBorder="1" applyAlignment="1">
      <alignment horizontal="center" vertical="center"/>
    </xf>
    <xf numFmtId="167" fontId="21" fillId="3" borderId="0" xfId="0" applyNumberFormat="1" applyFont="1" applyFill="1" applyAlignment="1">
      <alignment vertical="center"/>
    </xf>
    <xf numFmtId="170" fontId="0" fillId="0" borderId="0" xfId="0" applyNumberFormat="1" applyAlignment="1">
      <alignment readingOrder="2"/>
    </xf>
    <xf numFmtId="170" fontId="0" fillId="0" borderId="0" xfId="0" applyNumberFormat="1" applyAlignment="1">
      <alignment vertical="center" readingOrder="2"/>
    </xf>
    <xf numFmtId="164" fontId="21" fillId="3" borderId="0" xfId="2" applyNumberFormat="1" applyFont="1" applyFill="1" applyAlignment="1" applyProtection="1">
      <alignment horizontal="center" vertical="center"/>
      <protection locked="0"/>
    </xf>
    <xf numFmtId="164" fontId="21" fillId="3" borderId="0" xfId="0" applyNumberFormat="1" applyFont="1" applyFill="1" applyAlignment="1">
      <alignment horizontal="center" vertical="center"/>
    </xf>
    <xf numFmtId="1" fontId="15" fillId="2" borderId="0" xfId="0" applyNumberFormat="1" applyFont="1" applyFill="1" applyAlignment="1">
      <alignment horizontal="center" vertical="center"/>
    </xf>
    <xf numFmtId="1" fontId="15" fillId="4" borderId="0" xfId="0" applyNumberFormat="1" applyFont="1" applyFill="1" applyAlignment="1">
      <alignment horizontal="center" vertical="center"/>
    </xf>
    <xf numFmtId="1" fontId="18" fillId="2" borderId="0" xfId="0" applyNumberFormat="1" applyFont="1" applyFill="1" applyAlignment="1">
      <alignment vertical="center"/>
    </xf>
    <xf numFmtId="167" fontId="20" fillId="3" borderId="0" xfId="0" applyNumberFormat="1" applyFont="1" applyFill="1" applyAlignment="1">
      <alignment horizontal="center" vertical="center"/>
    </xf>
    <xf numFmtId="1" fontId="19" fillId="2" borderId="0" xfId="0" applyNumberFormat="1" applyFont="1" applyFill="1" applyAlignment="1">
      <alignment horizontal="center" vertical="center"/>
    </xf>
    <xf numFmtId="1" fontId="19" fillId="4" borderId="0" xfId="0" applyNumberFormat="1" applyFont="1" applyFill="1" applyAlignment="1">
      <alignment horizontal="center" vertical="center"/>
    </xf>
    <xf numFmtId="168" fontId="21" fillId="3" borderId="0" xfId="2" applyNumberFormat="1" applyFont="1" applyFill="1" applyAlignment="1" applyProtection="1">
      <alignment horizontal="center" vertical="center"/>
      <protection locked="0"/>
    </xf>
    <xf numFmtId="167" fontId="28" fillId="3" borderId="0" xfId="0" applyNumberFormat="1" applyFont="1" applyFill="1" applyAlignment="1">
      <alignment horizontal="center" vertical="center"/>
    </xf>
    <xf numFmtId="1" fontId="18" fillId="2" borderId="0" xfId="2" applyNumberFormat="1" applyFont="1" applyFill="1" applyAlignment="1" applyProtection="1">
      <alignment horizontal="center" vertical="center"/>
      <protection locked="0"/>
    </xf>
    <xf numFmtId="1" fontId="18" fillId="4" borderId="0" xfId="2" applyNumberFormat="1" applyFont="1" applyFill="1" applyAlignment="1" applyProtection="1">
      <alignment horizontal="center" vertical="center"/>
      <protection locked="0"/>
    </xf>
    <xf numFmtId="0" fontId="0" fillId="2" borderId="0" xfId="0" applyFill="1" applyAlignment="1">
      <alignment horizontal="center"/>
    </xf>
    <xf numFmtId="164" fontId="21" fillId="3" borderId="0" xfId="2" applyNumberFormat="1" applyFont="1" applyFill="1" applyAlignment="1">
      <alignment horizontal="center" vertical="center"/>
    </xf>
    <xf numFmtId="167" fontId="21" fillId="3" borderId="0" xfId="2" applyNumberFormat="1" applyFont="1" applyFill="1" applyAlignment="1" applyProtection="1">
      <alignment horizontal="right" vertical="center"/>
      <protection locked="0"/>
    </xf>
    <xf numFmtId="0" fontId="46" fillId="2" borderId="0" xfId="2" applyFont="1" applyFill="1" applyAlignment="1">
      <alignment horizontal="center" vertical="center" wrapText="1"/>
    </xf>
    <xf numFmtId="0" fontId="46" fillId="2" borderId="0" xfId="2" applyFont="1" applyFill="1" applyAlignment="1">
      <alignment vertical="center"/>
    </xf>
    <xf numFmtId="167" fontId="46" fillId="2" borderId="0" xfId="2" applyNumberFormat="1" applyFont="1" applyFill="1" applyAlignment="1">
      <alignment horizontal="center" vertical="center"/>
    </xf>
    <xf numFmtId="0" fontId="46" fillId="2" borderId="0" xfId="2" applyFont="1" applyFill="1" applyAlignment="1">
      <alignment horizontal="center" vertical="center"/>
    </xf>
    <xf numFmtId="0" fontId="46" fillId="4" borderId="0" xfId="2" applyFont="1" applyFill="1" applyAlignment="1">
      <alignment horizontal="center" vertical="center" wrapText="1"/>
    </xf>
    <xf numFmtId="0" fontId="46" fillId="4" borderId="0" xfId="2" applyFont="1" applyFill="1" applyAlignment="1">
      <alignment vertical="center"/>
    </xf>
    <xf numFmtId="167" fontId="46" fillId="4" borderId="0" xfId="2" applyNumberFormat="1" applyFont="1" applyFill="1" applyAlignment="1">
      <alignment horizontal="center" vertical="center"/>
    </xf>
    <xf numFmtId="0" fontId="46" fillId="4" borderId="0" xfId="2" applyFont="1" applyFill="1" applyAlignment="1">
      <alignment horizontal="center" vertical="center"/>
    </xf>
    <xf numFmtId="0" fontId="47" fillId="2" borderId="0" xfId="15" applyFont="1" applyFill="1" applyAlignment="1">
      <alignment horizontal="left" vertical="center"/>
    </xf>
    <xf numFmtId="0" fontId="6" fillId="2" borderId="0" xfId="15" applyFill="1" applyAlignment="1">
      <alignment horizontal="center" vertical="center"/>
    </xf>
    <xf numFmtId="0" fontId="6" fillId="2" borderId="0" xfId="15" applyFill="1" applyAlignment="1">
      <alignment horizontal="left" vertical="center"/>
    </xf>
    <xf numFmtId="167" fontId="6" fillId="2" borderId="0" xfId="15" applyNumberFormat="1" applyFill="1" applyAlignment="1">
      <alignment horizontal="center" vertical="center"/>
    </xf>
    <xf numFmtId="167" fontId="26" fillId="2" borderId="0" xfId="15" applyNumberFormat="1" applyFont="1" applyFill="1" applyAlignment="1">
      <alignment horizontal="center" vertical="center"/>
    </xf>
    <xf numFmtId="0" fontId="6" fillId="4" borderId="0" xfId="15" applyFill="1" applyAlignment="1">
      <alignment horizontal="center" vertical="center"/>
    </xf>
    <xf numFmtId="167" fontId="20" fillId="3" borderId="0" xfId="15" applyNumberFormat="1" applyFont="1" applyFill="1" applyAlignment="1">
      <alignment vertical="center"/>
    </xf>
    <xf numFmtId="164" fontId="21" fillId="3" borderId="0" xfId="15" applyNumberFormat="1" applyFont="1" applyFill="1" applyAlignment="1">
      <alignment horizontal="center" vertical="center"/>
    </xf>
    <xf numFmtId="0" fontId="15" fillId="2" borderId="0" xfId="0" applyFont="1" applyFill="1" applyAlignment="1">
      <alignment horizontal="center" vertical="center"/>
    </xf>
    <xf numFmtId="0" fontId="15" fillId="4" borderId="0" xfId="0" applyFont="1" applyFill="1" applyAlignment="1">
      <alignment horizontal="center" vertical="center"/>
    </xf>
    <xf numFmtId="0" fontId="21" fillId="3" borderId="0" xfId="0" applyFont="1" applyFill="1" applyAlignment="1">
      <alignment horizontal="center" vertical="center"/>
    </xf>
    <xf numFmtId="170" fontId="0" fillId="0" borderId="0" xfId="17" applyNumberFormat="1" applyFont="1" applyAlignment="1">
      <alignment horizontal="center" vertical="center"/>
    </xf>
    <xf numFmtId="0" fontId="19" fillId="4" borderId="0" xfId="0" applyFont="1" applyFill="1" applyAlignment="1">
      <alignment horizontal="center" vertical="center" wrapText="1"/>
    </xf>
    <xf numFmtId="0" fontId="19"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4" borderId="0" xfId="0" applyFont="1" applyFill="1" applyAlignment="1">
      <alignment horizontal="center" vertical="center" wrapText="1"/>
    </xf>
    <xf numFmtId="170" fontId="19" fillId="2" borderId="0" xfId="17" applyNumberFormat="1" applyFont="1" applyFill="1" applyBorder="1" applyAlignment="1" applyProtection="1">
      <alignment horizontal="center" vertical="center"/>
    </xf>
    <xf numFmtId="170" fontId="19" fillId="4" borderId="0" xfId="17" applyNumberFormat="1" applyFont="1" applyFill="1" applyBorder="1" applyAlignment="1" applyProtection="1">
      <alignment horizontal="center" vertical="center"/>
    </xf>
    <xf numFmtId="9" fontId="0" fillId="0" borderId="0" xfId="17" applyFont="1" applyProtection="1"/>
    <xf numFmtId="170" fontId="0" fillId="0" borderId="0" xfId="17" applyNumberFormat="1" applyFont="1" applyProtection="1"/>
    <xf numFmtId="170" fontId="44" fillId="0" borderId="0" xfId="17" applyNumberFormat="1" applyFont="1"/>
    <xf numFmtId="170" fontId="0" fillId="0" borderId="0" xfId="17" applyNumberFormat="1" applyFont="1"/>
    <xf numFmtId="0" fontId="0" fillId="0" borderId="0" xfId="0" applyAlignment="1">
      <alignment horizontal="center"/>
    </xf>
    <xf numFmtId="0" fontId="59" fillId="0" borderId="0" xfId="0" applyFont="1" applyAlignment="1">
      <alignment horizontal="center"/>
    </xf>
    <xf numFmtId="0" fontId="61" fillId="0" borderId="0" xfId="0" applyFont="1"/>
    <xf numFmtId="170" fontId="32" fillId="2" borderId="0" xfId="17" applyNumberFormat="1" applyFont="1" applyFill="1" applyBorder="1" applyAlignment="1">
      <alignment horizontal="center" vertical="center"/>
    </xf>
    <xf numFmtId="0" fontId="0" fillId="2" borderId="16" xfId="0" applyFill="1" applyBorder="1" applyAlignment="1">
      <alignment horizontal="center" vertical="center"/>
    </xf>
    <xf numFmtId="1" fontId="19" fillId="2" borderId="17" xfId="2" applyNumberFormat="1" applyFont="1" applyFill="1" applyBorder="1" applyAlignment="1" applyProtection="1">
      <alignment horizontal="center" vertical="center"/>
      <protection locked="0"/>
    </xf>
    <xf numFmtId="0" fontId="0" fillId="4" borderId="16" xfId="0" applyFill="1" applyBorder="1" applyAlignment="1">
      <alignment horizontal="center" vertical="center"/>
    </xf>
    <xf numFmtId="1" fontId="19" fillId="4" borderId="17" xfId="2" applyNumberFormat="1" applyFont="1" applyFill="1" applyBorder="1" applyAlignment="1" applyProtection="1">
      <alignment horizontal="center" vertical="center"/>
      <protection locked="0"/>
    </xf>
    <xf numFmtId="169" fontId="0" fillId="0" borderId="0" xfId="0" applyNumberFormat="1"/>
    <xf numFmtId="0" fontId="63" fillId="4" borderId="22" xfId="0" applyFont="1" applyFill="1" applyBorder="1" applyAlignment="1">
      <alignment horizontal="center" vertical="center"/>
    </xf>
    <xf numFmtId="0" fontId="63" fillId="4" borderId="22" xfId="0" applyFont="1" applyFill="1" applyBorder="1" applyAlignment="1">
      <alignment horizontal="center" vertical="center" wrapText="1" readingOrder="2"/>
    </xf>
    <xf numFmtId="0" fontId="63" fillId="4" borderId="22" xfId="0" applyFont="1" applyFill="1" applyBorder="1" applyAlignment="1">
      <alignment horizontal="center" vertical="center" wrapText="1" readingOrder="1"/>
    </xf>
    <xf numFmtId="167" fontId="19" fillId="2" borderId="39" xfId="2" applyNumberFormat="1" applyFont="1" applyFill="1" applyBorder="1" applyAlignment="1" applyProtection="1">
      <alignment horizontal="center" vertical="center"/>
      <protection locked="0"/>
    </xf>
    <xf numFmtId="1" fontId="37" fillId="2" borderId="25" xfId="0" applyNumberFormat="1" applyFont="1" applyFill="1" applyBorder="1" applyAlignment="1">
      <alignment horizontal="center" vertical="center"/>
    </xf>
    <xf numFmtId="1" fontId="37" fillId="2" borderId="1" xfId="0" applyNumberFormat="1" applyFont="1" applyFill="1" applyBorder="1" applyAlignment="1">
      <alignment horizontal="center" vertical="center"/>
    </xf>
    <xf numFmtId="1" fontId="37" fillId="4" borderId="25" xfId="0" applyNumberFormat="1" applyFont="1" applyFill="1" applyBorder="1" applyAlignment="1">
      <alignment horizontal="center" vertical="center"/>
    </xf>
    <xf numFmtId="1" fontId="37" fillId="4" borderId="1" xfId="0" applyNumberFormat="1" applyFont="1" applyFill="1" applyBorder="1" applyAlignment="1">
      <alignment horizontal="center" vertical="center"/>
    </xf>
    <xf numFmtId="0" fontId="66" fillId="0" borderId="0" xfId="0" applyFont="1"/>
    <xf numFmtId="0" fontId="67" fillId="5" borderId="25" xfId="0" applyFont="1" applyFill="1" applyBorder="1" applyAlignment="1">
      <alignment vertical="center"/>
    </xf>
    <xf numFmtId="0" fontId="68" fillId="5" borderId="0" xfId="0" applyFont="1" applyFill="1" applyAlignment="1">
      <alignment horizontal="center" vertical="center"/>
    </xf>
    <xf numFmtId="0" fontId="68" fillId="5" borderId="0" xfId="0" applyFont="1" applyFill="1" applyAlignment="1">
      <alignment horizontal="center" vertical="center" wrapText="1" readingOrder="2"/>
    </xf>
    <xf numFmtId="0" fontId="68" fillId="5" borderId="0" xfId="0" applyFont="1" applyFill="1" applyAlignment="1">
      <alignment horizontal="center" vertical="center" wrapText="1" readingOrder="1"/>
    </xf>
    <xf numFmtId="0" fontId="68" fillId="5" borderId="0" xfId="0" applyFont="1" applyFill="1" applyAlignment="1">
      <alignment horizontal="center" vertical="center" wrapText="1"/>
    </xf>
    <xf numFmtId="0" fontId="68" fillId="5" borderId="1" xfId="0" applyFont="1" applyFill="1" applyBorder="1" applyAlignment="1">
      <alignment horizontal="center" vertical="center"/>
    </xf>
    <xf numFmtId="170" fontId="19" fillId="4" borderId="0" xfId="26" applyNumberFormat="1" applyFont="1" applyFill="1" applyAlignment="1">
      <alignment horizontal="center" vertical="center"/>
    </xf>
    <xf numFmtId="170" fontId="19" fillId="2" borderId="0" xfId="26" applyNumberFormat="1" applyFont="1" applyFill="1" applyAlignment="1">
      <alignment horizontal="center" vertical="center"/>
    </xf>
    <xf numFmtId="0" fontId="35" fillId="0" borderId="0" xfId="27" applyFont="1"/>
    <xf numFmtId="0" fontId="37" fillId="2" borderId="25" xfId="0" applyFont="1" applyFill="1" applyBorder="1" applyAlignment="1">
      <alignment horizontal="center" vertical="center"/>
    </xf>
    <xf numFmtId="169" fontId="19" fillId="2" borderId="0" xfId="2" applyNumberFormat="1" applyFont="1" applyFill="1" applyAlignment="1" applyProtection="1">
      <alignment horizontal="center" vertical="center"/>
      <protection locked="0"/>
    </xf>
    <xf numFmtId="1" fontId="32" fillId="2" borderId="1" xfId="2" applyNumberFormat="1" applyFont="1" applyFill="1" applyBorder="1" applyAlignment="1" applyProtection="1">
      <alignment horizontal="center" vertical="center"/>
      <protection locked="0"/>
    </xf>
    <xf numFmtId="0" fontId="37" fillId="4" borderId="25" xfId="0" applyFont="1" applyFill="1" applyBorder="1" applyAlignment="1">
      <alignment horizontal="center" vertical="center"/>
    </xf>
    <xf numFmtId="169" fontId="19" fillId="4" borderId="0" xfId="2" applyNumberFormat="1" applyFont="1" applyFill="1" applyAlignment="1" applyProtection="1">
      <alignment horizontal="center" vertical="center"/>
      <protection locked="0"/>
    </xf>
    <xf numFmtId="1" fontId="32" fillId="4" borderId="1" xfId="2" applyNumberFormat="1" applyFont="1" applyFill="1" applyBorder="1" applyAlignment="1" applyProtection="1">
      <alignment horizontal="center" vertical="center"/>
      <protection locked="0"/>
    </xf>
    <xf numFmtId="169" fontId="20" fillId="6" borderId="3" xfId="2" applyNumberFormat="1" applyFont="1" applyFill="1" applyBorder="1" applyAlignment="1" applyProtection="1">
      <alignment horizontal="center" vertical="center"/>
      <protection locked="0"/>
    </xf>
    <xf numFmtId="0" fontId="35" fillId="0" borderId="0" xfId="27" applyFont="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right" vertical="center" readingOrder="2"/>
    </xf>
    <xf numFmtId="0" fontId="60" fillId="0" borderId="0" xfId="21" applyFont="1"/>
    <xf numFmtId="164" fontId="14" fillId="0" borderId="0" xfId="2" applyNumberFormat="1" applyFont="1" applyAlignment="1" applyProtection="1">
      <alignment horizontal="center"/>
      <protection locked="0"/>
    </xf>
    <xf numFmtId="0" fontId="37" fillId="2" borderId="47" xfId="2" applyFont="1" applyFill="1" applyBorder="1" applyAlignment="1">
      <alignment horizontal="center" vertical="center"/>
    </xf>
    <xf numFmtId="167" fontId="19" fillId="2" borderId="0" xfId="26" applyNumberFormat="1" applyFont="1" applyFill="1" applyBorder="1" applyAlignment="1" applyProtection="1">
      <alignment horizontal="center" vertical="center"/>
    </xf>
    <xf numFmtId="170" fontId="19" fillId="2" borderId="0" xfId="26" applyNumberFormat="1" applyFont="1" applyFill="1" applyBorder="1" applyAlignment="1" applyProtection="1">
      <alignment horizontal="center" vertical="center"/>
    </xf>
    <xf numFmtId="0" fontId="37" fillId="2" borderId="12" xfId="2" applyFont="1" applyFill="1" applyBorder="1" applyAlignment="1">
      <alignment horizontal="center" vertical="center"/>
    </xf>
    <xf numFmtId="0" fontId="37" fillId="4" borderId="47" xfId="2" applyFont="1" applyFill="1" applyBorder="1" applyAlignment="1">
      <alignment horizontal="center" vertical="center"/>
    </xf>
    <xf numFmtId="167" fontId="19" fillId="4" borderId="0" xfId="26" applyNumberFormat="1" applyFont="1" applyFill="1" applyBorder="1" applyAlignment="1" applyProtection="1">
      <alignment horizontal="center" vertical="center"/>
    </xf>
    <xf numFmtId="170" fontId="19" fillId="4" borderId="0" xfId="26" applyNumberFormat="1" applyFont="1" applyFill="1" applyBorder="1" applyAlignment="1" applyProtection="1">
      <alignment horizontal="center" vertical="center"/>
    </xf>
    <xf numFmtId="0" fontId="37" fillId="4" borderId="12" xfId="2" applyFont="1" applyFill="1" applyBorder="1" applyAlignment="1">
      <alignment horizontal="center" vertical="center"/>
    </xf>
    <xf numFmtId="169" fontId="20" fillId="6" borderId="49" xfId="2" applyNumberFormat="1" applyFont="1" applyFill="1" applyBorder="1" applyAlignment="1" applyProtection="1">
      <alignment horizontal="center" vertical="center"/>
      <protection locked="0"/>
    </xf>
    <xf numFmtId="167" fontId="20" fillId="6" borderId="49" xfId="26" applyNumberFormat="1" applyFont="1" applyFill="1" applyBorder="1" applyAlignment="1" applyProtection="1">
      <alignment horizontal="center" vertical="center"/>
      <protection locked="0"/>
    </xf>
    <xf numFmtId="170" fontId="20" fillId="6" borderId="49" xfId="26" applyNumberFormat="1" applyFont="1" applyFill="1" applyBorder="1" applyAlignment="1" applyProtection="1">
      <alignment horizontal="center" vertical="center"/>
      <protection locked="0"/>
    </xf>
    <xf numFmtId="0" fontId="35" fillId="0" borderId="0" xfId="28" applyFont="1" applyAlignment="1">
      <alignment vertical="center"/>
    </xf>
    <xf numFmtId="0" fontId="15" fillId="0" borderId="0" xfId="2" applyFont="1" applyAlignment="1">
      <alignment horizontal="center" vertical="center"/>
    </xf>
    <xf numFmtId="0" fontId="15" fillId="0" borderId="0" xfId="2" applyFont="1" applyAlignment="1">
      <alignment vertical="center"/>
    </xf>
    <xf numFmtId="0" fontId="15" fillId="0" borderId="0" xfId="2" applyFont="1" applyAlignment="1">
      <alignment horizontal="right" vertical="center" readingOrder="2"/>
    </xf>
    <xf numFmtId="170" fontId="13" fillId="0" borderId="0" xfId="2" applyNumberFormat="1"/>
    <xf numFmtId="0" fontId="18" fillId="4" borderId="0" xfId="2" applyFont="1" applyFill="1" applyAlignment="1">
      <alignment horizontal="center" vertical="center" wrapText="1"/>
    </xf>
    <xf numFmtId="0" fontId="44" fillId="0" borderId="0" xfId="2" applyFont="1"/>
    <xf numFmtId="0" fontId="19" fillId="2" borderId="0" xfId="2" applyFont="1" applyFill="1" applyAlignment="1">
      <alignment horizontal="center" vertical="center" wrapText="1"/>
    </xf>
    <xf numFmtId="0" fontId="18" fillId="2" borderId="0" xfId="2" applyFont="1" applyFill="1" applyAlignment="1">
      <alignment horizontal="center" vertical="center" wrapText="1"/>
    </xf>
    <xf numFmtId="0" fontId="35" fillId="0" borderId="0" xfId="28" applyFont="1"/>
    <xf numFmtId="0" fontId="13" fillId="0" borderId="0" xfId="2" applyAlignment="1">
      <alignment horizontal="right"/>
    </xf>
    <xf numFmtId="0" fontId="15" fillId="0" borderId="0" xfId="2" applyFont="1" applyAlignment="1">
      <alignment horizontal="right" readingOrder="2"/>
    </xf>
    <xf numFmtId="167" fontId="13" fillId="0" borderId="0" xfId="2" applyNumberFormat="1"/>
    <xf numFmtId="0" fontId="13" fillId="2" borderId="0" xfId="2" applyFill="1" applyAlignment="1">
      <alignment horizontal="right"/>
    </xf>
    <xf numFmtId="0" fontId="13" fillId="2" borderId="0" xfId="2" applyFill="1"/>
    <xf numFmtId="164" fontId="13" fillId="0" borderId="0" xfId="2" applyNumberFormat="1"/>
    <xf numFmtId="0" fontId="36" fillId="0" borderId="0" xfId="23"/>
    <xf numFmtId="170" fontId="18" fillId="4" borderId="0" xfId="26" applyNumberFormat="1" applyFont="1" applyFill="1" applyBorder="1" applyAlignment="1">
      <alignment horizontal="center" vertical="center"/>
    </xf>
    <xf numFmtId="170" fontId="18" fillId="2" borderId="0" xfId="26" applyNumberFormat="1" applyFont="1" applyFill="1" applyBorder="1" applyAlignment="1">
      <alignment horizontal="center" vertical="center"/>
    </xf>
    <xf numFmtId="0" fontId="67" fillId="4" borderId="25" xfId="2" applyFont="1" applyFill="1" applyBorder="1" applyAlignment="1">
      <alignment vertical="center"/>
    </xf>
    <xf numFmtId="0" fontId="68" fillId="4" borderId="0" xfId="2" applyFont="1" applyFill="1" applyAlignment="1">
      <alignment horizontal="center" vertical="center"/>
    </xf>
    <xf numFmtId="0" fontId="68" fillId="4" borderId="0" xfId="2" applyFont="1" applyFill="1" applyAlignment="1">
      <alignment horizontal="center" vertical="center" wrapText="1" readingOrder="2"/>
    </xf>
    <xf numFmtId="0" fontId="68" fillId="4" borderId="0" xfId="2" applyFont="1" applyFill="1" applyAlignment="1">
      <alignment horizontal="center" vertical="center" wrapText="1" readingOrder="1"/>
    </xf>
    <xf numFmtId="0" fontId="68" fillId="4" borderId="0" xfId="2" applyFont="1" applyFill="1" applyAlignment="1">
      <alignment horizontal="center" vertical="center" wrapText="1"/>
    </xf>
    <xf numFmtId="0" fontId="68" fillId="4" borderId="1" xfId="2" applyFont="1" applyFill="1" applyBorder="1" applyAlignment="1">
      <alignment horizontal="center" vertical="center"/>
    </xf>
    <xf numFmtId="164" fontId="13" fillId="0" borderId="0" xfId="2" applyNumberFormat="1" applyAlignment="1">
      <alignment horizontal="center" vertical="center"/>
    </xf>
    <xf numFmtId="0" fontId="63" fillId="4" borderId="0" xfId="2" applyFont="1" applyFill="1" applyAlignment="1">
      <alignment horizontal="center" vertical="center"/>
    </xf>
    <xf numFmtId="170" fontId="0" fillId="0" borderId="0" xfId="17" applyNumberFormat="1" applyFont="1" applyBorder="1"/>
    <xf numFmtId="0" fontId="50" fillId="4" borderId="25" xfId="2" applyFont="1" applyFill="1" applyBorder="1" applyAlignment="1">
      <alignment vertical="center"/>
    </xf>
    <xf numFmtId="0" fontId="63" fillId="4" borderId="0" xfId="2" applyFont="1" applyFill="1" applyAlignment="1">
      <alignment horizontal="center" vertical="center" wrapText="1" readingOrder="2"/>
    </xf>
    <xf numFmtId="0" fontId="63" fillId="4" borderId="0" xfId="2" applyFont="1" applyFill="1" applyAlignment="1">
      <alignment horizontal="center" vertical="center" wrapText="1" readingOrder="1"/>
    </xf>
    <xf numFmtId="0" fontId="63" fillId="4" borderId="0" xfId="2" applyFont="1" applyFill="1" applyAlignment="1">
      <alignment horizontal="center" vertical="center" wrapText="1"/>
    </xf>
    <xf numFmtId="0" fontId="63" fillId="4" borderId="1" xfId="2" applyFont="1" applyFill="1" applyBorder="1" applyAlignment="1">
      <alignment horizontal="center" vertical="center"/>
    </xf>
    <xf numFmtId="0" fontId="36" fillId="0" borderId="0" xfId="21" applyFont="1"/>
    <xf numFmtId="170" fontId="0" fillId="0" borderId="0" xfId="22" applyNumberFormat="1" applyFont="1"/>
    <xf numFmtId="167" fontId="66" fillId="0" borderId="0" xfId="0" applyNumberFormat="1" applyFont="1"/>
    <xf numFmtId="169" fontId="15" fillId="0" borderId="0" xfId="0" applyNumberFormat="1" applyFont="1" applyAlignment="1">
      <alignment vertical="center"/>
    </xf>
    <xf numFmtId="0" fontId="37" fillId="2" borderId="25" xfId="2" applyFont="1" applyFill="1" applyBorder="1" applyAlignment="1">
      <alignment horizontal="center" vertical="center"/>
    </xf>
    <xf numFmtId="0" fontId="37" fillId="2" borderId="1" xfId="2" applyFont="1" applyFill="1" applyBorder="1" applyAlignment="1">
      <alignment horizontal="center" vertical="center"/>
    </xf>
    <xf numFmtId="0" fontId="37" fillId="4" borderId="25" xfId="2" applyFont="1" applyFill="1" applyBorder="1" applyAlignment="1">
      <alignment horizontal="center" vertical="center"/>
    </xf>
    <xf numFmtId="0" fontId="37" fillId="4" borderId="1" xfId="2" applyFont="1" applyFill="1" applyBorder="1" applyAlignment="1">
      <alignment horizontal="center" vertical="center"/>
    </xf>
    <xf numFmtId="164" fontId="55" fillId="2" borderId="21" xfId="26" applyNumberFormat="1" applyFont="1" applyFill="1" applyBorder="1" applyAlignment="1">
      <alignment horizontal="center" vertical="center"/>
    </xf>
    <xf numFmtId="170" fontId="13" fillId="0" borderId="0" xfId="17" applyNumberFormat="1" applyFont="1"/>
    <xf numFmtId="0" fontId="64" fillId="4" borderId="0" xfId="0" applyFont="1" applyFill="1" applyAlignment="1">
      <alignment horizontal="center" vertical="center"/>
    </xf>
    <xf numFmtId="0" fontId="64" fillId="4" borderId="0" xfId="0" applyFont="1" applyFill="1" applyAlignment="1">
      <alignment horizontal="center" vertical="center" wrapText="1" readingOrder="1"/>
    </xf>
    <xf numFmtId="0" fontId="64" fillId="4" borderId="16" xfId="0" applyFont="1" applyFill="1" applyBorder="1" applyAlignment="1">
      <alignment horizontal="center" vertical="center" wrapText="1"/>
    </xf>
    <xf numFmtId="0" fontId="64" fillId="4" borderId="17" xfId="0" applyFont="1" applyFill="1" applyBorder="1" applyAlignment="1">
      <alignment horizontal="center" vertical="center" wrapText="1"/>
    </xf>
    <xf numFmtId="0" fontId="15" fillId="0" borderId="0" xfId="0" applyFont="1"/>
    <xf numFmtId="0" fontId="15" fillId="0" borderId="0" xfId="0" applyFont="1" applyAlignment="1">
      <alignment horizontal="right"/>
    </xf>
    <xf numFmtId="0" fontId="63" fillId="4" borderId="32" xfId="0" applyFont="1" applyFill="1" applyBorder="1" applyAlignment="1">
      <alignment horizontal="center" vertical="center"/>
    </xf>
    <xf numFmtId="0" fontId="63" fillId="4" borderId="33" xfId="0" applyFont="1" applyFill="1" applyBorder="1" applyAlignment="1">
      <alignment horizontal="right" vertical="center" wrapText="1"/>
    </xf>
    <xf numFmtId="0" fontId="32" fillId="2" borderId="30" xfId="0" applyFont="1" applyFill="1" applyBorder="1" applyAlignment="1">
      <alignment horizontal="center" vertical="center" wrapText="1"/>
    </xf>
    <xf numFmtId="167" fontId="32" fillId="2" borderId="0" xfId="2" applyNumberFormat="1" applyFont="1" applyFill="1" applyAlignment="1" applyProtection="1">
      <alignment horizontal="center" vertical="center"/>
      <protection locked="0"/>
    </xf>
    <xf numFmtId="167" fontId="32" fillId="2" borderId="0" xfId="0" applyNumberFormat="1" applyFont="1" applyFill="1" applyAlignment="1">
      <alignment horizontal="center" vertical="center"/>
    </xf>
    <xf numFmtId="0" fontId="55" fillId="2" borderId="31"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32" fillId="2" borderId="37" xfId="0" applyFont="1" applyFill="1" applyBorder="1" applyAlignment="1">
      <alignment horizontal="center" vertical="center" wrapText="1"/>
    </xf>
    <xf numFmtId="0" fontId="55" fillId="2" borderId="34"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8" fillId="2" borderId="40" xfId="0" applyFont="1" applyFill="1" applyBorder="1" applyAlignment="1">
      <alignment horizontal="center" vertical="center" wrapText="1"/>
    </xf>
    <xf numFmtId="167" fontId="19" fillId="2" borderId="0" xfId="26" applyNumberFormat="1" applyFont="1" applyFill="1" applyAlignment="1">
      <alignment horizontal="center" vertical="center"/>
    </xf>
    <xf numFmtId="167" fontId="19" fillId="4" borderId="0" xfId="26" applyNumberFormat="1" applyFont="1" applyFill="1" applyAlignment="1">
      <alignment horizontal="center" vertical="center"/>
    </xf>
    <xf numFmtId="9" fontId="20" fillId="6" borderId="3" xfId="26" applyFont="1" applyFill="1" applyBorder="1" applyAlignment="1" applyProtection="1">
      <alignment horizontal="center" vertical="center"/>
      <protection locked="0"/>
    </xf>
    <xf numFmtId="167" fontId="19" fillId="2" borderId="0" xfId="17" applyNumberFormat="1" applyFont="1" applyFill="1" applyBorder="1" applyAlignment="1" applyProtection="1">
      <alignment horizontal="center" vertical="center"/>
    </xf>
    <xf numFmtId="167" fontId="19" fillId="4" borderId="0" xfId="17" applyNumberFormat="1" applyFont="1" applyFill="1" applyBorder="1" applyAlignment="1" applyProtection="1">
      <alignment horizontal="center" vertical="center"/>
    </xf>
    <xf numFmtId="0" fontId="64" fillId="4" borderId="0" xfId="0" applyFont="1" applyFill="1" applyAlignment="1">
      <alignment horizontal="center" vertical="center" wrapText="1"/>
    </xf>
    <xf numFmtId="169" fontId="32" fillId="2" borderId="0" xfId="2" applyNumberFormat="1" applyFont="1" applyFill="1" applyAlignment="1" applyProtection="1">
      <alignment horizontal="center" vertical="center"/>
      <protection locked="0"/>
    </xf>
    <xf numFmtId="169" fontId="32" fillId="4" borderId="0" xfId="2" applyNumberFormat="1" applyFont="1" applyFill="1" applyAlignment="1" applyProtection="1">
      <alignment horizontal="center" vertical="center"/>
      <protection locked="0"/>
    </xf>
    <xf numFmtId="0" fontId="23" fillId="3" borderId="1" xfId="0" applyFont="1" applyFill="1" applyBorder="1" applyAlignment="1">
      <alignment vertical="center" wrapText="1"/>
    </xf>
    <xf numFmtId="167" fontId="32" fillId="4" borderId="0" xfId="2" applyNumberFormat="1" applyFont="1" applyFill="1" applyAlignment="1" applyProtection="1">
      <alignment horizontal="center" vertical="center"/>
      <protection locked="0"/>
    </xf>
    <xf numFmtId="167" fontId="20" fillId="3" borderId="19" xfId="2" applyNumberFormat="1" applyFont="1" applyFill="1" applyBorder="1" applyAlignment="1">
      <alignment horizontal="center" vertical="center"/>
    </xf>
    <xf numFmtId="9" fontId="20" fillId="3" borderId="19" xfId="17" applyFont="1" applyFill="1" applyBorder="1" applyAlignment="1" applyProtection="1">
      <alignment horizontal="center" vertical="center"/>
    </xf>
    <xf numFmtId="167" fontId="20" fillId="3" borderId="3" xfId="2" applyNumberFormat="1" applyFont="1" applyFill="1" applyBorder="1" applyAlignment="1" applyProtection="1">
      <alignment horizontal="center" vertical="center"/>
      <protection locked="0"/>
    </xf>
    <xf numFmtId="167" fontId="20" fillId="3" borderId="19" xfId="2" applyNumberFormat="1" applyFont="1" applyFill="1" applyBorder="1" applyAlignment="1" applyProtection="1">
      <alignment horizontal="center" vertical="center"/>
      <protection locked="0"/>
    </xf>
    <xf numFmtId="0" fontId="63" fillId="4" borderId="0" xfId="0" applyFont="1" applyFill="1" applyAlignment="1">
      <alignment horizontal="center" vertical="center" wrapText="1"/>
    </xf>
    <xf numFmtId="167" fontId="74" fillId="3" borderId="19" xfId="2" applyNumberFormat="1" applyFont="1" applyFill="1" applyBorder="1" applyAlignment="1" applyProtection="1">
      <alignment horizontal="center" vertical="center"/>
      <protection locked="0"/>
    </xf>
    <xf numFmtId="9" fontId="23" fillId="3" borderId="3" xfId="26" applyFont="1" applyFill="1" applyBorder="1" applyAlignment="1">
      <alignment horizontal="center" vertical="center"/>
    </xf>
    <xf numFmtId="167" fontId="23" fillId="3" borderId="3" xfId="2" applyNumberFormat="1" applyFont="1" applyFill="1" applyBorder="1" applyAlignment="1">
      <alignment horizontal="center" vertical="center"/>
    </xf>
    <xf numFmtId="0" fontId="15" fillId="2" borderId="12" xfId="2" applyFont="1" applyFill="1" applyBorder="1" applyAlignment="1">
      <alignment horizontal="center" vertical="center"/>
    </xf>
    <xf numFmtId="0" fontId="15" fillId="4" borderId="12" xfId="2" applyFont="1" applyFill="1" applyBorder="1" applyAlignment="1">
      <alignment horizontal="center" vertical="center"/>
    </xf>
    <xf numFmtId="0" fontId="15" fillId="2" borderId="47" xfId="2" applyFont="1" applyFill="1" applyBorder="1" applyAlignment="1">
      <alignment horizontal="center" vertical="center"/>
    </xf>
    <xf numFmtId="0" fontId="15" fillId="4" borderId="47" xfId="2" applyFont="1" applyFill="1" applyBorder="1" applyAlignment="1">
      <alignment horizontal="center" vertical="center"/>
    </xf>
    <xf numFmtId="0" fontId="18" fillId="2" borderId="1" xfId="0" applyFont="1" applyFill="1" applyBorder="1" applyAlignment="1">
      <alignment vertical="center"/>
    </xf>
    <xf numFmtId="164" fontId="44" fillId="0" borderId="0" xfId="0" applyNumberFormat="1" applyFont="1"/>
    <xf numFmtId="164" fontId="66" fillId="0" borderId="0" xfId="0" applyNumberFormat="1" applyFont="1"/>
    <xf numFmtId="170" fontId="66" fillId="0" borderId="0" xfId="17" applyNumberFormat="1" applyFont="1"/>
    <xf numFmtId="170" fontId="44" fillId="0" borderId="0" xfId="0" applyNumberFormat="1" applyFont="1"/>
    <xf numFmtId="170" fontId="66" fillId="0" borderId="0" xfId="0" applyNumberFormat="1" applyFont="1"/>
    <xf numFmtId="0" fontId="75" fillId="0" borderId="0" xfId="0" applyFont="1"/>
    <xf numFmtId="0" fontId="63" fillId="4" borderId="16" xfId="0" applyFont="1" applyFill="1" applyBorder="1" applyAlignment="1">
      <alignment horizontal="center" vertical="center" wrapText="1"/>
    </xf>
    <xf numFmtId="164" fontId="44" fillId="0" borderId="0" xfId="2" applyNumberFormat="1" applyFont="1"/>
    <xf numFmtId="170" fontId="13" fillId="0" borderId="0" xfId="17" applyNumberFormat="1" applyFont="1" applyAlignment="1">
      <alignment horizontal="center" vertical="center"/>
    </xf>
    <xf numFmtId="0" fontId="36" fillId="0" borderId="0" xfId="35"/>
    <xf numFmtId="0" fontId="0" fillId="0" borderId="0" xfId="2" applyFont="1"/>
    <xf numFmtId="0" fontId="64" fillId="4" borderId="16" xfId="2" applyFont="1" applyFill="1" applyBorder="1" applyAlignment="1">
      <alignment horizontal="center" vertical="center" wrapText="1"/>
    </xf>
    <xf numFmtId="0" fontId="64" fillId="4" borderId="0" xfId="2" applyFont="1" applyFill="1" applyAlignment="1">
      <alignment horizontal="center" vertical="center"/>
    </xf>
    <xf numFmtId="0" fontId="64" fillId="4" borderId="0" xfId="2" applyFont="1" applyFill="1" applyAlignment="1">
      <alignment horizontal="center" vertical="center" wrapText="1" readingOrder="1"/>
    </xf>
    <xf numFmtId="0" fontId="64" fillId="4" borderId="17" xfId="2" applyFont="1" applyFill="1" applyBorder="1" applyAlignment="1">
      <alignment horizontal="center" vertical="center" wrapText="1"/>
    </xf>
    <xf numFmtId="0" fontId="18" fillId="2" borderId="0" xfId="2" applyFont="1" applyFill="1" applyAlignment="1">
      <alignment horizontal="center" vertical="center"/>
    </xf>
    <xf numFmtId="164" fontId="0" fillId="0" borderId="0" xfId="2" applyNumberFormat="1" applyFont="1"/>
    <xf numFmtId="0" fontId="18" fillId="4" borderId="0" xfId="2" applyFont="1" applyFill="1" applyAlignment="1">
      <alignment horizontal="center" vertical="center"/>
    </xf>
    <xf numFmtId="0" fontId="23" fillId="3" borderId="18" xfId="2" applyFont="1" applyFill="1" applyBorder="1" applyAlignment="1">
      <alignment vertical="center"/>
    </xf>
    <xf numFmtId="0" fontId="23" fillId="3" borderId="19" xfId="2" applyFont="1" applyFill="1" applyBorder="1" applyAlignment="1">
      <alignment vertical="center"/>
    </xf>
    <xf numFmtId="0" fontId="23" fillId="3" borderId="20" xfId="2" applyFont="1" applyFill="1" applyBorder="1" applyAlignment="1">
      <alignment vertical="center"/>
    </xf>
    <xf numFmtId="0" fontId="0" fillId="0" borderId="0" xfId="2" applyFont="1" applyAlignment="1">
      <alignment horizontal="center"/>
    </xf>
    <xf numFmtId="0" fontId="77" fillId="0" borderId="0" xfId="2" applyFont="1" applyAlignment="1">
      <alignment horizontal="center"/>
    </xf>
    <xf numFmtId="167" fontId="0" fillId="0" borderId="0" xfId="2" applyNumberFormat="1" applyFont="1"/>
    <xf numFmtId="170" fontId="0" fillId="0" borderId="0" xfId="2" applyNumberFormat="1" applyFont="1"/>
    <xf numFmtId="164" fontId="0" fillId="0" borderId="0" xfId="2" applyNumberFormat="1" applyFont="1" applyAlignment="1">
      <alignment horizontal="center"/>
    </xf>
    <xf numFmtId="167" fontId="0" fillId="0" borderId="0" xfId="2" applyNumberFormat="1" applyFont="1" applyAlignment="1">
      <alignment horizontal="center"/>
    </xf>
    <xf numFmtId="0" fontId="78" fillId="7" borderId="0" xfId="2" applyFont="1" applyFill="1"/>
    <xf numFmtId="0" fontId="78" fillId="7" borderId="0" xfId="2" applyFont="1" applyFill="1" applyAlignment="1">
      <alignment horizontal="center"/>
    </xf>
    <xf numFmtId="167" fontId="78" fillId="7" borderId="0" xfId="2" applyNumberFormat="1" applyFont="1" applyFill="1" applyAlignment="1">
      <alignment horizontal="center"/>
    </xf>
    <xf numFmtId="0" fontId="13" fillId="0" borderId="0" xfId="2" applyAlignment="1">
      <alignment wrapText="1"/>
    </xf>
    <xf numFmtId="167" fontId="55" fillId="2" borderId="0" xfId="2" applyNumberFormat="1" applyFont="1" applyFill="1" applyAlignment="1" applyProtection="1">
      <alignment horizontal="center" vertical="center"/>
      <protection locked="0"/>
    </xf>
    <xf numFmtId="167" fontId="55" fillId="4" borderId="0" xfId="2" applyNumberFormat="1" applyFont="1" applyFill="1" applyAlignment="1" applyProtection="1">
      <alignment horizontal="center" vertical="center"/>
      <protection locked="0"/>
    </xf>
    <xf numFmtId="1" fontId="19" fillId="2" borderId="1" xfId="2" applyNumberFormat="1" applyFont="1" applyFill="1" applyBorder="1" applyAlignment="1">
      <alignment horizontal="center" vertical="center"/>
    </xf>
    <xf numFmtId="1" fontId="19" fillId="4" borderId="1" xfId="2" applyNumberFormat="1" applyFont="1" applyFill="1" applyBorder="1" applyAlignment="1">
      <alignment horizontal="center" vertical="center"/>
    </xf>
    <xf numFmtId="1" fontId="19" fillId="2" borderId="25" xfId="2" applyNumberFormat="1" applyFont="1" applyFill="1" applyBorder="1" applyAlignment="1">
      <alignment horizontal="center" vertical="center"/>
    </xf>
    <xf numFmtId="1" fontId="19" fillId="4" borderId="25" xfId="2" applyNumberFormat="1" applyFont="1" applyFill="1" applyBorder="1" applyAlignment="1">
      <alignment horizontal="center" vertical="center"/>
    </xf>
    <xf numFmtId="167" fontId="20" fillId="3" borderId="0" xfId="26" applyNumberFormat="1" applyFont="1" applyFill="1" applyAlignment="1">
      <alignment horizontal="center" vertical="center"/>
    </xf>
    <xf numFmtId="0" fontId="63" fillId="5" borderId="69" xfId="0" applyFont="1" applyFill="1" applyBorder="1" applyAlignment="1">
      <alignment horizontal="center" vertical="center"/>
    </xf>
    <xf numFmtId="0" fontId="63" fillId="5" borderId="19" xfId="0" applyFont="1" applyFill="1" applyBorder="1" applyAlignment="1">
      <alignment horizontal="center" vertical="center" wrapText="1" readingOrder="1"/>
    </xf>
    <xf numFmtId="0" fontId="63" fillId="5" borderId="19" xfId="0" applyFont="1" applyFill="1" applyBorder="1" applyAlignment="1">
      <alignment horizontal="center" vertical="center" wrapText="1" readingOrder="2"/>
    </xf>
    <xf numFmtId="0" fontId="63" fillId="5" borderId="19" xfId="0" applyFont="1" applyFill="1" applyBorder="1" applyAlignment="1">
      <alignment horizontal="center" vertical="center"/>
    </xf>
    <xf numFmtId="0" fontId="63" fillId="5" borderId="70" xfId="0" applyFont="1" applyFill="1" applyBorder="1" applyAlignment="1">
      <alignment horizontal="center" vertical="center" wrapText="1"/>
    </xf>
    <xf numFmtId="0" fontId="55" fillId="2" borderId="68"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73" xfId="0" applyFont="1" applyFill="1" applyBorder="1" applyAlignment="1">
      <alignment horizontal="center" vertical="center" wrapText="1"/>
    </xf>
    <xf numFmtId="167" fontId="72" fillId="3" borderId="19" xfId="2" applyNumberFormat="1" applyFont="1" applyFill="1" applyBorder="1" applyAlignment="1" applyProtection="1">
      <alignment horizontal="center" vertical="center"/>
      <protection locked="0"/>
    </xf>
    <xf numFmtId="0" fontId="0" fillId="0" borderId="14" xfId="2" applyFont="1" applyBorder="1" applyAlignment="1">
      <alignment horizontal="center" vertical="center"/>
    </xf>
    <xf numFmtId="0" fontId="0" fillId="0" borderId="14" xfId="2" applyFont="1" applyBorder="1"/>
    <xf numFmtId="167" fontId="0" fillId="0" borderId="14" xfId="2" applyNumberFormat="1" applyFont="1" applyBorder="1"/>
    <xf numFmtId="0" fontId="15" fillId="0" borderId="14" xfId="2" applyFont="1" applyBorder="1" applyAlignment="1">
      <alignment horizontal="right" readingOrder="2"/>
    </xf>
    <xf numFmtId="0" fontId="35" fillId="0" borderId="22" xfId="28" applyFont="1" applyBorder="1"/>
    <xf numFmtId="0" fontId="15" fillId="0" borderId="22" xfId="2" applyFont="1" applyBorder="1" applyAlignment="1">
      <alignment horizontal="center" vertical="center"/>
    </xf>
    <xf numFmtId="0" fontId="15" fillId="0" borderId="22" xfId="2" applyFont="1" applyBorder="1"/>
    <xf numFmtId="167" fontId="15" fillId="0" borderId="22" xfId="2" applyNumberFormat="1" applyFont="1" applyBorder="1"/>
    <xf numFmtId="0" fontId="15" fillId="0" borderId="22" xfId="2" applyFont="1" applyBorder="1" applyAlignment="1">
      <alignment horizontal="right" readingOrder="2"/>
    </xf>
    <xf numFmtId="167" fontId="20" fillId="3" borderId="3" xfId="2" applyNumberFormat="1" applyFont="1" applyFill="1" applyBorder="1" applyAlignment="1">
      <alignment horizontal="center" vertical="center"/>
    </xf>
    <xf numFmtId="9" fontId="20" fillId="3" borderId="3" xfId="17" applyFont="1" applyFill="1" applyBorder="1" applyAlignment="1" applyProtection="1">
      <alignment horizontal="center" vertical="center"/>
    </xf>
    <xf numFmtId="0" fontId="29" fillId="0" borderId="0" xfId="2" applyFont="1"/>
    <xf numFmtId="167" fontId="32" fillId="2" borderId="21" xfId="26" applyNumberFormat="1" applyFont="1" applyFill="1" applyBorder="1" applyAlignment="1" applyProtection="1">
      <alignment horizontal="center" vertical="center"/>
    </xf>
    <xf numFmtId="164" fontId="74" fillId="3" borderId="0" xfId="26" applyNumberFormat="1" applyFont="1" applyFill="1" applyBorder="1" applyAlignment="1">
      <alignment horizontal="center" vertical="center"/>
    </xf>
    <xf numFmtId="0" fontId="15" fillId="0" borderId="0" xfId="2" applyFont="1"/>
    <xf numFmtId="167" fontId="82" fillId="3" borderId="21" xfId="26" applyNumberFormat="1" applyFont="1" applyFill="1" applyBorder="1" applyAlignment="1" applyProtection="1">
      <alignment horizontal="center" vertical="center"/>
    </xf>
    <xf numFmtId="1" fontId="19" fillId="2" borderId="25" xfId="0" applyNumberFormat="1" applyFont="1" applyFill="1" applyBorder="1" applyAlignment="1">
      <alignment horizontal="center" vertical="center"/>
    </xf>
    <xf numFmtId="1" fontId="19" fillId="4" borderId="25" xfId="0" applyNumberFormat="1" applyFont="1" applyFill="1" applyBorder="1" applyAlignment="1">
      <alignment horizontal="center" vertical="center"/>
    </xf>
    <xf numFmtId="1" fontId="19" fillId="2" borderId="2" xfId="0" applyNumberFormat="1" applyFont="1" applyFill="1" applyBorder="1" applyAlignment="1">
      <alignment horizontal="center" vertical="center"/>
    </xf>
    <xf numFmtId="1" fontId="37" fillId="2" borderId="26" xfId="0" applyNumberFormat="1" applyFont="1" applyFill="1" applyBorder="1" applyAlignment="1">
      <alignment horizontal="center" vertical="center"/>
    </xf>
    <xf numFmtId="167" fontId="32" fillId="2" borderId="0" xfId="17" applyNumberFormat="1" applyFont="1" applyFill="1" applyBorder="1" applyAlignment="1">
      <alignment horizontal="center" vertical="center"/>
    </xf>
    <xf numFmtId="167" fontId="32" fillId="4" borderId="0" xfId="17" applyNumberFormat="1" applyFont="1" applyFill="1" applyBorder="1" applyAlignment="1">
      <alignment horizontal="center" vertical="center"/>
    </xf>
    <xf numFmtId="167" fontId="32" fillId="4" borderId="0" xfId="0" applyNumberFormat="1" applyFont="1" applyFill="1" applyAlignment="1">
      <alignment horizontal="center" vertical="center"/>
    </xf>
    <xf numFmtId="170" fontId="32" fillId="4" borderId="0" xfId="17" applyNumberFormat="1" applyFont="1" applyFill="1" applyBorder="1" applyAlignment="1">
      <alignment horizontal="center" vertical="center"/>
    </xf>
    <xf numFmtId="167" fontId="32" fillId="2" borderId="3" xfId="17" applyNumberFormat="1" applyFont="1" applyFill="1" applyBorder="1" applyAlignment="1">
      <alignment horizontal="center" vertical="center"/>
    </xf>
    <xf numFmtId="170" fontId="32" fillId="2" borderId="3" xfId="17" applyNumberFormat="1" applyFont="1" applyFill="1" applyBorder="1" applyAlignment="1">
      <alignment horizontal="center" vertical="center"/>
    </xf>
    <xf numFmtId="0" fontId="68" fillId="4" borderId="25" xfId="0" applyFont="1" applyFill="1" applyBorder="1" applyAlignment="1">
      <alignment horizontal="center" vertical="center"/>
    </xf>
    <xf numFmtId="0" fontId="68" fillId="4" borderId="0" xfId="0" applyFont="1" applyFill="1" applyAlignment="1">
      <alignment horizontal="center" vertical="center"/>
    </xf>
    <xf numFmtId="0" fontId="68" fillId="4" borderId="0" xfId="0" applyFont="1" applyFill="1" applyAlignment="1">
      <alignment horizontal="center" vertical="center" wrapText="1" readingOrder="1"/>
    </xf>
    <xf numFmtId="0" fontId="68" fillId="4" borderId="0" xfId="0" applyFont="1" applyFill="1" applyAlignment="1">
      <alignment horizontal="center" vertical="center" wrapText="1" readingOrder="2"/>
    </xf>
    <xf numFmtId="0" fontId="68" fillId="4" borderId="1" xfId="0" applyFont="1" applyFill="1" applyBorder="1" applyAlignment="1">
      <alignment horizontal="center" vertical="center"/>
    </xf>
    <xf numFmtId="167" fontId="74" fillId="3" borderId="0" xfId="2" applyNumberFormat="1" applyFont="1" applyFill="1" applyAlignment="1">
      <alignment horizontal="center" vertical="center"/>
    </xf>
    <xf numFmtId="0" fontId="44" fillId="2" borderId="16" xfId="0" applyFont="1" applyFill="1" applyBorder="1" applyAlignment="1">
      <alignment horizontal="center" vertical="center"/>
    </xf>
    <xf numFmtId="167" fontId="18" fillId="2" borderId="0" xfId="2" applyNumberFormat="1" applyFont="1" applyFill="1" applyAlignment="1">
      <alignment horizontal="center" vertical="center"/>
    </xf>
    <xf numFmtId="167" fontId="18" fillId="2" borderId="0" xfId="2" applyNumberFormat="1" applyFont="1" applyFill="1" applyAlignment="1">
      <alignment horizontal="right" vertical="center"/>
    </xf>
    <xf numFmtId="170" fontId="18" fillId="2" borderId="0" xfId="26" applyNumberFormat="1" applyFont="1" applyFill="1" applyBorder="1" applyAlignment="1" applyProtection="1">
      <alignment horizontal="center" vertical="center"/>
    </xf>
    <xf numFmtId="1" fontId="18" fillId="2" borderId="17" xfId="2" applyNumberFormat="1" applyFont="1" applyFill="1" applyBorder="1" applyAlignment="1" applyProtection="1">
      <alignment horizontal="center" vertical="center"/>
      <protection locked="0"/>
    </xf>
    <xf numFmtId="0" fontId="44" fillId="4" borderId="16" xfId="0" applyFont="1" applyFill="1" applyBorder="1" applyAlignment="1">
      <alignment horizontal="center" vertical="center"/>
    </xf>
    <xf numFmtId="167" fontId="18" fillId="4" borderId="0" xfId="2" applyNumberFormat="1" applyFont="1" applyFill="1" applyAlignment="1">
      <alignment horizontal="center" vertical="center"/>
    </xf>
    <xf numFmtId="167" fontId="18" fillId="4" borderId="0" xfId="2" applyNumberFormat="1" applyFont="1" applyFill="1" applyAlignment="1">
      <alignment horizontal="right" vertical="center"/>
    </xf>
    <xf numFmtId="170" fontId="18" fillId="4" borderId="0" xfId="26" applyNumberFormat="1" applyFont="1" applyFill="1" applyBorder="1" applyAlignment="1" applyProtection="1">
      <alignment horizontal="center" vertical="center"/>
    </xf>
    <xf numFmtId="1" fontId="18" fillId="4" borderId="17" xfId="2" applyNumberFormat="1" applyFont="1" applyFill="1" applyBorder="1" applyAlignment="1" applyProtection="1">
      <alignment horizontal="center" vertical="center"/>
      <protection locked="0"/>
    </xf>
    <xf numFmtId="9" fontId="20" fillId="3" borderId="19" xfId="26" applyFont="1" applyFill="1" applyBorder="1" applyAlignment="1" applyProtection="1">
      <alignment horizontal="center" vertical="center"/>
    </xf>
    <xf numFmtId="0" fontId="13" fillId="0" borderId="0" xfId="2" applyAlignment="1">
      <alignment horizontal="center" vertical="center"/>
    </xf>
    <xf numFmtId="0" fontId="44" fillId="2" borderId="16" xfId="2" applyFont="1" applyFill="1" applyBorder="1" applyAlignment="1">
      <alignment horizontal="center" vertical="center"/>
    </xf>
    <xf numFmtId="170" fontId="13" fillId="0" borderId="0" xfId="2" applyNumberFormat="1" applyAlignment="1">
      <alignment horizontal="center" vertical="center"/>
    </xf>
    <xf numFmtId="0" fontId="44" fillId="4" borderId="16" xfId="2" applyFont="1" applyFill="1" applyBorder="1" applyAlignment="1">
      <alignment horizontal="center" vertical="center"/>
    </xf>
    <xf numFmtId="0" fontId="35" fillId="0" borderId="0" xfId="38" applyFont="1"/>
    <xf numFmtId="0" fontId="0" fillId="0" borderId="0" xfId="2" applyFont="1" applyAlignment="1">
      <alignment wrapText="1"/>
    </xf>
    <xf numFmtId="9" fontId="20" fillId="3" borderId="19" xfId="26" applyFont="1" applyFill="1" applyBorder="1" applyAlignment="1" applyProtection="1">
      <alignment horizontal="center" vertical="center"/>
      <protection locked="0"/>
    </xf>
    <xf numFmtId="167" fontId="18" fillId="2" borderId="0" xfId="26" applyNumberFormat="1" applyFont="1" applyFill="1" applyAlignment="1">
      <alignment horizontal="center" vertical="center"/>
    </xf>
    <xf numFmtId="170" fontId="18" fillId="2" borderId="0" xfId="26" applyNumberFormat="1" applyFont="1" applyFill="1" applyAlignment="1">
      <alignment horizontal="center" vertical="center"/>
    </xf>
    <xf numFmtId="167" fontId="18" fillId="4" borderId="0" xfId="26" applyNumberFormat="1" applyFont="1" applyFill="1" applyAlignment="1">
      <alignment horizontal="center" vertical="center"/>
    </xf>
    <xf numFmtId="170" fontId="18" fillId="4" borderId="0" xfId="26" applyNumberFormat="1" applyFont="1" applyFill="1" applyAlignment="1">
      <alignment horizontal="center" vertical="center"/>
    </xf>
    <xf numFmtId="167" fontId="18" fillId="2" borderId="0" xfId="17" applyNumberFormat="1" applyFont="1" applyFill="1" applyBorder="1" applyAlignment="1" applyProtection="1">
      <alignment horizontal="center" vertical="center"/>
    </xf>
    <xf numFmtId="170" fontId="18" fillId="2" borderId="0" xfId="17" applyNumberFormat="1" applyFont="1" applyFill="1" applyBorder="1" applyAlignment="1" applyProtection="1">
      <alignment horizontal="center" vertical="center"/>
    </xf>
    <xf numFmtId="167" fontId="18" fillId="4" borderId="0" xfId="17" applyNumberFormat="1" applyFont="1" applyFill="1" applyBorder="1" applyAlignment="1" applyProtection="1">
      <alignment horizontal="center" vertical="center"/>
    </xf>
    <xf numFmtId="170" fontId="18" fillId="4" borderId="0" xfId="17" applyNumberFormat="1" applyFont="1" applyFill="1" applyBorder="1" applyAlignment="1" applyProtection="1">
      <alignment horizontal="center" vertical="center"/>
    </xf>
    <xf numFmtId="167" fontId="20" fillId="3" borderId="3" xfId="2" applyNumberFormat="1" applyFont="1" applyFill="1" applyBorder="1" applyAlignment="1">
      <alignment horizontal="right" vertical="center"/>
    </xf>
    <xf numFmtId="164" fontId="0" fillId="0" borderId="0" xfId="0" applyNumberFormat="1" applyAlignment="1">
      <alignment horizontal="right"/>
    </xf>
    <xf numFmtId="164" fontId="55" fillId="2" borderId="0" xfId="17" applyNumberFormat="1" applyFont="1" applyFill="1" applyBorder="1" applyAlignment="1" applyProtection="1">
      <alignment horizontal="center" vertical="center"/>
    </xf>
    <xf numFmtId="164" fontId="18" fillId="2" borderId="0" xfId="17" applyNumberFormat="1" applyFont="1" applyFill="1" applyBorder="1" applyAlignment="1" applyProtection="1">
      <alignment horizontal="center" vertical="center"/>
    </xf>
    <xf numFmtId="1" fontId="18" fillId="2" borderId="1" xfId="2" applyNumberFormat="1" applyFont="1" applyFill="1" applyBorder="1" applyAlignment="1" applyProtection="1">
      <alignment horizontal="center" vertical="center"/>
      <protection locked="0"/>
    </xf>
    <xf numFmtId="164" fontId="55" fillId="4" borderId="0" xfId="17" applyNumberFormat="1" applyFont="1" applyFill="1" applyBorder="1" applyAlignment="1" applyProtection="1">
      <alignment horizontal="center" vertical="center"/>
    </xf>
    <xf numFmtId="164" fontId="18" fillId="4" borderId="0" xfId="17" applyNumberFormat="1" applyFont="1" applyFill="1" applyBorder="1" applyAlignment="1" applyProtection="1">
      <alignment horizontal="center" vertical="center"/>
    </xf>
    <xf numFmtId="1" fontId="18" fillId="4" borderId="1" xfId="2" applyNumberFormat="1" applyFont="1" applyFill="1" applyBorder="1" applyAlignment="1" applyProtection="1">
      <alignment horizontal="center" vertical="center"/>
      <protection locked="0"/>
    </xf>
    <xf numFmtId="0" fontId="18" fillId="2" borderId="25" xfId="0" applyFont="1" applyFill="1" applyBorder="1" applyAlignment="1">
      <alignment horizontal="center" vertical="center"/>
    </xf>
    <xf numFmtId="0" fontId="18" fillId="4" borderId="25" xfId="0" applyFont="1" applyFill="1" applyBorder="1" applyAlignment="1">
      <alignment horizontal="center" vertical="center"/>
    </xf>
    <xf numFmtId="1" fontId="18" fillId="2" borderId="1" xfId="2" applyNumberFormat="1" applyFont="1" applyFill="1" applyBorder="1" applyAlignment="1">
      <alignment horizontal="center" vertical="center"/>
    </xf>
    <xf numFmtId="1" fontId="18" fillId="4" borderId="1" xfId="2" applyNumberFormat="1" applyFont="1" applyFill="1" applyBorder="1" applyAlignment="1">
      <alignment horizontal="center" vertical="center"/>
    </xf>
    <xf numFmtId="1" fontId="18" fillId="2" borderId="25" xfId="2" applyNumberFormat="1" applyFont="1" applyFill="1" applyBorder="1" applyAlignment="1">
      <alignment horizontal="center" vertical="center"/>
    </xf>
    <xf numFmtId="1" fontId="18" fillId="4" borderId="25" xfId="2" applyNumberFormat="1" applyFont="1" applyFill="1" applyBorder="1" applyAlignment="1">
      <alignment horizontal="center" vertical="center"/>
    </xf>
    <xf numFmtId="9" fontId="20" fillId="3" borderId="3" xfId="26" applyFont="1" applyFill="1" applyBorder="1" applyAlignment="1">
      <alignment horizontal="center" vertical="center"/>
    </xf>
    <xf numFmtId="167" fontId="83" fillId="2" borderId="0" xfId="2" applyNumberFormat="1" applyFont="1" applyFill="1" applyAlignment="1" applyProtection="1">
      <alignment horizontal="center" vertical="center"/>
      <protection locked="0"/>
    </xf>
    <xf numFmtId="170" fontId="83" fillId="2" borderId="0" xfId="26" applyNumberFormat="1" applyFont="1" applyFill="1" applyBorder="1" applyAlignment="1">
      <alignment horizontal="center" vertical="center"/>
    </xf>
    <xf numFmtId="167" fontId="84" fillId="2" borderId="0" xfId="2" applyNumberFormat="1" applyFont="1" applyFill="1" applyAlignment="1" applyProtection="1">
      <alignment horizontal="center" vertical="center"/>
      <protection locked="0"/>
    </xf>
    <xf numFmtId="167" fontId="83" fillId="4" borderId="0" xfId="2" applyNumberFormat="1" applyFont="1" applyFill="1" applyAlignment="1" applyProtection="1">
      <alignment horizontal="center" vertical="center"/>
      <protection locked="0"/>
    </xf>
    <xf numFmtId="170" fontId="83" fillId="4" borderId="0" xfId="26" applyNumberFormat="1" applyFont="1" applyFill="1" applyBorder="1" applyAlignment="1">
      <alignment horizontal="center" vertical="center"/>
    </xf>
    <xf numFmtId="167" fontId="84" fillId="4" borderId="0" xfId="2" applyNumberFormat="1" applyFont="1" applyFill="1" applyAlignment="1" applyProtection="1">
      <alignment horizontal="center" vertical="center"/>
      <protection locked="0"/>
    </xf>
    <xf numFmtId="170" fontId="18" fillId="2" borderId="0" xfId="17" applyNumberFormat="1" applyFont="1" applyFill="1" applyAlignment="1" applyProtection="1">
      <alignment horizontal="center" vertical="center"/>
      <protection locked="0"/>
    </xf>
    <xf numFmtId="170" fontId="18" fillId="4" borderId="0" xfId="17" applyNumberFormat="1" applyFont="1" applyFill="1" applyAlignment="1" applyProtection="1">
      <alignment horizontal="center" vertical="center"/>
      <protection locked="0"/>
    </xf>
    <xf numFmtId="164" fontId="20" fillId="3" borderId="3" xfId="26" applyNumberFormat="1" applyFont="1" applyFill="1" applyBorder="1" applyAlignment="1">
      <alignment horizontal="center" vertical="center"/>
    </xf>
    <xf numFmtId="0" fontId="55" fillId="2" borderId="67" xfId="0" applyFont="1" applyFill="1" applyBorder="1" applyAlignment="1">
      <alignment horizontal="center" vertical="center" wrapText="1"/>
    </xf>
    <xf numFmtId="167" fontId="55" fillId="2" borderId="0" xfId="0" applyNumberFormat="1" applyFont="1" applyFill="1" applyAlignment="1">
      <alignment horizontal="center" vertical="center"/>
    </xf>
    <xf numFmtId="0" fontId="18" fillId="2" borderId="67" xfId="0" applyFont="1" applyFill="1" applyBorder="1" applyAlignment="1">
      <alignment horizontal="center" vertical="center" wrapText="1"/>
    </xf>
    <xf numFmtId="0" fontId="18" fillId="2" borderId="71" xfId="0" applyFont="1" applyFill="1" applyBorder="1" applyAlignment="1">
      <alignment horizontal="center" vertical="center" wrapText="1"/>
    </xf>
    <xf numFmtId="167" fontId="18" fillId="2" borderId="72" xfId="2" applyNumberFormat="1" applyFont="1" applyFill="1" applyBorder="1" applyAlignment="1" applyProtection="1">
      <alignment horizontal="center" vertical="center"/>
      <protection locked="0"/>
    </xf>
    <xf numFmtId="0" fontId="35" fillId="0" borderId="0" xfId="39" applyFont="1"/>
    <xf numFmtId="168" fontId="32" fillId="4" borderId="0" xfId="2" applyNumberFormat="1" applyFont="1" applyFill="1" applyAlignment="1" applyProtection="1">
      <alignment horizontal="center" vertical="center"/>
      <protection locked="0"/>
    </xf>
    <xf numFmtId="168" fontId="19" fillId="4" borderId="0" xfId="2" applyNumberFormat="1" applyFont="1" applyFill="1" applyAlignment="1" applyProtection="1">
      <alignment horizontal="center" vertical="center"/>
      <protection locked="0"/>
    </xf>
    <xf numFmtId="2" fontId="13" fillId="0" borderId="0" xfId="2" applyNumberFormat="1"/>
    <xf numFmtId="0" fontId="68" fillId="4" borderId="77" xfId="2" applyFont="1" applyFill="1" applyBorder="1" applyAlignment="1">
      <alignment horizontal="center" vertical="center"/>
    </xf>
    <xf numFmtId="0" fontId="2" fillId="0" borderId="0" xfId="15" applyFont="1"/>
    <xf numFmtId="164" fontId="2" fillId="0" borderId="0" xfId="15" applyNumberFormat="1" applyFont="1"/>
    <xf numFmtId="0" fontId="2" fillId="4" borderId="0" xfId="15" applyFont="1" applyFill="1" applyAlignment="1">
      <alignment horizontal="left" vertical="center"/>
    </xf>
    <xf numFmtId="164" fontId="2" fillId="2" borderId="0" xfId="10" applyNumberFormat="1" applyFont="1" applyFill="1" applyAlignment="1">
      <alignment horizontal="center" vertical="center"/>
    </xf>
    <xf numFmtId="164" fontId="2" fillId="4" borderId="0" xfId="10" applyNumberFormat="1" applyFont="1" applyFill="1" applyAlignment="1">
      <alignment horizontal="center" vertical="center"/>
    </xf>
    <xf numFmtId="0" fontId="68" fillId="4" borderId="60" xfId="2" applyFont="1" applyFill="1" applyBorder="1" applyAlignment="1">
      <alignment horizontal="center" vertical="center" wrapText="1"/>
    </xf>
    <xf numFmtId="167" fontId="13" fillId="0" borderId="0" xfId="2" applyNumberFormat="1" applyAlignment="1">
      <alignment horizontal="right"/>
    </xf>
    <xf numFmtId="0" fontId="79" fillId="4" borderId="60" xfId="2" applyFont="1" applyFill="1" applyBorder="1" applyAlignment="1">
      <alignment horizontal="center" vertical="center" wrapText="1" readingOrder="1"/>
    </xf>
    <xf numFmtId="0" fontId="79" fillId="4" borderId="59" xfId="2" applyFont="1" applyFill="1" applyBorder="1" applyAlignment="1">
      <alignment horizontal="center" vertical="center" wrapText="1" readingOrder="2"/>
    </xf>
    <xf numFmtId="0" fontId="79" fillId="4" borderId="0" xfId="2" applyFont="1" applyFill="1" applyAlignment="1">
      <alignment horizontal="center" vertical="center"/>
    </xf>
    <xf numFmtId="0" fontId="83" fillId="2" borderId="0" xfId="2" applyFont="1" applyFill="1" applyAlignment="1">
      <alignment horizontal="center" vertical="center"/>
    </xf>
    <xf numFmtId="1" fontId="83" fillId="2" borderId="0" xfId="2" applyNumberFormat="1" applyFont="1" applyFill="1" applyAlignment="1" applyProtection="1">
      <alignment horizontal="center" vertical="center"/>
      <protection locked="0"/>
    </xf>
    <xf numFmtId="0" fontId="83" fillId="4" borderId="0" xfId="2" applyFont="1" applyFill="1" applyAlignment="1">
      <alignment horizontal="center" vertical="center"/>
    </xf>
    <xf numFmtId="1" fontId="83" fillId="4" borderId="0" xfId="2" applyNumberFormat="1" applyFont="1" applyFill="1" applyAlignment="1" applyProtection="1">
      <alignment horizontal="center" vertical="center"/>
      <protection locked="0"/>
    </xf>
    <xf numFmtId="167" fontId="83" fillId="2" borderId="0" xfId="26" applyNumberFormat="1" applyFont="1" applyFill="1" applyBorder="1" applyAlignment="1" applyProtection="1">
      <alignment horizontal="center" vertical="center"/>
    </xf>
    <xf numFmtId="167" fontId="84" fillId="2" borderId="0" xfId="26" applyNumberFormat="1" applyFont="1" applyFill="1" applyBorder="1" applyAlignment="1" applyProtection="1">
      <alignment horizontal="center" vertical="center"/>
    </xf>
    <xf numFmtId="167" fontId="83" fillId="4" borderId="0" xfId="26" applyNumberFormat="1" applyFont="1" applyFill="1" applyBorder="1" applyAlignment="1" applyProtection="1">
      <alignment horizontal="center" vertical="center"/>
    </xf>
    <xf numFmtId="167" fontId="84" fillId="4" borderId="0" xfId="26" applyNumberFormat="1" applyFont="1" applyFill="1" applyBorder="1" applyAlignment="1" applyProtection="1">
      <alignment horizontal="center" vertical="center"/>
    </xf>
    <xf numFmtId="0" fontId="32" fillId="2" borderId="0" xfId="0" applyFont="1" applyFill="1" applyAlignment="1">
      <alignment horizontal="center" vertical="center" wrapText="1"/>
    </xf>
    <xf numFmtId="0" fontId="32" fillId="4" borderId="0" xfId="0" applyFont="1" applyFill="1" applyAlignment="1">
      <alignment horizontal="center" vertical="center" wrapText="1"/>
    </xf>
    <xf numFmtId="0" fontId="32" fillId="2" borderId="3" xfId="0" applyFont="1" applyFill="1" applyBorder="1" applyAlignment="1">
      <alignment horizontal="center" vertical="center" wrapText="1"/>
    </xf>
    <xf numFmtId="0" fontId="92" fillId="2" borderId="0" xfId="0" applyFont="1" applyFill="1" applyAlignment="1">
      <alignment horizontal="center" vertical="center" wrapText="1"/>
    </xf>
    <xf numFmtId="0" fontId="92" fillId="4" borderId="0" xfId="0" applyFont="1" applyFill="1" applyAlignment="1">
      <alignment horizontal="center" vertical="center" wrapText="1"/>
    </xf>
    <xf numFmtId="0" fontId="92" fillId="2" borderId="3" xfId="0" applyFont="1" applyFill="1" applyBorder="1" applyAlignment="1">
      <alignment horizontal="center" vertical="center" wrapText="1"/>
    </xf>
    <xf numFmtId="167" fontId="20" fillId="3" borderId="0" xfId="2" applyNumberFormat="1" applyFont="1" applyFill="1" applyAlignment="1">
      <alignment horizontal="center" vertical="center"/>
    </xf>
    <xf numFmtId="0" fontId="68" fillId="4" borderId="59" xfId="2" applyFont="1" applyFill="1" applyBorder="1" applyAlignment="1">
      <alignment horizontal="center" vertical="center"/>
    </xf>
    <xf numFmtId="0" fontId="66" fillId="0" borderId="0" xfId="2" applyFont="1"/>
    <xf numFmtId="164" fontId="66" fillId="0" borderId="0" xfId="2" applyNumberFormat="1" applyFont="1"/>
    <xf numFmtId="0" fontId="76" fillId="0" borderId="0" xfId="2" applyFont="1"/>
    <xf numFmtId="164" fontId="76" fillId="0" borderId="0" xfId="2" applyNumberFormat="1" applyFont="1"/>
    <xf numFmtId="9" fontId="0" fillId="0" borderId="0" xfId="26" applyFont="1"/>
    <xf numFmtId="0" fontId="59" fillId="0" borderId="0" xfId="2" applyFont="1" applyAlignment="1">
      <alignment horizontal="center"/>
    </xf>
    <xf numFmtId="0" fontId="13" fillId="2" borderId="16" xfId="2" applyFill="1" applyBorder="1" applyAlignment="1">
      <alignment horizontal="center" vertical="center"/>
    </xf>
    <xf numFmtId="9" fontId="0" fillId="0" borderId="0" xfId="26" applyFont="1" applyProtection="1"/>
    <xf numFmtId="0" fontId="13" fillId="4" borderId="16" xfId="2" applyFill="1" applyBorder="1" applyAlignment="1">
      <alignment horizontal="center" vertical="center"/>
    </xf>
    <xf numFmtId="9" fontId="72" fillId="3" borderId="19" xfId="26" applyFont="1" applyFill="1" applyBorder="1" applyAlignment="1" applyProtection="1">
      <alignment horizontal="center" vertical="center"/>
    </xf>
    <xf numFmtId="170" fontId="0" fillId="0" borderId="0" xfId="26" applyNumberFormat="1" applyFont="1" applyProtection="1"/>
    <xf numFmtId="170" fontId="0" fillId="0" borderId="0" xfId="26" applyNumberFormat="1" applyFont="1" applyBorder="1"/>
    <xf numFmtId="9" fontId="0" fillId="0" borderId="0" xfId="26" applyFont="1" applyAlignment="1">
      <alignment horizontal="center" vertical="center"/>
    </xf>
    <xf numFmtId="167" fontId="18" fillId="2" borderId="0" xfId="26" applyNumberFormat="1" applyFont="1" applyFill="1" applyBorder="1" applyAlignment="1">
      <alignment horizontal="right" vertical="center"/>
    </xf>
    <xf numFmtId="167" fontId="18" fillId="4" borderId="0" xfId="26" applyNumberFormat="1" applyFont="1" applyFill="1" applyBorder="1" applyAlignment="1">
      <alignment horizontal="right" vertical="center"/>
    </xf>
    <xf numFmtId="164" fontId="20" fillId="3" borderId="19" xfId="26" applyNumberFormat="1" applyFont="1" applyFill="1" applyBorder="1" applyAlignment="1">
      <alignment horizontal="center" vertical="center"/>
    </xf>
    <xf numFmtId="164" fontId="20" fillId="3" borderId="19" xfId="26" applyNumberFormat="1" applyFont="1" applyFill="1" applyBorder="1" applyAlignment="1">
      <alignment horizontal="right" vertical="center"/>
    </xf>
    <xf numFmtId="170" fontId="14" fillId="0" borderId="0" xfId="26" applyNumberFormat="1" applyFont="1" applyAlignment="1" applyProtection="1">
      <alignment horizontal="right"/>
      <protection locked="0"/>
    </xf>
    <xf numFmtId="0" fontId="35" fillId="0" borderId="0" xfId="39" applyFont="1" applyAlignment="1">
      <alignment vertical="center"/>
    </xf>
    <xf numFmtId="0" fontId="13" fillId="0" borderId="0" xfId="42"/>
    <xf numFmtId="0" fontId="94" fillId="0" borderId="0" xfId="42" applyFont="1"/>
    <xf numFmtId="0" fontId="94" fillId="0" borderId="0" xfId="42" applyFont="1" applyAlignment="1">
      <alignment horizontal="center"/>
    </xf>
    <xf numFmtId="0" fontId="24" fillId="0" borderId="0" xfId="5" applyFont="1"/>
    <xf numFmtId="0" fontId="21" fillId="9" borderId="0" xfId="0" applyFont="1" applyFill="1" applyAlignment="1">
      <alignment horizontal="center" wrapText="1"/>
    </xf>
    <xf numFmtId="0" fontId="97" fillId="9" borderId="0" xfId="0" applyFont="1" applyFill="1" applyAlignment="1">
      <alignment horizontal="center" wrapText="1"/>
    </xf>
    <xf numFmtId="0" fontId="97" fillId="9" borderId="0" xfId="0" applyFont="1" applyFill="1" applyAlignment="1">
      <alignment horizontal="center" vertical="center" wrapText="1"/>
    </xf>
    <xf numFmtId="0" fontId="63" fillId="4" borderId="60" xfId="2" applyFont="1" applyFill="1" applyBorder="1" applyAlignment="1">
      <alignment vertical="center" wrapText="1"/>
    </xf>
    <xf numFmtId="0" fontId="88" fillId="4" borderId="59" xfId="2" applyFont="1" applyFill="1" applyBorder="1" applyAlignment="1">
      <alignment vertical="center" wrapText="1"/>
    </xf>
    <xf numFmtId="167" fontId="33" fillId="3" borderId="62" xfId="26" applyNumberFormat="1" applyFont="1" applyFill="1" applyBorder="1" applyAlignment="1" applyProtection="1">
      <alignment horizontal="center" vertical="center"/>
    </xf>
    <xf numFmtId="167" fontId="33" fillId="3" borderId="62" xfId="26" applyNumberFormat="1" applyFont="1" applyFill="1" applyBorder="1" applyAlignment="1">
      <alignment horizontal="center" vertical="center"/>
    </xf>
    <xf numFmtId="0" fontId="83" fillId="4" borderId="86" xfId="2" applyFont="1" applyFill="1" applyBorder="1" applyAlignment="1">
      <alignment horizontal="center" vertical="center"/>
    </xf>
    <xf numFmtId="1" fontId="83" fillId="4" borderId="86" xfId="2" applyNumberFormat="1" applyFont="1" applyFill="1" applyBorder="1" applyAlignment="1" applyProtection="1">
      <alignment horizontal="center" vertical="center"/>
      <protection locked="0"/>
    </xf>
    <xf numFmtId="0" fontId="99" fillId="0" borderId="82" xfId="42" applyFont="1" applyBorder="1" applyAlignment="1">
      <alignment horizontal="right" vertical="top" wrapText="1" readingOrder="2"/>
    </xf>
    <xf numFmtId="0" fontId="15" fillId="0" borderId="27" xfId="42" applyFont="1" applyBorder="1" applyAlignment="1">
      <alignment horizontal="left" vertical="top" wrapText="1" readingOrder="1"/>
    </xf>
    <xf numFmtId="0" fontId="84" fillId="2" borderId="0" xfId="43" applyFont="1" applyFill="1" applyBorder="1" applyAlignment="1">
      <alignment horizontal="center" vertical="center"/>
    </xf>
    <xf numFmtId="0" fontId="84" fillId="2" borderId="0" xfId="43" applyFont="1" applyFill="1" applyBorder="1" applyAlignment="1">
      <alignment horizontal="center" vertical="center" wrapText="1"/>
    </xf>
    <xf numFmtId="0" fontId="63" fillId="4" borderId="16" xfId="2" applyFont="1" applyFill="1" applyBorder="1" applyAlignment="1">
      <alignment horizontal="center" vertical="center" wrapText="1"/>
    </xf>
    <xf numFmtId="0" fontId="63" fillId="4" borderId="17" xfId="2" applyFont="1" applyFill="1" applyBorder="1" applyAlignment="1">
      <alignment horizontal="center" vertical="center" wrapText="1"/>
    </xf>
    <xf numFmtId="0" fontId="64" fillId="4" borderId="1" xfId="0" applyFont="1" applyFill="1" applyBorder="1" applyAlignment="1">
      <alignment horizontal="center" vertical="center" wrapText="1"/>
    </xf>
    <xf numFmtId="0" fontId="68" fillId="4" borderId="59" xfId="2" applyFont="1" applyFill="1" applyBorder="1" applyAlignment="1">
      <alignment horizontal="center" vertical="center" wrapText="1"/>
    </xf>
    <xf numFmtId="0" fontId="68" fillId="4" borderId="77" xfId="2" applyFont="1" applyFill="1" applyBorder="1" applyAlignment="1">
      <alignment horizontal="center" vertical="center" wrapText="1"/>
    </xf>
    <xf numFmtId="0" fontId="68" fillId="4" borderId="55" xfId="2" applyFont="1" applyFill="1" applyBorder="1" applyAlignment="1">
      <alignment horizontal="center" vertical="center" wrapText="1"/>
    </xf>
    <xf numFmtId="0" fontId="111" fillId="4" borderId="22" xfId="0" applyFont="1" applyFill="1" applyBorder="1" applyAlignment="1">
      <alignment horizontal="center" vertical="center"/>
    </xf>
    <xf numFmtId="167" fontId="32" fillId="2" borderId="0" xfId="26" applyNumberFormat="1" applyFont="1" applyFill="1" applyBorder="1" applyAlignment="1">
      <alignment horizontal="center" vertical="center"/>
    </xf>
    <xf numFmtId="9" fontId="32" fillId="2" borderId="0" xfId="26" applyFont="1" applyFill="1" applyBorder="1" applyAlignment="1">
      <alignment horizontal="center" vertical="center"/>
    </xf>
    <xf numFmtId="167" fontId="112" fillId="2" borderId="0" xfId="0" applyNumberFormat="1" applyFont="1" applyFill="1" applyAlignment="1">
      <alignment horizontal="center" vertical="center"/>
    </xf>
    <xf numFmtId="167" fontId="19" fillId="2" borderId="0" xfId="26" applyNumberFormat="1" applyFont="1" applyFill="1" applyBorder="1" applyAlignment="1">
      <alignment horizontal="center" vertical="center"/>
    </xf>
    <xf numFmtId="170" fontId="19" fillId="2" borderId="0" xfId="26" applyNumberFormat="1" applyFont="1" applyFill="1" applyBorder="1" applyAlignment="1">
      <alignment horizontal="center" vertical="center"/>
    </xf>
    <xf numFmtId="167" fontId="113" fillId="2" borderId="0" xfId="2" applyNumberFormat="1" applyFont="1" applyFill="1" applyAlignment="1" applyProtection="1">
      <alignment horizontal="center" vertical="center"/>
      <protection locked="0"/>
    </xf>
    <xf numFmtId="167" fontId="19" fillId="2" borderId="39" xfId="26" applyNumberFormat="1" applyFont="1" applyFill="1" applyBorder="1" applyAlignment="1">
      <alignment horizontal="center" vertical="center"/>
    </xf>
    <xf numFmtId="170" fontId="19" fillId="2" borderId="39" xfId="26" applyNumberFormat="1" applyFont="1" applyFill="1" applyBorder="1" applyAlignment="1">
      <alignment horizontal="center" vertical="center"/>
    </xf>
    <xf numFmtId="167" fontId="113" fillId="2" borderId="39" xfId="2" applyNumberFormat="1" applyFont="1" applyFill="1" applyBorder="1" applyAlignment="1" applyProtection="1">
      <alignment horizontal="center" vertical="center"/>
      <protection locked="0"/>
    </xf>
    <xf numFmtId="0" fontId="111" fillId="5" borderId="19" xfId="0" applyFont="1" applyFill="1" applyBorder="1" applyAlignment="1">
      <alignment horizontal="center" vertical="center"/>
    </xf>
    <xf numFmtId="9" fontId="55" fillId="2" borderId="0" xfId="26" applyFont="1" applyFill="1" applyBorder="1" applyAlignment="1">
      <alignment horizontal="center" vertical="center"/>
    </xf>
    <xf numFmtId="167" fontId="85" fillId="2" borderId="0" xfId="0" applyNumberFormat="1" applyFont="1" applyFill="1" applyAlignment="1">
      <alignment horizontal="center" vertical="center"/>
    </xf>
    <xf numFmtId="167" fontId="114" fillId="2" borderId="0" xfId="2" applyNumberFormat="1" applyFont="1" applyFill="1" applyAlignment="1" applyProtection="1">
      <alignment horizontal="center" vertical="center"/>
      <protection locked="0"/>
    </xf>
    <xf numFmtId="164" fontId="55" fillId="2" borderId="0" xfId="26" applyNumberFormat="1" applyFont="1" applyFill="1" applyBorder="1" applyAlignment="1">
      <alignment horizontal="center" vertical="center"/>
    </xf>
    <xf numFmtId="170" fontId="18" fillId="2" borderId="72" xfId="26" applyNumberFormat="1" applyFont="1" applyFill="1" applyBorder="1" applyAlignment="1">
      <alignment horizontal="center" vertical="center"/>
    </xf>
    <xf numFmtId="167" fontId="114" fillId="2" borderId="72" xfId="2" applyNumberFormat="1" applyFont="1" applyFill="1" applyBorder="1" applyAlignment="1" applyProtection="1">
      <alignment horizontal="center" vertical="center"/>
      <protection locked="0"/>
    </xf>
    <xf numFmtId="167" fontId="20" fillId="3" borderId="3" xfId="26" applyNumberFormat="1" applyFont="1" applyFill="1" applyBorder="1" applyAlignment="1">
      <alignment horizontal="center" vertical="center"/>
    </xf>
    <xf numFmtId="169" fontId="20" fillId="3" borderId="3" xfId="26" applyNumberFormat="1" applyFont="1" applyFill="1" applyBorder="1" applyAlignment="1">
      <alignment horizontal="center" vertical="center"/>
    </xf>
    <xf numFmtId="169" fontId="20" fillId="3" borderId="3" xfId="0" applyNumberFormat="1" applyFont="1" applyFill="1" applyBorder="1" applyAlignment="1">
      <alignment horizontal="center" vertical="center"/>
    </xf>
    <xf numFmtId="0" fontId="32" fillId="2" borderId="22" xfId="0" applyFont="1" applyFill="1" applyBorder="1" applyAlignment="1">
      <alignment horizontal="center" vertical="center" wrapText="1"/>
    </xf>
    <xf numFmtId="167" fontId="32" fillId="2" borderId="22" xfId="0" applyNumberFormat="1" applyFont="1" applyFill="1" applyBorder="1" applyAlignment="1">
      <alignment horizontal="center" vertical="center"/>
    </xf>
    <xf numFmtId="0" fontId="96" fillId="0" borderId="83" xfId="42" applyFont="1" applyBorder="1" applyAlignment="1">
      <alignment horizontal="left" vertical="top" wrapText="1" readingOrder="1"/>
    </xf>
    <xf numFmtId="0" fontId="96" fillId="0" borderId="83" xfId="42" applyFont="1" applyBorder="1" applyAlignment="1">
      <alignment horizontal="right" vertical="top" wrapText="1"/>
    </xf>
    <xf numFmtId="0" fontId="115" fillId="5" borderId="59" xfId="0" applyFont="1" applyFill="1" applyBorder="1" applyAlignment="1">
      <alignment horizontal="center" vertical="center"/>
    </xf>
    <xf numFmtId="0" fontId="115" fillId="5" borderId="0" xfId="0" applyFont="1" applyFill="1" applyAlignment="1">
      <alignment horizontal="center" vertical="center" wrapText="1" readingOrder="1"/>
    </xf>
    <xf numFmtId="0" fontId="115" fillId="5" borderId="0" xfId="0" applyFont="1" applyFill="1" applyAlignment="1">
      <alignment horizontal="center" vertical="center" wrapText="1" readingOrder="2"/>
    </xf>
    <xf numFmtId="0" fontId="115" fillId="5" borderId="0" xfId="0" applyFont="1" applyFill="1" applyAlignment="1">
      <alignment horizontal="center" vertical="center"/>
    </xf>
    <xf numFmtId="0" fontId="115" fillId="5" borderId="60" xfId="0" applyFont="1" applyFill="1" applyBorder="1" applyAlignment="1">
      <alignment horizontal="center" vertical="center" wrapText="1"/>
    </xf>
    <xf numFmtId="0" fontId="55" fillId="2" borderId="59" xfId="0" applyFont="1" applyFill="1" applyBorder="1" applyAlignment="1">
      <alignment horizontal="center" vertical="center" wrapText="1"/>
    </xf>
    <xf numFmtId="167" fontId="116" fillId="2" borderId="0" xfId="26" applyNumberFormat="1" applyFont="1" applyFill="1" applyBorder="1" applyAlignment="1" applyProtection="1">
      <alignment horizontal="center" vertical="center"/>
      <protection locked="0"/>
    </xf>
    <xf numFmtId="169" fontId="116" fillId="2" borderId="0" xfId="26" applyNumberFormat="1" applyFont="1" applyFill="1" applyBorder="1" applyAlignment="1" applyProtection="1">
      <alignment horizontal="center" vertical="center"/>
      <protection locked="0"/>
    </xf>
    <xf numFmtId="1" fontId="116" fillId="2" borderId="0" xfId="26" applyNumberFormat="1" applyFont="1" applyFill="1" applyBorder="1" applyAlignment="1" applyProtection="1">
      <alignment horizontal="center" vertical="center"/>
      <protection locked="0"/>
    </xf>
    <xf numFmtId="0" fontId="55" fillId="2" borderId="60" xfId="0" applyFont="1" applyFill="1" applyBorder="1" applyAlignment="1">
      <alignment horizontal="center" vertical="center" wrapText="1"/>
    </xf>
    <xf numFmtId="167" fontId="83" fillId="2" borderId="0" xfId="26" applyNumberFormat="1" applyFont="1" applyFill="1" applyBorder="1" applyAlignment="1" applyProtection="1">
      <alignment horizontal="center" vertical="center"/>
      <protection locked="0"/>
    </xf>
    <xf numFmtId="169" fontId="83" fillId="2" borderId="0" xfId="26" applyNumberFormat="1" applyFont="1" applyFill="1" applyBorder="1" applyAlignment="1" applyProtection="1">
      <alignment horizontal="center" vertical="center"/>
      <protection locked="0"/>
    </xf>
    <xf numFmtId="1" fontId="84" fillId="2" borderId="0" xfId="26" applyNumberFormat="1" applyFont="1" applyFill="1" applyBorder="1" applyAlignment="1" applyProtection="1">
      <alignment horizontal="center" vertical="center"/>
      <protection locked="0"/>
    </xf>
    <xf numFmtId="1" fontId="83" fillId="2" borderId="0" xfId="26" applyNumberFormat="1" applyFont="1" applyFill="1" applyBorder="1" applyAlignment="1" applyProtection="1">
      <alignment horizontal="center" vertical="center"/>
      <protection locked="0"/>
    </xf>
    <xf numFmtId="0" fontId="55" fillId="2" borderId="61" xfId="0" applyFont="1" applyFill="1" applyBorder="1" applyAlignment="1">
      <alignment horizontal="center" vertical="center" wrapText="1"/>
    </xf>
    <xf numFmtId="167" fontId="83" fillId="2" borderId="62" xfId="26" applyNumberFormat="1" applyFont="1" applyFill="1" applyBorder="1" applyAlignment="1" applyProtection="1">
      <alignment horizontal="center" vertical="center"/>
      <protection locked="0"/>
    </xf>
    <xf numFmtId="169" fontId="83" fillId="2" borderId="62" xfId="26" applyNumberFormat="1" applyFont="1" applyFill="1" applyBorder="1" applyAlignment="1" applyProtection="1">
      <alignment horizontal="center" vertical="center"/>
      <protection locked="0"/>
    </xf>
    <xf numFmtId="1" fontId="84" fillId="2" borderId="62" xfId="26" applyNumberFormat="1" applyFont="1" applyFill="1" applyBorder="1" applyAlignment="1" applyProtection="1">
      <alignment horizontal="center" vertical="center"/>
      <protection locked="0"/>
    </xf>
    <xf numFmtId="1" fontId="83" fillId="2" borderId="62" xfId="26" applyNumberFormat="1" applyFont="1" applyFill="1" applyBorder="1" applyAlignment="1" applyProtection="1">
      <alignment horizontal="center" vertical="center"/>
      <protection locked="0"/>
    </xf>
    <xf numFmtId="0" fontId="55" fillId="2" borderId="63" xfId="0" applyFont="1" applyFill="1" applyBorder="1" applyAlignment="1">
      <alignment horizontal="center" vertical="center" wrapText="1"/>
    </xf>
    <xf numFmtId="0" fontId="116" fillId="4" borderId="59" xfId="0" applyFont="1" applyFill="1" applyBorder="1" applyAlignment="1">
      <alignment horizontal="center" vertical="center" wrapText="1"/>
    </xf>
    <xf numFmtId="167" fontId="116" fillId="4" borderId="0" xfId="26" applyNumberFormat="1" applyFont="1" applyFill="1" applyBorder="1" applyAlignment="1" applyProtection="1">
      <alignment horizontal="center" vertical="center"/>
      <protection locked="0"/>
    </xf>
    <xf numFmtId="1" fontId="116" fillId="4" borderId="0" xfId="26" applyNumberFormat="1" applyFont="1" applyFill="1" applyBorder="1" applyAlignment="1" applyProtection="1">
      <alignment horizontal="center" vertical="center"/>
      <protection locked="0"/>
    </xf>
    <xf numFmtId="0" fontId="116" fillId="4" borderId="60" xfId="0" applyFont="1" applyFill="1" applyBorder="1" applyAlignment="1">
      <alignment horizontal="center" vertical="center" wrapText="1"/>
    </xf>
    <xf numFmtId="0" fontId="86" fillId="2" borderId="59" xfId="0" applyFont="1" applyFill="1" applyBorder="1" applyAlignment="1">
      <alignment horizontal="center" vertical="center" wrapText="1"/>
    </xf>
    <xf numFmtId="167" fontId="86" fillId="2" borderId="0" xfId="26" applyNumberFormat="1" applyFont="1" applyFill="1" applyBorder="1" applyAlignment="1" applyProtection="1">
      <alignment horizontal="center" vertical="center"/>
      <protection locked="0"/>
    </xf>
    <xf numFmtId="164" fontId="86" fillId="2" borderId="0" xfId="26" applyNumberFormat="1" applyFont="1" applyFill="1" applyBorder="1" applyAlignment="1" applyProtection="1">
      <alignment horizontal="center" vertical="center"/>
      <protection locked="0"/>
    </xf>
    <xf numFmtId="0" fontId="86" fillId="2" borderId="60" xfId="0" applyFont="1" applyFill="1" applyBorder="1" applyAlignment="1">
      <alignment horizontal="center" vertical="center" wrapText="1"/>
    </xf>
    <xf numFmtId="0" fontId="86" fillId="2" borderId="61" xfId="0" applyFont="1" applyFill="1" applyBorder="1" applyAlignment="1">
      <alignment horizontal="center" vertical="center" wrapText="1"/>
    </xf>
    <xf numFmtId="167" fontId="86" fillId="2" borderId="62" xfId="26" applyNumberFormat="1" applyFont="1" applyFill="1" applyBorder="1" applyAlignment="1" applyProtection="1">
      <alignment horizontal="center" vertical="center"/>
      <protection locked="0"/>
    </xf>
    <xf numFmtId="0" fontId="86" fillId="2" borderId="63" xfId="0" applyFont="1" applyFill="1" applyBorder="1" applyAlignment="1">
      <alignment horizontal="center" vertical="center" wrapText="1"/>
    </xf>
    <xf numFmtId="168" fontId="32" fillId="2" borderId="0" xfId="2" applyNumberFormat="1" applyFont="1" applyFill="1" applyAlignment="1" applyProtection="1">
      <alignment horizontal="center" vertical="center"/>
      <protection locked="0"/>
    </xf>
    <xf numFmtId="168" fontId="19" fillId="2" borderId="0" xfId="2" applyNumberFormat="1" applyFont="1" applyFill="1" applyAlignment="1" applyProtection="1">
      <alignment horizontal="center" vertical="center"/>
      <protection locked="0"/>
    </xf>
    <xf numFmtId="167" fontId="117" fillId="3" borderId="19" xfId="2" applyNumberFormat="1" applyFont="1" applyFill="1" applyBorder="1" applyAlignment="1" applyProtection="1">
      <alignment horizontal="center" vertical="center"/>
      <protection locked="0"/>
    </xf>
    <xf numFmtId="167" fontId="72" fillId="3" borderId="0" xfId="2" applyNumberFormat="1" applyFont="1" applyFill="1" applyAlignment="1">
      <alignment horizontal="center" vertical="center"/>
    </xf>
    <xf numFmtId="9" fontId="72" fillId="3" borderId="0" xfId="26" applyFont="1" applyFill="1" applyBorder="1" applyAlignment="1" applyProtection="1">
      <alignment horizontal="center" vertical="center"/>
    </xf>
    <xf numFmtId="170" fontId="0" fillId="0" borderId="0" xfId="26" applyNumberFormat="1" applyFont="1"/>
    <xf numFmtId="164" fontId="0" fillId="0" borderId="0" xfId="0" applyNumberFormat="1" applyAlignment="1">
      <alignment horizontal="center"/>
    </xf>
    <xf numFmtId="0" fontId="61" fillId="0" borderId="0" xfId="0" applyFont="1" applyAlignment="1">
      <alignment horizontal="center" vertical="center"/>
    </xf>
    <xf numFmtId="167" fontId="72" fillId="3" borderId="19" xfId="26" applyNumberFormat="1" applyFont="1" applyFill="1" applyBorder="1" applyAlignment="1" applyProtection="1">
      <alignment horizontal="center" vertical="center"/>
    </xf>
    <xf numFmtId="0" fontId="64" fillId="4" borderId="0" xfId="2" applyFont="1" applyFill="1" applyAlignment="1">
      <alignment horizontal="center" vertical="center" wrapText="1"/>
    </xf>
    <xf numFmtId="167" fontId="19" fillId="2" borderId="0" xfId="2" applyNumberFormat="1" applyFont="1" applyFill="1" applyAlignment="1">
      <alignment horizontal="right" vertical="center"/>
    </xf>
    <xf numFmtId="167" fontId="19" fillId="4" borderId="0" xfId="2" applyNumberFormat="1" applyFont="1" applyFill="1" applyAlignment="1">
      <alignment horizontal="right" vertical="center"/>
    </xf>
    <xf numFmtId="167" fontId="72" fillId="3" borderId="19" xfId="2" applyNumberFormat="1" applyFont="1" applyFill="1" applyBorder="1" applyAlignment="1">
      <alignment horizontal="right" vertical="center"/>
    </xf>
    <xf numFmtId="0" fontId="118" fillId="3" borderId="0" xfId="0" applyFont="1" applyFill="1" applyAlignment="1">
      <alignment horizontal="center" vertical="center" wrapText="1"/>
    </xf>
    <xf numFmtId="0" fontId="83" fillId="2" borderId="16" xfId="2" applyFont="1" applyFill="1" applyBorder="1" applyAlignment="1">
      <alignment horizontal="center" vertical="center"/>
    </xf>
    <xf numFmtId="0" fontId="83" fillId="2" borderId="0" xfId="2" applyFont="1" applyFill="1" applyAlignment="1">
      <alignment horizontal="center" vertical="center" wrapText="1"/>
    </xf>
    <xf numFmtId="167" fontId="83" fillId="2" borderId="0" xfId="2" applyNumberFormat="1" applyFont="1" applyFill="1" applyAlignment="1">
      <alignment horizontal="center" vertical="center"/>
    </xf>
    <xf numFmtId="170" fontId="83" fillId="2" borderId="0" xfId="26" applyNumberFormat="1" applyFont="1" applyFill="1" applyBorder="1" applyAlignment="1" applyProtection="1">
      <alignment horizontal="center" vertical="center"/>
    </xf>
    <xf numFmtId="1" fontId="83" fillId="2" borderId="17" xfId="2" applyNumberFormat="1" applyFont="1" applyFill="1" applyBorder="1" applyAlignment="1" applyProtection="1">
      <alignment horizontal="center" vertical="center"/>
      <protection locked="0"/>
    </xf>
    <xf numFmtId="0" fontId="83" fillId="4" borderId="16" xfId="2" applyFont="1" applyFill="1" applyBorder="1" applyAlignment="1">
      <alignment horizontal="center" vertical="center"/>
    </xf>
    <xf numFmtId="0" fontId="83" fillId="4" borderId="0" xfId="2" applyFont="1" applyFill="1" applyAlignment="1">
      <alignment horizontal="center" vertical="center" wrapText="1"/>
    </xf>
    <xf numFmtId="167" fontId="83" fillId="4" borderId="0" xfId="2" applyNumberFormat="1" applyFont="1" applyFill="1" applyAlignment="1">
      <alignment horizontal="center" vertical="center"/>
    </xf>
    <xf numFmtId="170" fontId="83" fillId="4" borderId="0" xfId="26" applyNumberFormat="1" applyFont="1" applyFill="1" applyBorder="1" applyAlignment="1" applyProtection="1">
      <alignment horizontal="center" vertical="center"/>
    </xf>
    <xf numFmtId="1" fontId="83" fillId="4" borderId="17" xfId="2" applyNumberFormat="1" applyFont="1" applyFill="1" applyBorder="1" applyAlignment="1" applyProtection="1">
      <alignment horizontal="center" vertical="center"/>
      <protection locked="0"/>
    </xf>
    <xf numFmtId="169" fontId="20" fillId="3" borderId="19" xfId="2" applyNumberFormat="1" applyFont="1" applyFill="1" applyBorder="1" applyAlignment="1" applyProtection="1">
      <alignment horizontal="center" vertical="center"/>
      <protection locked="0"/>
    </xf>
    <xf numFmtId="167" fontId="15" fillId="0" borderId="0" xfId="2" applyNumberFormat="1" applyFont="1"/>
    <xf numFmtId="0" fontId="62" fillId="0" borderId="0" xfId="2" applyFont="1" applyAlignment="1">
      <alignment vertical="center" wrapText="1"/>
    </xf>
    <xf numFmtId="170" fontId="62" fillId="0" borderId="0" xfId="26" applyNumberFormat="1" applyFont="1" applyAlignment="1">
      <alignment vertical="center" wrapText="1"/>
    </xf>
    <xf numFmtId="170" fontId="62" fillId="0" borderId="0" xfId="2" applyNumberFormat="1" applyFont="1" applyAlignment="1">
      <alignment vertical="center" wrapText="1"/>
    </xf>
    <xf numFmtId="0" fontId="62" fillId="0" borderId="0" xfId="0" applyFont="1" applyAlignment="1">
      <alignment vertical="center" wrapText="1"/>
    </xf>
    <xf numFmtId="0" fontId="13" fillId="0" borderId="0" xfId="0" applyFont="1" applyAlignment="1">
      <alignment wrapText="1"/>
    </xf>
    <xf numFmtId="0" fontId="119" fillId="2" borderId="16" xfId="2" applyFont="1" applyFill="1" applyBorder="1" applyAlignment="1">
      <alignment horizontal="center" vertical="center"/>
    </xf>
    <xf numFmtId="0" fontId="86" fillId="2" borderId="0" xfId="2" applyFont="1" applyFill="1" applyAlignment="1">
      <alignment horizontal="center" vertical="center"/>
    </xf>
    <xf numFmtId="167" fontId="86" fillId="2" borderId="0" xfId="26" applyNumberFormat="1" applyFont="1" applyFill="1" applyAlignment="1">
      <alignment horizontal="center" vertical="center"/>
    </xf>
    <xf numFmtId="170" fontId="86" fillId="2" borderId="0" xfId="26" applyNumberFormat="1" applyFont="1" applyFill="1" applyAlignment="1">
      <alignment horizontal="center" vertical="center"/>
    </xf>
    <xf numFmtId="167" fontId="82" fillId="2" borderId="0" xfId="2" applyNumberFormat="1" applyFont="1" applyFill="1" applyAlignment="1" applyProtection="1">
      <alignment horizontal="center" vertical="center"/>
      <protection locked="0"/>
    </xf>
    <xf numFmtId="167" fontId="86" fillId="2" borderId="0" xfId="2" applyNumberFormat="1" applyFont="1" applyFill="1" applyAlignment="1" applyProtection="1">
      <alignment horizontal="center" vertical="center"/>
      <protection locked="0"/>
    </xf>
    <xf numFmtId="1" fontId="86" fillId="2" borderId="17" xfId="2" applyNumberFormat="1" applyFont="1" applyFill="1" applyBorder="1" applyAlignment="1" applyProtection="1">
      <alignment horizontal="center" vertical="center"/>
      <protection locked="0"/>
    </xf>
    <xf numFmtId="0" fontId="119" fillId="4" borderId="16" xfId="2" applyFont="1" applyFill="1" applyBorder="1" applyAlignment="1">
      <alignment horizontal="center" vertical="center"/>
    </xf>
    <xf numFmtId="0" fontId="86" fillId="4" borderId="0" xfId="2" applyFont="1" applyFill="1" applyAlignment="1">
      <alignment horizontal="center" vertical="center"/>
    </xf>
    <xf numFmtId="167" fontId="86" fillId="4" borderId="0" xfId="26" applyNumberFormat="1" applyFont="1" applyFill="1" applyAlignment="1">
      <alignment horizontal="center" vertical="center"/>
    </xf>
    <xf numFmtId="170" fontId="86" fillId="4" borderId="0" xfId="26" applyNumberFormat="1" applyFont="1" applyFill="1" applyAlignment="1">
      <alignment horizontal="center" vertical="center"/>
    </xf>
    <xf numFmtId="167" fontId="82" fillId="4" borderId="0" xfId="2" applyNumberFormat="1" applyFont="1" applyFill="1" applyAlignment="1" applyProtection="1">
      <alignment horizontal="center" vertical="center"/>
      <protection locked="0"/>
    </xf>
    <xf numFmtId="167" fontId="86" fillId="4" borderId="0" xfId="2" applyNumberFormat="1" applyFont="1" applyFill="1" applyAlignment="1" applyProtection="1">
      <alignment horizontal="center" vertical="center"/>
      <protection locked="0"/>
    </xf>
    <xf numFmtId="1" fontId="86" fillId="4" borderId="17" xfId="2" applyNumberFormat="1" applyFont="1" applyFill="1" applyBorder="1" applyAlignment="1" applyProtection="1">
      <alignment horizontal="center" vertical="center"/>
      <protection locked="0"/>
    </xf>
    <xf numFmtId="0" fontId="35" fillId="0" borderId="14" xfId="39" applyFont="1" applyBorder="1"/>
    <xf numFmtId="0" fontId="18" fillId="2" borderId="0" xfId="2" applyFont="1" applyFill="1" applyAlignment="1">
      <alignment vertical="center"/>
    </xf>
    <xf numFmtId="0" fontId="18" fillId="2" borderId="17" xfId="2" applyFont="1" applyFill="1" applyBorder="1" applyAlignment="1">
      <alignment vertical="center"/>
    </xf>
    <xf numFmtId="0" fontId="64" fillId="4" borderId="25" xfId="2" applyFont="1" applyFill="1" applyBorder="1" applyAlignment="1">
      <alignment horizontal="center" vertical="center" wrapText="1"/>
    </xf>
    <xf numFmtId="0" fontId="64" fillId="4" borderId="1" xfId="2" applyFont="1" applyFill="1" applyBorder="1" applyAlignment="1">
      <alignment horizontal="center" vertical="center"/>
    </xf>
    <xf numFmtId="1" fontId="18" fillId="2" borderId="25" xfId="2" applyNumberFormat="1" applyFont="1" applyFill="1" applyBorder="1" applyAlignment="1" applyProtection="1">
      <alignment horizontal="center" vertical="center"/>
      <protection locked="0"/>
    </xf>
    <xf numFmtId="1" fontId="18" fillId="4" borderId="25" xfId="2" applyNumberFormat="1" applyFont="1" applyFill="1" applyBorder="1" applyAlignment="1" applyProtection="1">
      <alignment horizontal="center" vertical="center"/>
      <protection locked="0"/>
    </xf>
    <xf numFmtId="9" fontId="18" fillId="2" borderId="0" xfId="17" applyFont="1" applyFill="1" applyBorder="1" applyAlignment="1" applyProtection="1">
      <alignment horizontal="center" vertical="center"/>
      <protection locked="0"/>
    </xf>
    <xf numFmtId="9" fontId="18" fillId="4" borderId="0" xfId="17" applyFont="1" applyFill="1" applyBorder="1" applyAlignment="1" applyProtection="1">
      <alignment horizontal="center" vertical="center"/>
      <protection locked="0"/>
    </xf>
    <xf numFmtId="9" fontId="120" fillId="3" borderId="3" xfId="17" applyFont="1" applyFill="1" applyBorder="1" applyAlignment="1" applyProtection="1">
      <alignment horizontal="center" vertical="center"/>
      <protection locked="0"/>
    </xf>
    <xf numFmtId="9" fontId="20" fillId="3" borderId="3" xfId="17" applyFont="1" applyFill="1" applyBorder="1" applyAlignment="1" applyProtection="1">
      <alignment horizontal="center" vertical="center"/>
      <protection locked="0"/>
    </xf>
    <xf numFmtId="0" fontId="64" fillId="4" borderId="25" xfId="0" applyFont="1" applyFill="1" applyBorder="1" applyAlignment="1">
      <alignment horizontal="center" vertical="center" wrapText="1"/>
    </xf>
    <xf numFmtId="0" fontId="18" fillId="2" borderId="25" xfId="2" applyFont="1" applyFill="1" applyBorder="1" applyAlignment="1">
      <alignment horizontal="center" vertical="center"/>
    </xf>
    <xf numFmtId="164" fontId="55" fillId="2" borderId="0" xfId="2" applyNumberFormat="1" applyFont="1" applyFill="1" applyAlignment="1">
      <alignment horizontal="center" vertical="center"/>
    </xf>
    <xf numFmtId="164" fontId="18" fillId="2" borderId="0" xfId="2" applyNumberFormat="1" applyFont="1" applyFill="1" applyAlignment="1">
      <alignment horizontal="center" vertical="center"/>
    </xf>
    <xf numFmtId="0" fontId="18" fillId="4" borderId="25" xfId="2" applyFont="1" applyFill="1" applyBorder="1" applyAlignment="1">
      <alignment horizontal="center" vertical="center"/>
    </xf>
    <xf numFmtId="164" fontId="55" fillId="4" borderId="0" xfId="2" applyNumberFormat="1" applyFont="1" applyFill="1" applyAlignment="1">
      <alignment horizontal="center" vertical="center"/>
    </xf>
    <xf numFmtId="164" fontId="18" fillId="4" borderId="0" xfId="2" applyNumberFormat="1" applyFont="1" applyFill="1" applyAlignment="1">
      <alignment horizontal="center" vertical="center"/>
    </xf>
    <xf numFmtId="0" fontId="35" fillId="0" borderId="2" xfId="39" applyFont="1" applyBorder="1"/>
    <xf numFmtId="0" fontId="13" fillId="0" borderId="3" xfId="2" applyBorder="1" applyAlignment="1">
      <alignment horizontal="center" vertical="center"/>
    </xf>
    <xf numFmtId="0" fontId="13" fillId="0" borderId="3" xfId="2" applyBorder="1"/>
    <xf numFmtId="0" fontId="13" fillId="0" borderId="3" xfId="2" applyBorder="1" applyAlignment="1">
      <alignment horizontal="right"/>
    </xf>
    <xf numFmtId="0" fontId="15" fillId="0" borderId="26" xfId="2" applyFont="1" applyBorder="1" applyAlignment="1">
      <alignment horizontal="right" readingOrder="2"/>
    </xf>
    <xf numFmtId="167" fontId="18" fillId="2" borderId="0" xfId="26" applyNumberFormat="1" applyFont="1" applyFill="1" applyBorder="1" applyAlignment="1">
      <alignment horizontal="center" vertical="center"/>
    </xf>
    <xf numFmtId="167" fontId="18" fillId="4" borderId="0" xfId="26" applyNumberFormat="1" applyFont="1" applyFill="1" applyBorder="1" applyAlignment="1">
      <alignment horizontal="center" vertical="center"/>
    </xf>
    <xf numFmtId="0" fontId="84" fillId="2" borderId="59" xfId="2" applyFont="1" applyFill="1" applyBorder="1" applyAlignment="1">
      <alignment horizontal="center" vertical="center"/>
    </xf>
    <xf numFmtId="0" fontId="83" fillId="2" borderId="60" xfId="2" applyFont="1" applyFill="1" applyBorder="1" applyAlignment="1">
      <alignment horizontal="center" vertical="center"/>
    </xf>
    <xf numFmtId="167" fontId="83" fillId="2" borderId="59" xfId="26" applyNumberFormat="1" applyFont="1" applyFill="1" applyBorder="1" applyAlignment="1">
      <alignment horizontal="center" vertical="center"/>
    </xf>
    <xf numFmtId="167" fontId="84" fillId="2" borderId="0" xfId="26" applyNumberFormat="1" applyFont="1" applyFill="1" applyBorder="1" applyAlignment="1">
      <alignment horizontal="center" vertical="center"/>
    </xf>
    <xf numFmtId="167" fontId="83" fillId="2" borderId="0" xfId="26" applyNumberFormat="1" applyFont="1" applyFill="1" applyBorder="1" applyAlignment="1">
      <alignment horizontal="center" vertical="center"/>
    </xf>
    <xf numFmtId="167" fontId="83" fillId="2" borderId="60" xfId="26" applyNumberFormat="1" applyFont="1" applyFill="1" applyBorder="1" applyAlignment="1">
      <alignment horizontal="center" vertical="center"/>
    </xf>
    <xf numFmtId="1" fontId="83" fillId="2" borderId="59" xfId="2" applyNumberFormat="1" applyFont="1" applyFill="1" applyBorder="1" applyAlignment="1" applyProtection="1">
      <alignment horizontal="center" vertical="center"/>
      <protection locked="0"/>
    </xf>
    <xf numFmtId="0" fontId="84" fillId="2" borderId="60" xfId="2" applyFont="1" applyFill="1" applyBorder="1" applyAlignment="1">
      <alignment horizontal="center" vertical="center"/>
    </xf>
    <xf numFmtId="0" fontId="84" fillId="4" borderId="59" xfId="2" applyFont="1" applyFill="1" applyBorder="1" applyAlignment="1">
      <alignment horizontal="center" vertical="center"/>
    </xf>
    <xf numFmtId="0" fontId="83" fillId="4" borderId="60" xfId="2" applyFont="1" applyFill="1" applyBorder="1" applyAlignment="1">
      <alignment horizontal="center" vertical="center"/>
    </xf>
    <xf numFmtId="167" fontId="83" fillId="4" borderId="59" xfId="26" applyNumberFormat="1" applyFont="1" applyFill="1" applyBorder="1" applyAlignment="1">
      <alignment horizontal="center" vertical="center"/>
    </xf>
    <xf numFmtId="167" fontId="84" fillId="4" borderId="0" xfId="26" applyNumberFormat="1" applyFont="1" applyFill="1" applyBorder="1" applyAlignment="1">
      <alignment horizontal="center" vertical="center"/>
    </xf>
    <xf numFmtId="167" fontId="83" fillId="4" borderId="0" xfId="26" applyNumberFormat="1" applyFont="1" applyFill="1" applyBorder="1" applyAlignment="1">
      <alignment horizontal="center" vertical="center"/>
    </xf>
    <xf numFmtId="167" fontId="83" fillId="4" borderId="60" xfId="26" applyNumberFormat="1" applyFont="1" applyFill="1" applyBorder="1" applyAlignment="1">
      <alignment horizontal="center" vertical="center"/>
    </xf>
    <xf numFmtId="1" fontId="83" fillId="4" borderId="59" xfId="2" applyNumberFormat="1" applyFont="1" applyFill="1" applyBorder="1" applyAlignment="1" applyProtection="1">
      <alignment horizontal="center" vertical="center"/>
      <protection locked="0"/>
    </xf>
    <xf numFmtId="0" fontId="84" fillId="4" borderId="60" xfId="2" applyFont="1" applyFill="1" applyBorder="1" applyAlignment="1">
      <alignment horizontal="center" vertical="center"/>
    </xf>
    <xf numFmtId="167" fontId="33" fillId="3" borderId="61" xfId="26" applyNumberFormat="1" applyFont="1" applyFill="1" applyBorder="1" applyAlignment="1" applyProtection="1">
      <alignment horizontal="center" vertical="center"/>
    </xf>
    <xf numFmtId="167" fontId="33" fillId="3" borderId="63" xfId="26" applyNumberFormat="1" applyFont="1" applyFill="1" applyBorder="1" applyAlignment="1">
      <alignment horizontal="center" vertical="center"/>
    </xf>
    <xf numFmtId="167" fontId="13" fillId="0" borderId="0" xfId="2" applyNumberFormat="1" applyAlignment="1">
      <alignment horizontal="center"/>
    </xf>
    <xf numFmtId="0" fontId="79" fillId="4" borderId="0" xfId="2" applyFont="1" applyFill="1" applyAlignment="1">
      <alignment horizontal="center" vertical="center" wrapText="1"/>
    </xf>
    <xf numFmtId="0" fontId="79" fillId="4" borderId="77" xfId="2" applyFont="1" applyFill="1" applyBorder="1" applyAlignment="1">
      <alignment horizontal="center" vertical="center" wrapText="1"/>
    </xf>
    <xf numFmtId="0" fontId="83" fillId="2" borderId="55" xfId="2" applyFont="1" applyFill="1" applyBorder="1" applyAlignment="1">
      <alignment horizontal="center" vertical="center"/>
    </xf>
    <xf numFmtId="173" fontId="121" fillId="2" borderId="0" xfId="2" applyNumberFormat="1" applyFont="1" applyFill="1" applyAlignment="1">
      <alignment horizontal="center" vertical="center" wrapText="1"/>
    </xf>
    <xf numFmtId="173" fontId="84" fillId="2" borderId="0" xfId="26" applyNumberFormat="1" applyFont="1" applyFill="1" applyBorder="1" applyAlignment="1" applyProtection="1">
      <alignment horizontal="center" vertical="center"/>
    </xf>
    <xf numFmtId="173" fontId="83" fillId="2" borderId="0" xfId="26" applyNumberFormat="1" applyFont="1" applyFill="1" applyBorder="1" applyAlignment="1" applyProtection="1">
      <alignment horizontal="center" vertical="center"/>
    </xf>
    <xf numFmtId="0" fontId="83" fillId="2" borderId="77" xfId="2" applyFont="1" applyFill="1" applyBorder="1" applyAlignment="1">
      <alignment horizontal="center" vertical="center"/>
    </xf>
    <xf numFmtId="0" fontId="83" fillId="4" borderId="55" xfId="2" applyFont="1" applyFill="1" applyBorder="1" applyAlignment="1">
      <alignment horizontal="center" vertical="center"/>
    </xf>
    <xf numFmtId="173" fontId="121" fillId="4" borderId="0" xfId="2" applyNumberFormat="1" applyFont="1" applyFill="1" applyAlignment="1">
      <alignment horizontal="center" vertical="center" wrapText="1"/>
    </xf>
    <xf numFmtId="173" fontId="84" fillId="4" borderId="0" xfId="26" applyNumberFormat="1" applyFont="1" applyFill="1" applyBorder="1" applyAlignment="1" applyProtection="1">
      <alignment horizontal="center" vertical="center"/>
    </xf>
    <xf numFmtId="173" fontId="83" fillId="4" borderId="0" xfId="26" applyNumberFormat="1" applyFont="1" applyFill="1" applyBorder="1" applyAlignment="1" applyProtection="1">
      <alignment horizontal="center" vertical="center"/>
    </xf>
    <xf numFmtId="0" fontId="83" fillId="4" borderId="77" xfId="2" applyFont="1" applyFill="1" applyBorder="1" applyAlignment="1">
      <alignment horizontal="center" vertical="center"/>
    </xf>
    <xf numFmtId="0" fontId="83" fillId="4" borderId="85" xfId="2" applyFont="1" applyFill="1" applyBorder="1" applyAlignment="1">
      <alignment horizontal="center" vertical="center"/>
    </xf>
    <xf numFmtId="173" fontId="121" fillId="4" borderId="86" xfId="2" applyNumberFormat="1" applyFont="1" applyFill="1" applyBorder="1" applyAlignment="1">
      <alignment horizontal="center" vertical="center" wrapText="1"/>
    </xf>
    <xf numFmtId="173" fontId="84" fillId="4" borderId="86" xfId="26" applyNumberFormat="1" applyFont="1" applyFill="1" applyBorder="1" applyAlignment="1" applyProtection="1">
      <alignment horizontal="center" vertical="center"/>
    </xf>
    <xf numFmtId="173" fontId="83" fillId="4" borderId="86" xfId="26" applyNumberFormat="1" applyFont="1" applyFill="1" applyBorder="1" applyAlignment="1" applyProtection="1">
      <alignment horizontal="center" vertical="center"/>
    </xf>
    <xf numFmtId="0" fontId="83" fillId="4" borderId="87" xfId="2" applyFont="1" applyFill="1" applyBorder="1" applyAlignment="1">
      <alignment horizontal="center" vertical="center"/>
    </xf>
    <xf numFmtId="173" fontId="13" fillId="0" borderId="0" xfId="2" applyNumberFormat="1"/>
    <xf numFmtId="0" fontId="122" fillId="0" borderId="0" xfId="2" applyFont="1"/>
    <xf numFmtId="0" fontId="24" fillId="0" borderId="0" xfId="0" applyFont="1"/>
    <xf numFmtId="0" fontId="61" fillId="0" borderId="0" xfId="2" applyFont="1" applyAlignment="1">
      <alignment vertical="center"/>
    </xf>
    <xf numFmtId="0" fontId="61" fillId="0" borderId="0" xfId="2" applyFont="1"/>
    <xf numFmtId="0" fontId="86" fillId="4" borderId="87" xfId="2" applyFont="1" applyFill="1" applyBorder="1" applyAlignment="1">
      <alignment horizontal="center" vertical="center"/>
    </xf>
    <xf numFmtId="1" fontId="86" fillId="4" borderId="86" xfId="2" applyNumberFormat="1" applyFont="1" applyFill="1" applyBorder="1" applyAlignment="1" applyProtection="1">
      <alignment horizontal="center" vertical="center"/>
      <protection locked="0"/>
    </xf>
    <xf numFmtId="167" fontId="86" fillId="4" borderId="86" xfId="26" applyNumberFormat="1" applyFont="1" applyFill="1" applyBorder="1" applyAlignment="1" applyProtection="1">
      <alignment horizontal="center" vertical="center"/>
    </xf>
    <xf numFmtId="167" fontId="82" fillId="4" borderId="86" xfId="26" applyNumberFormat="1" applyFont="1" applyFill="1" applyBorder="1" applyAlignment="1" applyProtection="1">
      <alignment horizontal="center" vertical="center"/>
    </xf>
    <xf numFmtId="0" fontId="86" fillId="4" borderId="86" xfId="2" applyFont="1" applyFill="1" applyBorder="1" applyAlignment="1">
      <alignment horizontal="center" vertical="center"/>
    </xf>
    <xf numFmtId="0" fontId="86" fillId="4" borderId="85" xfId="2" applyFont="1" applyFill="1" applyBorder="1" applyAlignment="1">
      <alignment horizontal="center" vertical="center"/>
    </xf>
    <xf numFmtId="0" fontId="86" fillId="2" borderId="77" xfId="2" applyFont="1" applyFill="1" applyBorder="1" applyAlignment="1">
      <alignment horizontal="center" vertical="center"/>
    </xf>
    <xf numFmtId="1" fontId="86" fillId="2" borderId="0" xfId="2" applyNumberFormat="1" applyFont="1" applyFill="1" applyAlignment="1" applyProtection="1">
      <alignment horizontal="center" vertical="center"/>
      <protection locked="0"/>
    </xf>
    <xf numFmtId="167" fontId="86" fillId="2" borderId="0" xfId="26" applyNumberFormat="1" applyFont="1" applyFill="1" applyBorder="1" applyAlignment="1" applyProtection="1">
      <alignment horizontal="center" vertical="center"/>
    </xf>
    <xf numFmtId="167" fontId="82" fillId="2" borderId="0" xfId="26" applyNumberFormat="1" applyFont="1" applyFill="1" applyBorder="1" applyAlignment="1" applyProtection="1">
      <alignment horizontal="center" vertical="center"/>
    </xf>
    <xf numFmtId="0" fontId="86" fillId="2" borderId="55" xfId="2" applyFont="1" applyFill="1" applyBorder="1" applyAlignment="1">
      <alignment horizontal="center" vertical="center"/>
    </xf>
    <xf numFmtId="0" fontId="86" fillId="4" borderId="77" xfId="2" applyFont="1" applyFill="1" applyBorder="1" applyAlignment="1">
      <alignment horizontal="center" vertical="center"/>
    </xf>
    <xf numFmtId="1" fontId="86" fillId="4" borderId="0" xfId="2" applyNumberFormat="1" applyFont="1" applyFill="1" applyAlignment="1" applyProtection="1">
      <alignment horizontal="center" vertical="center"/>
      <protection locked="0"/>
    </xf>
    <xf numFmtId="167" fontId="86" fillId="4" borderId="0" xfId="26" applyNumberFormat="1" applyFont="1" applyFill="1" applyBorder="1" applyAlignment="1" applyProtection="1">
      <alignment horizontal="center" vertical="center"/>
    </xf>
    <xf numFmtId="167" fontId="82" fillId="4" borderId="0" xfId="26" applyNumberFormat="1" applyFont="1" applyFill="1" applyBorder="1" applyAlignment="1" applyProtection="1">
      <alignment horizontal="center" vertical="center"/>
    </xf>
    <xf numFmtId="0" fontId="86" fillId="4" borderId="55" xfId="2" applyFont="1" applyFill="1" applyBorder="1" applyAlignment="1">
      <alignment horizontal="center" vertical="center"/>
    </xf>
    <xf numFmtId="0" fontId="25" fillId="0" borderId="0" xfId="0" applyFont="1"/>
    <xf numFmtId="0" fontId="68" fillId="4" borderId="77" xfId="2" applyFont="1" applyFill="1" applyBorder="1" applyAlignment="1">
      <alignment horizontal="center" vertical="center" wrapText="1" readingOrder="2"/>
    </xf>
    <xf numFmtId="2" fontId="13" fillId="0" borderId="0" xfId="2" applyNumberFormat="1" applyAlignment="1">
      <alignment horizontal="center"/>
    </xf>
    <xf numFmtId="1" fontId="13" fillId="0" borderId="0" xfId="2" applyNumberFormat="1"/>
    <xf numFmtId="9" fontId="13" fillId="0" borderId="0" xfId="26" applyFont="1"/>
    <xf numFmtId="169" fontId="20" fillId="3" borderId="89" xfId="26" applyNumberFormat="1" applyFont="1" applyFill="1" applyBorder="1" applyAlignment="1" applyProtection="1">
      <alignment horizontal="center" vertical="center"/>
    </xf>
    <xf numFmtId="169" fontId="20" fillId="3" borderId="62" xfId="26" applyNumberFormat="1" applyFont="1" applyFill="1" applyBorder="1" applyAlignment="1" applyProtection="1">
      <alignment horizontal="center" vertical="center"/>
    </xf>
    <xf numFmtId="167" fontId="20" fillId="3" borderId="62" xfId="26" applyNumberFormat="1" applyFont="1" applyFill="1" applyBorder="1" applyAlignment="1" applyProtection="1">
      <alignment horizontal="center" vertical="center"/>
    </xf>
    <xf numFmtId="9" fontId="20" fillId="3" borderId="62" xfId="26" applyFont="1" applyFill="1" applyBorder="1" applyAlignment="1" applyProtection="1">
      <alignment horizontal="center" vertical="center"/>
    </xf>
    <xf numFmtId="167" fontId="20" fillId="3" borderId="93" xfId="26" applyNumberFormat="1" applyFont="1" applyFill="1" applyBorder="1" applyAlignment="1" applyProtection="1">
      <alignment horizontal="center" vertical="center"/>
    </xf>
    <xf numFmtId="0" fontId="86" fillId="4" borderId="60" xfId="2" applyFont="1" applyFill="1" applyBorder="1" applyAlignment="1">
      <alignment horizontal="center" vertical="center"/>
    </xf>
    <xf numFmtId="1" fontId="86" fillId="4" borderId="55" xfId="2" applyNumberFormat="1" applyFont="1" applyFill="1" applyBorder="1" applyAlignment="1" applyProtection="1">
      <alignment horizontal="center" vertical="center"/>
      <protection locked="0"/>
    </xf>
    <xf numFmtId="169" fontId="83" fillId="4" borderId="77" xfId="26" applyNumberFormat="1" applyFont="1" applyFill="1" applyBorder="1" applyAlignment="1" applyProtection="1">
      <alignment horizontal="center" vertical="center"/>
    </xf>
    <xf numFmtId="169" fontId="84" fillId="4" borderId="0" xfId="26" applyNumberFormat="1" applyFont="1" applyFill="1" applyBorder="1" applyAlignment="1" applyProtection="1">
      <alignment horizontal="center" vertical="center"/>
    </xf>
    <xf numFmtId="169" fontId="83" fillId="4" borderId="0" xfId="26" applyNumberFormat="1" applyFont="1" applyFill="1" applyBorder="1" applyAlignment="1" applyProtection="1">
      <alignment horizontal="center" vertical="center"/>
    </xf>
    <xf numFmtId="170" fontId="83" fillId="4" borderId="94" xfId="26" applyNumberFormat="1" applyFont="1" applyFill="1" applyBorder="1" applyAlignment="1" applyProtection="1">
      <alignment horizontal="center" vertical="center"/>
    </xf>
    <xf numFmtId="169" fontId="83" fillId="4" borderId="94" xfId="26" applyNumberFormat="1" applyFont="1" applyFill="1" applyBorder="1" applyAlignment="1" applyProtection="1">
      <alignment horizontal="center" vertical="center"/>
    </xf>
    <xf numFmtId="0" fontId="83" fillId="4" borderId="79" xfId="2" applyFont="1" applyFill="1" applyBorder="1" applyAlignment="1">
      <alignment horizontal="center" vertical="center"/>
    </xf>
    <xf numFmtId="0" fontId="86" fillId="4" borderId="59" xfId="2" applyFont="1" applyFill="1" applyBorder="1" applyAlignment="1">
      <alignment horizontal="center" vertical="center"/>
    </xf>
    <xf numFmtId="0" fontId="86" fillId="2" borderId="60" xfId="2" applyFont="1" applyFill="1" applyBorder="1" applyAlignment="1">
      <alignment horizontal="center" vertical="center"/>
    </xf>
    <xf numFmtId="1" fontId="86" fillId="2" borderId="55" xfId="2" applyNumberFormat="1" applyFont="1" applyFill="1" applyBorder="1" applyAlignment="1" applyProtection="1">
      <alignment horizontal="center" vertical="center"/>
      <protection locked="0"/>
    </xf>
    <xf numFmtId="169" fontId="83" fillId="2" borderId="77" xfId="26" applyNumberFormat="1" applyFont="1" applyFill="1" applyBorder="1" applyAlignment="1" applyProtection="1">
      <alignment horizontal="center" vertical="center"/>
    </xf>
    <xf numFmtId="169" fontId="84" fillId="2" borderId="0" xfId="26" applyNumberFormat="1" applyFont="1" applyFill="1" applyBorder="1" applyAlignment="1" applyProtection="1">
      <alignment horizontal="center" vertical="center"/>
    </xf>
    <xf numFmtId="169" fontId="83" fillId="2" borderId="0" xfId="26" applyNumberFormat="1" applyFont="1" applyFill="1" applyBorder="1" applyAlignment="1" applyProtection="1">
      <alignment horizontal="center" vertical="center"/>
    </xf>
    <xf numFmtId="170" fontId="83" fillId="2" borderId="94" xfId="26" applyNumberFormat="1" applyFont="1" applyFill="1" applyBorder="1" applyAlignment="1" applyProtection="1">
      <alignment horizontal="center" vertical="center"/>
    </xf>
    <xf numFmtId="167" fontId="83" fillId="2" borderId="94" xfId="26" applyNumberFormat="1" applyFont="1" applyFill="1" applyBorder="1" applyAlignment="1" applyProtection="1">
      <alignment horizontal="center" vertical="center"/>
    </xf>
    <xf numFmtId="0" fontId="83" fillId="2" borderId="79" xfId="2" applyFont="1" applyFill="1" applyBorder="1" applyAlignment="1">
      <alignment horizontal="center" vertical="center"/>
    </xf>
    <xf numFmtId="0" fontId="86" fillId="2" borderId="59" xfId="2" applyFont="1" applyFill="1" applyBorder="1" applyAlignment="1">
      <alignment horizontal="center" vertical="center"/>
    </xf>
    <xf numFmtId="167" fontId="83" fillId="4" borderId="94" xfId="26" applyNumberFormat="1" applyFont="1" applyFill="1" applyBorder="1" applyAlignment="1" applyProtection="1">
      <alignment horizontal="center" vertical="center"/>
    </xf>
    <xf numFmtId="0" fontId="68" fillId="4" borderId="94" xfId="2" applyFont="1" applyFill="1" applyBorder="1" applyAlignment="1">
      <alignment horizontal="center" vertical="center" wrapText="1"/>
    </xf>
    <xf numFmtId="167" fontId="23" fillId="6" borderId="62" xfId="26" applyNumberFormat="1" applyFont="1" applyFill="1" applyBorder="1" applyAlignment="1" applyProtection="1">
      <alignment horizontal="center" vertical="center"/>
    </xf>
    <xf numFmtId="167" fontId="20" fillId="6" borderId="62" xfId="26" applyNumberFormat="1" applyFont="1" applyFill="1" applyBorder="1" applyAlignment="1" applyProtection="1">
      <alignment horizontal="center" vertical="center"/>
    </xf>
    <xf numFmtId="0" fontId="18" fillId="4" borderId="60" xfId="2" applyFont="1" applyFill="1" applyBorder="1" applyAlignment="1">
      <alignment horizontal="center" vertical="center"/>
    </xf>
    <xf numFmtId="167" fontId="86" fillId="4" borderId="0" xfId="26" applyNumberFormat="1" applyFont="1" applyFill="1" applyBorder="1" applyAlignment="1">
      <alignment horizontal="center" vertical="center"/>
    </xf>
    <xf numFmtId="167" fontId="82" fillId="4" borderId="0" xfId="26" applyNumberFormat="1" applyFont="1" applyFill="1" applyBorder="1" applyAlignment="1">
      <alignment horizontal="center" vertical="center"/>
    </xf>
    <xf numFmtId="167" fontId="86" fillId="4" borderId="0" xfId="2" applyNumberFormat="1" applyFont="1" applyFill="1" applyAlignment="1">
      <alignment horizontal="center" vertical="center"/>
    </xf>
    <xf numFmtId="0" fontId="18" fillId="4" borderId="59" xfId="2" applyFont="1" applyFill="1" applyBorder="1" applyAlignment="1">
      <alignment horizontal="center" vertical="center"/>
    </xf>
    <xf numFmtId="0" fontId="18" fillId="2" borderId="60" xfId="2" applyFont="1" applyFill="1" applyBorder="1" applyAlignment="1">
      <alignment horizontal="center" vertical="center"/>
    </xf>
    <xf numFmtId="167" fontId="86" fillId="2" borderId="0" xfId="26" applyNumberFormat="1" applyFont="1" applyFill="1" applyBorder="1" applyAlignment="1">
      <alignment horizontal="center" vertical="center"/>
    </xf>
    <xf numFmtId="167" fontId="82" fillId="2" borderId="0" xfId="26" applyNumberFormat="1" applyFont="1" applyFill="1" applyBorder="1" applyAlignment="1">
      <alignment horizontal="center" vertical="center"/>
    </xf>
    <xf numFmtId="167" fontId="86" fillId="2" borderId="0" xfId="2" applyNumberFormat="1" applyFont="1" applyFill="1" applyAlignment="1">
      <alignment horizontal="center" vertical="center"/>
    </xf>
    <xf numFmtId="0" fontId="18" fillId="2" borderId="59" xfId="2" applyFont="1" applyFill="1" applyBorder="1" applyAlignment="1">
      <alignment horizontal="center" vertical="center"/>
    </xf>
    <xf numFmtId="167" fontId="82" fillId="4" borderId="0" xfId="26" applyNumberFormat="1" applyFont="1" applyFill="1" applyAlignment="1">
      <alignment horizontal="center" vertical="center"/>
    </xf>
    <xf numFmtId="168" fontId="86" fillId="4" borderId="0" xfId="2" applyNumberFormat="1" applyFont="1" applyFill="1" applyAlignment="1">
      <alignment horizontal="center" vertical="center"/>
    </xf>
    <xf numFmtId="168" fontId="86" fillId="2" borderId="0" xfId="2" applyNumberFormat="1" applyFont="1" applyFill="1" applyAlignment="1">
      <alignment horizontal="center" vertical="center"/>
    </xf>
    <xf numFmtId="0" fontId="15" fillId="0" borderId="0" xfId="0" applyFont="1" applyAlignment="1">
      <alignment vertical="top" wrapText="1"/>
    </xf>
    <xf numFmtId="1" fontId="123" fillId="2" borderId="17" xfId="2" applyNumberFormat="1" applyFont="1" applyFill="1" applyBorder="1" applyAlignment="1" applyProtection="1">
      <alignment horizontal="center" vertical="center"/>
      <protection locked="0"/>
    </xf>
    <xf numFmtId="0" fontId="123" fillId="2" borderId="0" xfId="0" applyFont="1" applyFill="1" applyAlignment="1">
      <alignment horizontal="center" vertical="center"/>
    </xf>
    <xf numFmtId="168" fontId="124" fillId="2" borderId="0" xfId="2" applyNumberFormat="1" applyFont="1" applyFill="1" applyAlignment="1" applyProtection="1">
      <alignment horizontal="center" vertical="center"/>
      <protection locked="0"/>
    </xf>
    <xf numFmtId="0" fontId="125" fillId="2" borderId="16" xfId="0" applyFont="1" applyFill="1" applyBorder="1" applyAlignment="1">
      <alignment horizontal="center" vertical="center"/>
    </xf>
    <xf numFmtId="0" fontId="0" fillId="0" borderId="0" xfId="0" applyAlignment="1">
      <alignment wrapText="1"/>
    </xf>
    <xf numFmtId="1" fontId="121" fillId="2" borderId="20" xfId="2" applyNumberFormat="1" applyFont="1" applyFill="1" applyBorder="1" applyAlignment="1" applyProtection="1">
      <alignment horizontal="center" vertical="center"/>
      <protection locked="0"/>
    </xf>
    <xf numFmtId="0" fontId="121" fillId="2" borderId="19" xfId="0" applyFont="1" applyFill="1" applyBorder="1" applyAlignment="1">
      <alignment horizontal="center" vertical="center"/>
    </xf>
    <xf numFmtId="164" fontId="121" fillId="2" borderId="19" xfId="0" applyNumberFormat="1" applyFont="1" applyFill="1" applyBorder="1" applyAlignment="1">
      <alignment horizontal="center" vertical="center"/>
    </xf>
    <xf numFmtId="164" fontId="126" fillId="2" borderId="19" xfId="0" applyNumberFormat="1" applyFont="1" applyFill="1" applyBorder="1" applyAlignment="1">
      <alignment horizontal="center" vertical="center"/>
    </xf>
    <xf numFmtId="0" fontId="121" fillId="2" borderId="18" xfId="0" applyFont="1" applyFill="1" applyBorder="1" applyAlignment="1">
      <alignment horizontal="center" vertical="center"/>
    </xf>
    <xf numFmtId="1" fontId="121" fillId="4" borderId="17" xfId="2" applyNumberFormat="1" applyFont="1" applyFill="1" applyBorder="1" applyAlignment="1" applyProtection="1">
      <alignment horizontal="center" vertical="center"/>
      <protection locked="0"/>
    </xf>
    <xf numFmtId="0" fontId="121" fillId="4" borderId="0" xfId="0" applyFont="1" applyFill="1" applyAlignment="1">
      <alignment horizontal="center" vertical="center"/>
    </xf>
    <xf numFmtId="168" fontId="126" fillId="4" borderId="0" xfId="2" applyNumberFormat="1" applyFont="1" applyFill="1" applyAlignment="1" applyProtection="1">
      <alignment horizontal="center" vertical="center"/>
      <protection locked="0"/>
    </xf>
    <xf numFmtId="0" fontId="121" fillId="4" borderId="16" xfId="0" applyFont="1" applyFill="1" applyBorder="1" applyAlignment="1">
      <alignment horizontal="center" vertical="center"/>
    </xf>
    <xf numFmtId="164" fontId="121" fillId="4" borderId="0" xfId="0" applyNumberFormat="1" applyFont="1" applyFill="1" applyAlignment="1">
      <alignment horizontal="center" vertical="center"/>
    </xf>
    <xf numFmtId="164" fontId="126" fillId="4" borderId="0" xfId="0" applyNumberFormat="1" applyFont="1" applyFill="1" applyAlignment="1">
      <alignment horizontal="center" vertical="center"/>
    </xf>
    <xf numFmtId="1" fontId="127" fillId="2" borderId="17" xfId="2" applyNumberFormat="1" applyFont="1" applyFill="1" applyBorder="1" applyAlignment="1" applyProtection="1">
      <alignment horizontal="center" vertical="center"/>
      <protection locked="0"/>
    </xf>
    <xf numFmtId="0" fontId="127" fillId="2" borderId="0" xfId="0" applyFont="1" applyFill="1" applyAlignment="1">
      <alignment horizontal="center" vertical="center"/>
    </xf>
    <xf numFmtId="168" fontId="128" fillId="2" borderId="0" xfId="2" applyNumberFormat="1" applyFont="1" applyFill="1" applyAlignment="1" applyProtection="1">
      <alignment horizontal="center" vertical="center"/>
      <protection locked="0"/>
    </xf>
    <xf numFmtId="0" fontId="127" fillId="2" borderId="16" xfId="0" applyFont="1" applyFill="1" applyBorder="1" applyAlignment="1">
      <alignment horizontal="center" vertical="center"/>
    </xf>
    <xf numFmtId="1" fontId="121" fillId="2" borderId="17" xfId="2" applyNumberFormat="1" applyFont="1" applyFill="1" applyBorder="1" applyAlignment="1" applyProtection="1">
      <alignment horizontal="center" vertical="center"/>
      <protection locked="0"/>
    </xf>
    <xf numFmtId="0" fontId="121" fillId="2" borderId="0" xfId="0" applyFont="1" applyFill="1" applyAlignment="1">
      <alignment horizontal="center" vertical="center"/>
    </xf>
    <xf numFmtId="164" fontId="121" fillId="2" borderId="0" xfId="0" applyNumberFormat="1" applyFont="1" applyFill="1" applyAlignment="1">
      <alignment horizontal="center" vertical="center"/>
    </xf>
    <xf numFmtId="164" fontId="126" fillId="2" borderId="0" xfId="0" applyNumberFormat="1" applyFont="1" applyFill="1" applyAlignment="1">
      <alignment horizontal="center" vertical="center"/>
    </xf>
    <xf numFmtId="0" fontId="121" fillId="2" borderId="16" xfId="0" applyFont="1" applyFill="1" applyBorder="1" applyAlignment="1">
      <alignment horizontal="center" vertical="center"/>
    </xf>
    <xf numFmtId="168" fontId="126" fillId="2" borderId="0" xfId="2" applyNumberFormat="1" applyFont="1" applyFill="1" applyAlignment="1" applyProtection="1">
      <alignment horizontal="center" vertical="center"/>
      <protection locked="0"/>
    </xf>
    <xf numFmtId="1" fontId="127" fillId="4" borderId="17" xfId="2" applyNumberFormat="1" applyFont="1" applyFill="1" applyBorder="1" applyAlignment="1" applyProtection="1">
      <alignment horizontal="center" vertical="center"/>
      <protection locked="0"/>
    </xf>
    <xf numFmtId="0" fontId="127" fillId="4" borderId="0" xfId="0" applyFont="1" applyFill="1" applyAlignment="1">
      <alignment horizontal="center" vertical="center"/>
    </xf>
    <xf numFmtId="168" fontId="128" fillId="4" borderId="0" xfId="2" applyNumberFormat="1" applyFont="1" applyFill="1" applyAlignment="1" applyProtection="1">
      <alignment horizontal="center" vertical="center"/>
      <protection locked="0"/>
    </xf>
    <xf numFmtId="1" fontId="127" fillId="4" borderId="0" xfId="2" applyNumberFormat="1" applyFont="1" applyFill="1" applyAlignment="1" applyProtection="1">
      <alignment horizontal="center" vertical="center"/>
      <protection locked="0"/>
    </xf>
    <xf numFmtId="0" fontId="127" fillId="4" borderId="16" xfId="0" applyFont="1" applyFill="1" applyBorder="1" applyAlignment="1">
      <alignment horizontal="center" vertical="center"/>
    </xf>
    <xf numFmtId="0" fontId="68" fillId="4" borderId="17" xfId="0" applyFont="1" applyFill="1" applyBorder="1" applyAlignment="1">
      <alignment horizontal="center" vertical="center" wrapText="1"/>
    </xf>
    <xf numFmtId="0" fontId="68" fillId="4" borderId="0" xfId="0" applyFont="1" applyFill="1" applyAlignment="1">
      <alignment horizontal="center" vertical="center" readingOrder="1"/>
    </xf>
    <xf numFmtId="0" fontId="86" fillId="0" borderId="96" xfId="2" applyFont="1" applyBorder="1"/>
    <xf numFmtId="0" fontId="86" fillId="0" borderId="0" xfId="2" applyFont="1"/>
    <xf numFmtId="0" fontId="15" fillId="0" borderId="97" xfId="2" applyFont="1" applyBorder="1"/>
    <xf numFmtId="0" fontId="82" fillId="2" borderId="96" xfId="39" applyFont="1" applyFill="1" applyBorder="1" applyAlignment="1">
      <alignment horizontal="center" vertical="center"/>
    </xf>
    <xf numFmtId="0" fontId="82" fillId="2" borderId="97" xfId="39" applyFont="1" applyFill="1" applyBorder="1" applyAlignment="1">
      <alignment horizontal="center" vertical="center"/>
    </xf>
    <xf numFmtId="0" fontId="82" fillId="2" borderId="98" xfId="39" applyFont="1" applyFill="1" applyBorder="1" applyAlignment="1">
      <alignment horizontal="center" vertical="center"/>
    </xf>
    <xf numFmtId="0" fontId="84" fillId="2" borderId="39" xfId="43" applyFont="1" applyFill="1" applyBorder="1" applyAlignment="1">
      <alignment horizontal="center" vertical="center" wrapText="1"/>
    </xf>
    <xf numFmtId="0" fontId="82" fillId="2" borderId="99" xfId="39" applyFont="1" applyFill="1" applyBorder="1" applyAlignment="1">
      <alignment horizontal="center" vertical="center"/>
    </xf>
    <xf numFmtId="0" fontId="106" fillId="8" borderId="27" xfId="42" applyFont="1" applyFill="1" applyBorder="1" applyAlignment="1">
      <alignment horizontal="center"/>
    </xf>
    <xf numFmtId="0" fontId="106" fillId="8" borderId="29" xfId="42" applyFont="1" applyFill="1" applyBorder="1" applyAlignment="1">
      <alignment horizontal="center"/>
    </xf>
    <xf numFmtId="0" fontId="106" fillId="8" borderId="38" xfId="42" applyFont="1" applyFill="1" applyBorder="1" applyAlignment="1">
      <alignment horizontal="center" vertical="center"/>
    </xf>
    <xf numFmtId="0" fontId="106" fillId="8" borderId="40" xfId="42" applyFont="1" applyFill="1" applyBorder="1" applyAlignment="1">
      <alignment horizontal="center" vertical="center"/>
    </xf>
    <xf numFmtId="0" fontId="107" fillId="4" borderId="27" xfId="39" applyFont="1" applyFill="1" applyBorder="1" applyAlignment="1">
      <alignment horizontal="center" vertical="center"/>
    </xf>
    <xf numFmtId="0" fontId="107" fillId="4" borderId="28" xfId="39" applyFont="1" applyFill="1" applyBorder="1" applyAlignment="1">
      <alignment horizontal="center" vertical="center"/>
    </xf>
    <xf numFmtId="0" fontId="107" fillId="4" borderId="29" xfId="39" applyFont="1" applyFill="1" applyBorder="1" applyAlignment="1">
      <alignment horizontal="center" vertical="center"/>
    </xf>
    <xf numFmtId="0" fontId="24" fillId="4" borderId="30" xfId="39" applyFont="1" applyFill="1" applyBorder="1" applyAlignment="1">
      <alignment horizontal="center"/>
    </xf>
    <xf numFmtId="0" fontId="24" fillId="4" borderId="39" xfId="39" applyFont="1" applyFill="1" applyBorder="1" applyAlignment="1">
      <alignment horizontal="center"/>
    </xf>
    <xf numFmtId="0" fontId="24" fillId="4" borderId="40" xfId="39" applyFont="1" applyFill="1" applyBorder="1" applyAlignment="1">
      <alignment horizontal="center"/>
    </xf>
    <xf numFmtId="0" fontId="24" fillId="4" borderId="0" xfId="39" applyFont="1" applyFill="1" applyAlignment="1">
      <alignment horizontal="center"/>
    </xf>
    <xf numFmtId="0" fontId="24" fillId="4" borderId="31" xfId="39" applyFont="1" applyFill="1" applyBorder="1" applyAlignment="1">
      <alignment horizontal="center"/>
    </xf>
    <xf numFmtId="0" fontId="108" fillId="4" borderId="30" xfId="39" applyFont="1" applyFill="1" applyBorder="1" applyAlignment="1">
      <alignment horizontal="center" vertical="center"/>
    </xf>
    <xf numFmtId="0" fontId="108" fillId="4" borderId="0" xfId="39" applyFont="1" applyFill="1" applyAlignment="1">
      <alignment horizontal="center" vertical="center"/>
    </xf>
    <xf numFmtId="0" fontId="108" fillId="4" borderId="31" xfId="39" applyFont="1" applyFill="1" applyBorder="1" applyAlignment="1">
      <alignment horizontal="center" vertical="center"/>
    </xf>
    <xf numFmtId="0" fontId="110" fillId="4" borderId="30" xfId="39" applyFont="1" applyFill="1" applyBorder="1" applyAlignment="1">
      <alignment horizontal="center" wrapText="1"/>
    </xf>
    <xf numFmtId="0" fontId="110" fillId="4" borderId="0" xfId="39" applyFont="1" applyFill="1" applyAlignment="1">
      <alignment horizontal="center" wrapText="1"/>
    </xf>
    <xf numFmtId="0" fontId="110" fillId="4" borderId="31" xfId="39" applyFont="1" applyFill="1" applyBorder="1" applyAlignment="1">
      <alignment horizontal="center" wrapText="1"/>
    </xf>
    <xf numFmtId="0" fontId="109" fillId="4" borderId="30" xfId="39" applyFont="1" applyFill="1" applyBorder="1" applyAlignment="1">
      <alignment horizontal="center" vertical="center" wrapText="1"/>
    </xf>
    <xf numFmtId="0" fontId="109" fillId="4" borderId="0" xfId="39" applyFont="1" applyFill="1" applyAlignment="1">
      <alignment horizontal="center" vertical="center" wrapText="1"/>
    </xf>
    <xf numFmtId="0" fontId="109" fillId="4" borderId="31" xfId="39" applyFont="1" applyFill="1" applyBorder="1" applyAlignment="1">
      <alignment horizontal="center" vertical="center" wrapText="1"/>
    </xf>
    <xf numFmtId="0" fontId="33" fillId="3" borderId="27" xfId="0" applyFont="1" applyFill="1" applyBorder="1" applyAlignment="1">
      <alignment horizontal="center" vertical="center" wrapText="1"/>
    </xf>
    <xf numFmtId="0" fontId="33" fillId="3" borderId="28" xfId="0" applyFont="1" applyFill="1" applyBorder="1" applyAlignment="1">
      <alignment horizontal="center" vertical="center" wrapText="1"/>
    </xf>
    <xf numFmtId="0" fontId="33" fillId="3" borderId="29" xfId="0" applyFont="1" applyFill="1" applyBorder="1" applyAlignment="1">
      <alignment horizontal="center" vertical="center" wrapText="1"/>
    </xf>
    <xf numFmtId="0" fontId="41" fillId="3" borderId="53"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3" borderId="54" xfId="0" applyFont="1" applyFill="1" applyBorder="1" applyAlignment="1">
      <alignment horizontal="center" vertical="center" wrapText="1"/>
    </xf>
    <xf numFmtId="1" fontId="32" fillId="4" borderId="42" xfId="0" applyNumberFormat="1" applyFont="1" applyFill="1" applyBorder="1" applyAlignment="1">
      <alignment horizontal="center" vertical="center"/>
    </xf>
    <xf numFmtId="1" fontId="32" fillId="4" borderId="41" xfId="0" applyNumberFormat="1" applyFont="1" applyFill="1" applyBorder="1" applyAlignment="1">
      <alignment horizontal="center" vertical="center"/>
    </xf>
    <xf numFmtId="0" fontId="55" fillId="4" borderId="41" xfId="0" applyFont="1" applyFill="1" applyBorder="1" applyAlignment="1">
      <alignment horizontal="center" vertical="center" wrapText="1" readingOrder="2"/>
    </xf>
    <xf numFmtId="0" fontId="55" fillId="4" borderId="43" xfId="0" applyFont="1" applyFill="1" applyBorder="1" applyAlignment="1">
      <alignment horizontal="center" vertical="center" wrapText="1" readingOrder="2"/>
    </xf>
    <xf numFmtId="0" fontId="55" fillId="2" borderId="74" xfId="0" applyFont="1" applyFill="1" applyBorder="1" applyAlignment="1">
      <alignment horizontal="left" vertical="center" wrapText="1"/>
    </xf>
    <xf numFmtId="0" fontId="55" fillId="2" borderId="75" xfId="0" applyFont="1" applyFill="1" applyBorder="1" applyAlignment="1">
      <alignment horizontal="left" vertical="center" wrapText="1"/>
    </xf>
    <xf numFmtId="0" fontId="55" fillId="2" borderId="75" xfId="0" applyFont="1" applyFill="1" applyBorder="1" applyAlignment="1">
      <alignment horizontal="right" vertical="center" wrapText="1"/>
    </xf>
    <xf numFmtId="0" fontId="55" fillId="2" borderId="76" xfId="0" applyFont="1" applyFill="1" applyBorder="1" applyAlignment="1">
      <alignment horizontal="right" vertical="center" wrapText="1"/>
    </xf>
    <xf numFmtId="0" fontId="23" fillId="3" borderId="64" xfId="0" applyFont="1" applyFill="1" applyBorder="1" applyAlignment="1">
      <alignment horizontal="center" vertical="center"/>
    </xf>
    <xf numFmtId="0" fontId="23" fillId="3" borderId="65" xfId="0" applyFont="1" applyFill="1" applyBorder="1" applyAlignment="1">
      <alignment horizontal="center" vertical="center"/>
    </xf>
    <xf numFmtId="0" fontId="23" fillId="3" borderId="66" xfId="0" applyFont="1" applyFill="1" applyBorder="1" applyAlignment="1">
      <alignment horizontal="center" vertical="center"/>
    </xf>
    <xf numFmtId="0" fontId="20" fillId="3" borderId="67"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68"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26" xfId="0" applyFont="1" applyFill="1" applyBorder="1" applyAlignment="1">
      <alignment horizontal="center" vertical="center"/>
    </xf>
    <xf numFmtId="0" fontId="23" fillId="3" borderId="23"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24" xfId="0" applyFont="1" applyFill="1" applyBorder="1" applyAlignment="1">
      <alignment horizontal="center" vertical="center"/>
    </xf>
    <xf numFmtId="0" fontId="20" fillId="3" borderId="25" xfId="2" applyFont="1" applyFill="1" applyBorder="1" applyAlignment="1" applyProtection="1">
      <alignment horizontal="center" vertical="center"/>
      <protection locked="0"/>
    </xf>
    <xf numFmtId="0" fontId="20" fillId="3" borderId="0" xfId="2" applyFont="1" applyFill="1" applyAlignment="1" applyProtection="1">
      <alignment horizontal="center" vertical="center"/>
      <protection locked="0"/>
    </xf>
    <xf numFmtId="0" fontId="20" fillId="3" borderId="1" xfId="2" applyFont="1" applyFill="1" applyBorder="1" applyAlignment="1" applyProtection="1">
      <alignment horizontal="center" vertical="center"/>
      <protection locked="0"/>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6" xfId="0" applyFont="1" applyFill="1" applyBorder="1" applyAlignment="1">
      <alignment horizontal="center" vertical="center"/>
    </xf>
    <xf numFmtId="0" fontId="68" fillId="6" borderId="25" xfId="0" applyFont="1" applyFill="1" applyBorder="1" applyAlignment="1">
      <alignment horizontal="center" vertical="center" wrapText="1"/>
    </xf>
    <xf numFmtId="0" fontId="68" fillId="6" borderId="1"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3" fillId="3" borderId="0" xfId="0" applyFont="1" applyFill="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33" fillId="3" borderId="56" xfId="0" applyFont="1" applyFill="1" applyBorder="1" applyAlignment="1">
      <alignment horizontal="center" vertical="center"/>
    </xf>
    <xf numFmtId="0" fontId="33" fillId="3" borderId="57" xfId="0" applyFont="1" applyFill="1" applyBorder="1" applyAlignment="1">
      <alignment horizontal="center" vertical="center"/>
    </xf>
    <xf numFmtId="0" fontId="33" fillId="3" borderId="58" xfId="0" applyFont="1" applyFill="1" applyBorder="1" applyAlignment="1">
      <alignment horizontal="center" vertical="center"/>
    </xf>
    <xf numFmtId="0" fontId="33" fillId="3" borderId="59"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60" xfId="0" applyFont="1" applyFill="1" applyBorder="1" applyAlignment="1">
      <alignment horizontal="center" vertical="center" wrapText="1"/>
    </xf>
    <xf numFmtId="0" fontId="23" fillId="3" borderId="25" xfId="0" applyFont="1" applyFill="1" applyBorder="1" applyAlignment="1">
      <alignment horizontal="center" vertical="center"/>
    </xf>
    <xf numFmtId="0" fontId="23" fillId="3" borderId="0" xfId="0" applyFont="1" applyFill="1" applyAlignment="1">
      <alignment horizontal="center" vertical="center"/>
    </xf>
    <xf numFmtId="0" fontId="23" fillId="3" borderId="1"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16" xfId="2" applyFont="1" applyFill="1" applyBorder="1" applyAlignment="1" applyProtection="1">
      <alignment horizontal="center" vertical="center" wrapText="1"/>
      <protection locked="0"/>
    </xf>
    <xf numFmtId="0" fontId="23" fillId="3" borderId="0" xfId="2" applyFont="1" applyFill="1" applyAlignment="1" applyProtection="1">
      <alignment horizontal="center" vertical="center" wrapText="1"/>
      <protection locked="0"/>
    </xf>
    <xf numFmtId="0" fontId="23" fillId="3" borderId="17" xfId="2" applyFont="1" applyFill="1" applyBorder="1" applyAlignment="1" applyProtection="1">
      <alignment horizontal="center" vertical="center" wrapText="1"/>
      <protection locked="0"/>
    </xf>
    <xf numFmtId="0" fontId="20" fillId="3" borderId="18"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23" fillId="3" borderId="13" xfId="2" applyFont="1" applyFill="1" applyBorder="1" applyAlignment="1">
      <alignment horizontal="center" vertical="center"/>
    </xf>
    <xf numFmtId="0" fontId="23" fillId="3" borderId="14" xfId="2" applyFont="1" applyFill="1" applyBorder="1" applyAlignment="1">
      <alignment horizontal="center" vertical="center"/>
    </xf>
    <xf numFmtId="0" fontId="23" fillId="3" borderId="15" xfId="2" applyFont="1" applyFill="1" applyBorder="1" applyAlignment="1">
      <alignment horizontal="center" vertical="center"/>
    </xf>
    <xf numFmtId="0" fontId="23" fillId="3" borderId="0" xfId="2" applyFont="1" applyFill="1" applyAlignment="1" applyProtection="1">
      <alignment horizontal="center" vertical="center"/>
      <protection locked="0"/>
    </xf>
    <xf numFmtId="0" fontId="23" fillId="3" borderId="17" xfId="2" applyFont="1" applyFill="1" applyBorder="1" applyAlignment="1" applyProtection="1">
      <alignment horizontal="center" vertical="center"/>
      <protection locked="0"/>
    </xf>
    <xf numFmtId="0" fontId="20" fillId="3" borderId="18" xfId="2" applyFont="1" applyFill="1" applyBorder="1" applyAlignment="1">
      <alignment horizontal="center" vertical="center"/>
    </xf>
    <xf numFmtId="0" fontId="20" fillId="3" borderId="19" xfId="2" applyFont="1" applyFill="1" applyBorder="1" applyAlignment="1">
      <alignment horizontal="center" vertical="center"/>
    </xf>
    <xf numFmtId="0" fontId="20" fillId="3" borderId="20" xfId="2" applyFont="1" applyFill="1" applyBorder="1" applyAlignment="1">
      <alignment horizontal="center" vertical="center"/>
    </xf>
    <xf numFmtId="0" fontId="74" fillId="3" borderId="18" xfId="2" applyFont="1" applyFill="1" applyBorder="1" applyAlignment="1">
      <alignment horizontal="center" vertical="center"/>
    </xf>
    <xf numFmtId="0" fontId="74" fillId="3" borderId="19" xfId="2" applyFont="1" applyFill="1" applyBorder="1" applyAlignment="1">
      <alignment horizontal="center" vertical="center"/>
    </xf>
    <xf numFmtId="0" fontId="74" fillId="3" borderId="20" xfId="2" applyFont="1" applyFill="1" applyBorder="1" applyAlignment="1">
      <alignment horizontal="center" vertical="center"/>
    </xf>
    <xf numFmtId="0" fontId="64" fillId="4" borderId="0" xfId="0" applyFont="1" applyFill="1" applyAlignment="1">
      <alignment horizontal="center" vertical="center" wrapText="1"/>
    </xf>
    <xf numFmtId="0" fontId="33" fillId="3" borderId="13" xfId="2" applyFont="1" applyFill="1" applyBorder="1" applyAlignment="1">
      <alignment horizontal="center" vertical="center" readingOrder="2"/>
    </xf>
    <xf numFmtId="0" fontId="33" fillId="3" borderId="14" xfId="2" applyFont="1" applyFill="1" applyBorder="1" applyAlignment="1">
      <alignment horizontal="center" vertical="center" readingOrder="2"/>
    </xf>
    <xf numFmtId="0" fontId="33" fillId="3" borderId="15" xfId="2" applyFont="1" applyFill="1" applyBorder="1" applyAlignment="1">
      <alignment horizontal="center" vertical="center" readingOrder="2"/>
    </xf>
    <xf numFmtId="0" fontId="41" fillId="3" borderId="16" xfId="2" applyFont="1" applyFill="1" applyBorder="1" applyAlignment="1" applyProtection="1">
      <alignment horizontal="center" vertical="center" wrapText="1"/>
      <protection locked="0"/>
    </xf>
    <xf numFmtId="0" fontId="41" fillId="3" borderId="0" xfId="2" applyFont="1" applyFill="1" applyAlignment="1" applyProtection="1">
      <alignment horizontal="center" vertical="center"/>
      <protection locked="0"/>
    </xf>
    <xf numFmtId="0" fontId="41" fillId="3" borderId="17" xfId="2" applyFont="1" applyFill="1" applyBorder="1" applyAlignment="1" applyProtection="1">
      <alignment horizontal="center" vertical="center"/>
      <protection locked="0"/>
    </xf>
    <xf numFmtId="0" fontId="63" fillId="4" borderId="16" xfId="2" applyFont="1" applyFill="1" applyBorder="1" applyAlignment="1">
      <alignment horizontal="center" vertical="center" wrapText="1"/>
    </xf>
    <xf numFmtId="0" fontId="63" fillId="4" borderId="0" xfId="2" applyFont="1" applyFill="1" applyAlignment="1">
      <alignment horizontal="center" vertical="center"/>
    </xf>
    <xf numFmtId="0" fontId="63" fillId="4" borderId="0" xfId="2" applyFont="1" applyFill="1" applyAlignment="1">
      <alignment horizontal="center" vertical="center" wrapText="1" readingOrder="1"/>
    </xf>
    <xf numFmtId="0" fontId="63" fillId="4" borderId="0" xfId="2" applyFont="1" applyFill="1" applyAlignment="1">
      <alignment horizontal="center" vertical="center" wrapText="1"/>
    </xf>
    <xf numFmtId="0" fontId="63" fillId="4" borderId="17" xfId="2" applyFont="1" applyFill="1" applyBorder="1" applyAlignment="1">
      <alignment horizontal="center" vertical="center" wrapText="1"/>
    </xf>
    <xf numFmtId="0" fontId="74" fillId="3" borderId="18" xfId="0" applyFont="1" applyFill="1" applyBorder="1" applyAlignment="1">
      <alignment horizontal="center" vertical="center"/>
    </xf>
    <xf numFmtId="0" fontId="74" fillId="3" borderId="19" xfId="0" applyFont="1" applyFill="1" applyBorder="1" applyAlignment="1">
      <alignment horizontal="center" vertical="center"/>
    </xf>
    <xf numFmtId="0" fontId="74" fillId="3" borderId="20" xfId="0" applyFont="1" applyFill="1" applyBorder="1" applyAlignment="1">
      <alignment horizontal="center" vertical="center"/>
    </xf>
    <xf numFmtId="0" fontId="15" fillId="0" borderId="0" xfId="0" applyFont="1" applyAlignment="1">
      <alignment horizontal="right" vertical="center"/>
    </xf>
    <xf numFmtId="0" fontId="23" fillId="3" borderId="13" xfId="0" applyFont="1" applyFill="1" applyBorder="1" applyAlignment="1">
      <alignment horizontal="center" vertical="center" readingOrder="2"/>
    </xf>
    <xf numFmtId="0" fontId="23" fillId="3" borderId="14" xfId="0" applyFont="1" applyFill="1" applyBorder="1" applyAlignment="1">
      <alignment horizontal="center" vertical="center" readingOrder="2"/>
    </xf>
    <xf numFmtId="0" fontId="23" fillId="3" borderId="15" xfId="0" applyFont="1" applyFill="1" applyBorder="1" applyAlignment="1">
      <alignment horizontal="center" vertical="center" readingOrder="2"/>
    </xf>
    <xf numFmtId="0" fontId="63" fillId="4" borderId="16" xfId="0" applyFont="1" applyFill="1" applyBorder="1" applyAlignment="1">
      <alignment horizontal="center" vertical="center" wrapText="1"/>
    </xf>
    <xf numFmtId="0" fontId="63" fillId="4" borderId="0" xfId="0" applyFont="1" applyFill="1" applyAlignment="1">
      <alignment horizontal="center" vertical="center"/>
    </xf>
    <xf numFmtId="0" fontId="63" fillId="4" borderId="0" xfId="0" applyFont="1" applyFill="1" applyAlignment="1">
      <alignment horizontal="center" vertical="center" wrapText="1" readingOrder="1"/>
    </xf>
    <xf numFmtId="0" fontId="63" fillId="4" borderId="0" xfId="0" applyFont="1" applyFill="1" applyAlignment="1">
      <alignment horizontal="center" vertical="center" wrapText="1"/>
    </xf>
    <xf numFmtId="0" fontId="63" fillId="4" borderId="17" xfId="0" applyFont="1" applyFill="1" applyBorder="1" applyAlignment="1">
      <alignment horizontal="center" vertical="center" wrapText="1"/>
    </xf>
    <xf numFmtId="0" fontId="62" fillId="0" borderId="0" xfId="2" applyFont="1" applyAlignment="1">
      <alignment horizontal="center" vertical="center" wrapText="1"/>
    </xf>
    <xf numFmtId="0" fontId="74" fillId="3" borderId="16" xfId="2" applyFont="1" applyFill="1" applyBorder="1" applyAlignment="1" applyProtection="1">
      <alignment horizontal="center" vertical="center"/>
      <protection locked="0"/>
    </xf>
    <xf numFmtId="0" fontId="74" fillId="3" borderId="0" xfId="2" applyFont="1" applyFill="1" applyAlignment="1" applyProtection="1">
      <alignment horizontal="center" vertical="center"/>
      <protection locked="0"/>
    </xf>
    <xf numFmtId="0" fontId="74" fillId="3" borderId="17" xfId="2" applyFont="1" applyFill="1" applyBorder="1" applyAlignment="1" applyProtection="1">
      <alignment horizontal="center" vertical="center"/>
      <protection locked="0"/>
    </xf>
    <xf numFmtId="0" fontId="86" fillId="2" borderId="16" xfId="2" applyFont="1" applyFill="1" applyBorder="1" applyAlignment="1">
      <alignment horizontal="center" vertical="center"/>
    </xf>
    <xf numFmtId="0" fontId="86" fillId="2" borderId="0" xfId="2" applyFont="1" applyFill="1" applyAlignment="1">
      <alignment horizontal="center" vertical="center"/>
    </xf>
    <xf numFmtId="0" fontId="86" fillId="2" borderId="17" xfId="2" applyFont="1" applyFill="1" applyBorder="1" applyAlignment="1">
      <alignment horizontal="center" vertical="center"/>
    </xf>
    <xf numFmtId="0" fontId="15" fillId="0" borderId="0" xfId="2" applyFont="1" applyAlignment="1">
      <alignment horizontal="center" vertical="center"/>
    </xf>
    <xf numFmtId="0" fontId="20" fillId="3" borderId="16" xfId="2" applyFont="1" applyFill="1" applyBorder="1" applyAlignment="1" applyProtection="1">
      <alignment horizontal="center" vertical="center"/>
      <protection locked="0"/>
    </xf>
    <xf numFmtId="0" fontId="20" fillId="3" borderId="17" xfId="2" applyFont="1" applyFill="1" applyBorder="1" applyAlignment="1" applyProtection="1">
      <alignment horizontal="center" vertical="center"/>
      <protection locked="0"/>
    </xf>
    <xf numFmtId="0" fontId="23" fillId="3" borderId="18" xfId="2" applyFont="1" applyFill="1" applyBorder="1" applyAlignment="1">
      <alignment horizontal="center" vertical="center"/>
    </xf>
    <xf numFmtId="0" fontId="23" fillId="3" borderId="19" xfId="2" applyFont="1" applyFill="1" applyBorder="1" applyAlignment="1">
      <alignment horizontal="center" vertical="center"/>
    </xf>
    <xf numFmtId="0" fontId="62" fillId="0" borderId="0" xfId="2" applyFont="1" applyAlignment="1">
      <alignment horizontal="left" vertical="center" wrapText="1"/>
    </xf>
    <xf numFmtId="0" fontId="18" fillId="2" borderId="16" xfId="2" applyFont="1" applyFill="1" applyBorder="1" applyAlignment="1">
      <alignment horizontal="center" vertical="center"/>
    </xf>
    <xf numFmtId="0" fontId="18" fillId="2" borderId="0" xfId="2" applyFont="1" applyFill="1" applyAlignment="1">
      <alignment horizontal="center" vertical="center"/>
    </xf>
    <xf numFmtId="0" fontId="35" fillId="0" borderId="22" xfId="0" applyFont="1" applyBorder="1" applyAlignment="1">
      <alignment horizontal="left" vertical="center" readingOrder="1"/>
    </xf>
    <xf numFmtId="0" fontId="23" fillId="3" borderId="25" xfId="2" applyFont="1" applyFill="1" applyBorder="1" applyAlignment="1" applyProtection="1">
      <alignment horizontal="center" vertical="center"/>
      <protection locked="0"/>
    </xf>
    <xf numFmtId="0" fontId="23" fillId="3" borderId="1" xfId="2" applyFont="1" applyFill="1" applyBorder="1" applyAlignment="1" applyProtection="1">
      <alignment horizontal="center" vertical="center"/>
      <protection locked="0"/>
    </xf>
    <xf numFmtId="0" fontId="20" fillId="3" borderId="91" xfId="2" applyFont="1" applyFill="1" applyBorder="1" applyAlignment="1">
      <alignment horizontal="center" vertical="center"/>
    </xf>
    <xf numFmtId="0" fontId="20" fillId="3" borderId="92" xfId="2" applyFont="1" applyFill="1" applyBorder="1" applyAlignment="1">
      <alignment horizontal="center" vertical="center"/>
    </xf>
    <xf numFmtId="0" fontId="74" fillId="3" borderId="25" xfId="2" applyFont="1" applyFill="1" applyBorder="1" applyAlignment="1" applyProtection="1">
      <alignment horizontal="center" vertical="center"/>
      <protection locked="0"/>
    </xf>
    <xf numFmtId="0" fontId="74" fillId="3" borderId="1" xfId="2" applyFont="1" applyFill="1" applyBorder="1" applyAlignment="1" applyProtection="1">
      <alignment horizontal="center" vertical="center"/>
      <protection locked="0"/>
    </xf>
    <xf numFmtId="0" fontId="20" fillId="3" borderId="3" xfId="2" applyFont="1" applyFill="1" applyBorder="1" applyAlignment="1">
      <alignment horizontal="center" vertical="center" wrapText="1"/>
    </xf>
    <xf numFmtId="0" fontId="20" fillId="3" borderId="26" xfId="2" applyFont="1" applyFill="1" applyBorder="1" applyAlignment="1">
      <alignment horizontal="center" vertical="center" wrapText="1"/>
    </xf>
    <xf numFmtId="0" fontId="23" fillId="3" borderId="2" xfId="2" applyFont="1" applyFill="1" applyBorder="1" applyAlignment="1">
      <alignment horizontal="center" vertical="center"/>
    </xf>
    <xf numFmtId="0" fontId="23" fillId="3" borderId="3" xfId="2" applyFont="1" applyFill="1" applyBorder="1" applyAlignment="1">
      <alignment horizontal="center" vertical="center"/>
    </xf>
    <xf numFmtId="0" fontId="23" fillId="3" borderId="26" xfId="2" applyFont="1" applyFill="1" applyBorder="1" applyAlignment="1">
      <alignment horizontal="center" vertical="center"/>
    </xf>
    <xf numFmtId="0" fontId="23" fillId="3" borderId="23" xfId="2" applyFont="1" applyFill="1" applyBorder="1" applyAlignment="1">
      <alignment horizontal="center" vertical="center"/>
    </xf>
    <xf numFmtId="0" fontId="23" fillId="3" borderId="22" xfId="2" applyFont="1" applyFill="1" applyBorder="1" applyAlignment="1">
      <alignment horizontal="center" vertical="center"/>
    </xf>
    <xf numFmtId="0" fontId="23" fillId="3" borderId="24" xfId="2" applyFont="1" applyFill="1" applyBorder="1" applyAlignment="1">
      <alignment horizontal="center" vertical="center"/>
    </xf>
    <xf numFmtId="0" fontId="20" fillId="3" borderId="2" xfId="2" applyFont="1" applyFill="1" applyBorder="1" applyAlignment="1">
      <alignment horizontal="center" vertical="center" wrapText="1"/>
    </xf>
    <xf numFmtId="0" fontId="23" fillId="3" borderId="2" xfId="2" applyFont="1" applyFill="1" applyBorder="1" applyAlignment="1">
      <alignment horizontal="center" vertical="center" wrapText="1"/>
    </xf>
    <xf numFmtId="0" fontId="23" fillId="3" borderId="3" xfId="2" applyFont="1" applyFill="1" applyBorder="1" applyAlignment="1">
      <alignment horizontal="center" vertical="center" wrapText="1"/>
    </xf>
    <xf numFmtId="0" fontId="23" fillId="3" borderId="26" xfId="2" applyFont="1" applyFill="1" applyBorder="1" applyAlignment="1">
      <alignment horizontal="center" vertical="center" wrapText="1"/>
    </xf>
    <xf numFmtId="0" fontId="74" fillId="3" borderId="23" xfId="2" applyFont="1" applyFill="1" applyBorder="1" applyAlignment="1">
      <alignment horizontal="center" vertical="center"/>
    </xf>
    <xf numFmtId="0" fontId="74" fillId="3" borderId="22" xfId="2" applyFont="1" applyFill="1" applyBorder="1" applyAlignment="1">
      <alignment horizontal="center" vertical="center"/>
    </xf>
    <xf numFmtId="0" fontId="74" fillId="3" borderId="24" xfId="2" applyFont="1" applyFill="1" applyBorder="1" applyAlignment="1">
      <alignment horizontal="center" vertical="center"/>
    </xf>
    <xf numFmtId="0" fontId="74" fillId="3" borderId="25" xfId="2" applyFont="1" applyFill="1" applyBorder="1" applyAlignment="1">
      <alignment horizontal="center" vertical="center" wrapText="1"/>
    </xf>
    <xf numFmtId="0" fontId="74" fillId="3" borderId="0" xfId="2" applyFont="1" applyFill="1" applyAlignment="1">
      <alignment horizontal="center" vertical="center" wrapText="1"/>
    </xf>
    <xf numFmtId="0" fontId="74" fillId="3" borderId="1" xfId="2" applyFont="1" applyFill="1" applyBorder="1" applyAlignment="1">
      <alignment horizontal="center" vertical="center" wrapText="1"/>
    </xf>
    <xf numFmtId="0" fontId="23" fillId="3" borderId="44" xfId="2" applyFont="1" applyFill="1" applyBorder="1" applyAlignment="1">
      <alignment horizontal="center" vertical="center" wrapText="1"/>
    </xf>
    <xf numFmtId="0" fontId="23" fillId="3" borderId="45" xfId="2" applyFont="1" applyFill="1" applyBorder="1" applyAlignment="1">
      <alignment horizontal="center" vertical="center" wrapText="1"/>
    </xf>
    <xf numFmtId="0" fontId="23" fillId="3" borderId="46" xfId="2" applyFont="1" applyFill="1" applyBorder="1" applyAlignment="1">
      <alignment horizontal="center" vertical="center" wrapText="1"/>
    </xf>
    <xf numFmtId="0" fontId="23" fillId="3" borderId="47" xfId="2" applyFont="1" applyFill="1" applyBorder="1" applyAlignment="1" applyProtection="1">
      <alignment horizontal="center" vertical="center" wrapText="1"/>
      <protection locked="0"/>
    </xf>
    <xf numFmtId="0" fontId="23" fillId="3" borderId="12" xfId="2" applyFont="1" applyFill="1" applyBorder="1" applyAlignment="1" applyProtection="1">
      <alignment horizontal="center" vertical="center" wrapText="1"/>
      <protection locked="0"/>
    </xf>
    <xf numFmtId="0" fontId="63" fillId="6" borderId="0" xfId="2" applyFont="1" applyFill="1" applyAlignment="1">
      <alignment horizontal="center" vertical="center"/>
    </xf>
    <xf numFmtId="0" fontId="63" fillId="6" borderId="12" xfId="2" applyFont="1" applyFill="1" applyBorder="1" applyAlignment="1">
      <alignment horizontal="center" vertical="center" wrapText="1"/>
    </xf>
    <xf numFmtId="0" fontId="20" fillId="6" borderId="48" xfId="2" applyFont="1" applyFill="1" applyBorder="1" applyAlignment="1">
      <alignment horizontal="center" vertical="center"/>
    </xf>
    <xf numFmtId="0" fontId="20" fillId="6" borderId="49" xfId="2" applyFont="1" applyFill="1" applyBorder="1" applyAlignment="1">
      <alignment horizontal="center" vertical="center"/>
    </xf>
    <xf numFmtId="0" fontId="20" fillId="6" borderId="50" xfId="2" applyFont="1" applyFill="1" applyBorder="1" applyAlignment="1">
      <alignment horizontal="center" vertical="center"/>
    </xf>
    <xf numFmtId="0" fontId="63" fillId="6" borderId="47" xfId="2" applyFont="1" applyFill="1" applyBorder="1" applyAlignment="1">
      <alignment horizontal="center" vertical="center" wrapText="1"/>
    </xf>
    <xf numFmtId="0" fontId="63" fillId="6" borderId="0" xfId="2" applyFont="1" applyFill="1" applyAlignment="1">
      <alignment horizontal="center" vertical="center" wrapText="1" readingOrder="1"/>
    </xf>
    <xf numFmtId="0" fontId="33" fillId="3" borderId="44" xfId="2" applyFont="1" applyFill="1" applyBorder="1" applyAlignment="1">
      <alignment horizontal="center" vertical="center" wrapText="1"/>
    </xf>
    <xf numFmtId="0" fontId="33" fillId="3" borderId="45" xfId="2" applyFont="1" applyFill="1" applyBorder="1" applyAlignment="1">
      <alignment horizontal="center" vertical="center" wrapText="1"/>
    </xf>
    <xf numFmtId="0" fontId="33" fillId="3" borderId="46" xfId="2" applyFont="1" applyFill="1" applyBorder="1" applyAlignment="1">
      <alignment horizontal="center" vertical="center" wrapText="1"/>
    </xf>
    <xf numFmtId="0" fontId="33" fillId="3" borderId="47" xfId="2" applyFont="1" applyFill="1" applyBorder="1" applyAlignment="1" applyProtection="1">
      <alignment horizontal="center" vertical="center" wrapText="1"/>
      <protection locked="0"/>
    </xf>
    <xf numFmtId="0" fontId="33" fillId="3" borderId="0" xfId="2" applyFont="1" applyFill="1" applyAlignment="1" applyProtection="1">
      <alignment horizontal="center" vertical="center" wrapText="1"/>
      <protection locked="0"/>
    </xf>
    <xf numFmtId="0" fontId="33" fillId="3" borderId="12" xfId="2" applyFont="1" applyFill="1" applyBorder="1" applyAlignment="1" applyProtection="1">
      <alignment horizontal="center" vertical="center" wrapText="1"/>
      <protection locked="0"/>
    </xf>
    <xf numFmtId="0" fontId="81" fillId="0" borderId="0" xfId="2" applyFont="1" applyAlignment="1">
      <alignment horizontal="right" readingOrder="2"/>
    </xf>
    <xf numFmtId="0" fontId="69" fillId="5" borderId="22" xfId="2" applyFont="1" applyFill="1" applyBorder="1" applyAlignment="1">
      <alignment horizontal="right" vertical="center" wrapText="1" readingOrder="2"/>
    </xf>
    <xf numFmtId="0" fontId="69" fillId="5" borderId="24" xfId="2" applyFont="1" applyFill="1" applyBorder="1" applyAlignment="1">
      <alignment horizontal="right" vertical="center" wrapText="1" readingOrder="2"/>
    </xf>
    <xf numFmtId="0" fontId="69" fillId="5" borderId="23" xfId="2" applyFont="1" applyFill="1" applyBorder="1" applyAlignment="1">
      <alignment horizontal="left" vertical="center" wrapText="1"/>
    </xf>
    <xf numFmtId="0" fontId="69" fillId="5" borderId="22" xfId="2" applyFont="1" applyFill="1" applyBorder="1" applyAlignment="1">
      <alignment horizontal="left" vertical="center" wrapText="1"/>
    </xf>
    <xf numFmtId="0" fontId="69" fillId="5" borderId="47" xfId="2" applyFont="1" applyFill="1" applyBorder="1" applyAlignment="1">
      <alignment horizontal="left" vertical="center" wrapText="1"/>
    </xf>
    <xf numFmtId="0" fontId="69" fillId="5" borderId="0" xfId="2" applyFont="1" applyFill="1" applyAlignment="1">
      <alignment horizontal="left" vertical="center" wrapText="1"/>
    </xf>
    <xf numFmtId="0" fontId="23" fillId="3" borderId="45" xfId="2" applyFont="1" applyFill="1" applyBorder="1" applyAlignment="1">
      <alignment horizontal="center" vertical="center"/>
    </xf>
    <xf numFmtId="0" fontId="23" fillId="3" borderId="46" xfId="2" applyFont="1" applyFill="1" applyBorder="1" applyAlignment="1">
      <alignment horizontal="center" vertical="center"/>
    </xf>
    <xf numFmtId="0" fontId="23" fillId="3" borderId="47" xfId="2" applyFont="1" applyFill="1" applyBorder="1" applyAlignment="1">
      <alignment horizontal="center" vertical="center" wrapText="1"/>
    </xf>
    <xf numFmtId="0" fontId="23" fillId="3" borderId="0" xfId="2" applyFont="1" applyFill="1" applyAlignment="1">
      <alignment horizontal="center" vertical="center"/>
    </xf>
    <xf numFmtId="0" fontId="23" fillId="3" borderId="12" xfId="2" applyFont="1" applyFill="1" applyBorder="1" applyAlignment="1">
      <alignment horizontal="center" vertical="center"/>
    </xf>
    <xf numFmtId="0" fontId="64" fillId="6" borderId="47" xfId="2" applyFont="1" applyFill="1" applyBorder="1" applyAlignment="1">
      <alignment horizontal="center" vertical="center" wrapText="1"/>
    </xf>
    <xf numFmtId="0" fontId="64" fillId="6" borderId="0" xfId="2" applyFont="1" applyFill="1" applyAlignment="1">
      <alignment horizontal="center" vertical="center"/>
    </xf>
    <xf numFmtId="0" fontId="64" fillId="6" borderId="0" xfId="2" applyFont="1" applyFill="1" applyAlignment="1">
      <alignment horizontal="center" vertical="center" wrapText="1"/>
    </xf>
    <xf numFmtId="0" fontId="64" fillId="6" borderId="0" xfId="2" applyFont="1" applyFill="1" applyAlignment="1">
      <alignment horizontal="center" vertical="center" wrapText="1" readingOrder="1"/>
    </xf>
    <xf numFmtId="0" fontId="64" fillId="6" borderId="12" xfId="2" applyFont="1" applyFill="1" applyBorder="1" applyAlignment="1">
      <alignment horizontal="center" vertical="center" wrapText="1"/>
    </xf>
    <xf numFmtId="0" fontId="69" fillId="5" borderId="0" xfId="2" applyFont="1" applyFill="1" applyAlignment="1">
      <alignment horizontal="right" vertical="center" wrapText="1" readingOrder="2"/>
    </xf>
    <xf numFmtId="0" fontId="69" fillId="5" borderId="12" xfId="2" applyFont="1" applyFill="1" applyBorder="1" applyAlignment="1">
      <alignment horizontal="right" vertical="center" wrapText="1" readingOrder="2"/>
    </xf>
    <xf numFmtId="0" fontId="55" fillId="2" borderId="51" xfId="2" applyFont="1" applyFill="1" applyBorder="1" applyAlignment="1">
      <alignment horizontal="center" vertical="center" wrapText="1"/>
    </xf>
    <xf numFmtId="0" fontId="55" fillId="2" borderId="21" xfId="2" applyFont="1" applyFill="1" applyBorder="1" applyAlignment="1">
      <alignment horizontal="center" vertical="center" wrapText="1"/>
    </xf>
    <xf numFmtId="0" fontId="55" fillId="2" borderId="52" xfId="2" applyFont="1" applyFill="1" applyBorder="1" applyAlignment="1">
      <alignment horizontal="center" vertical="center" wrapText="1"/>
    </xf>
    <xf numFmtId="0" fontId="74" fillId="3" borderId="22" xfId="2" applyFont="1" applyFill="1" applyBorder="1" applyAlignment="1">
      <alignment horizontal="center" vertical="center" wrapText="1"/>
    </xf>
    <xf numFmtId="0" fontId="23" fillId="3" borderId="61" xfId="2" applyFont="1" applyFill="1" applyBorder="1" applyAlignment="1">
      <alignment horizontal="center" vertical="center" wrapText="1"/>
    </xf>
    <xf numFmtId="0" fontId="23" fillId="3" borderId="63" xfId="2" applyFont="1" applyFill="1" applyBorder="1" applyAlignment="1">
      <alignment horizontal="center" vertical="center"/>
    </xf>
    <xf numFmtId="0" fontId="23" fillId="3" borderId="61" xfId="2" applyFont="1" applyFill="1" applyBorder="1" applyAlignment="1">
      <alignment horizontal="center" vertical="center"/>
    </xf>
    <xf numFmtId="0" fontId="91" fillId="3" borderId="56" xfId="2" applyFont="1" applyFill="1" applyBorder="1" applyAlignment="1">
      <alignment horizontal="center" vertical="center" wrapText="1"/>
    </xf>
    <xf numFmtId="0" fontId="91" fillId="3" borderId="57" xfId="2" applyFont="1" applyFill="1" applyBorder="1" applyAlignment="1">
      <alignment horizontal="center" vertical="center" wrapText="1"/>
    </xf>
    <xf numFmtId="0" fontId="91" fillId="3" borderId="58" xfId="2" applyFont="1" applyFill="1" applyBorder="1" applyAlignment="1">
      <alignment horizontal="center" vertical="center" wrapText="1"/>
    </xf>
    <xf numFmtId="0" fontId="98" fillId="3" borderId="59" xfId="2" applyFont="1" applyFill="1" applyBorder="1" applyAlignment="1" applyProtection="1">
      <alignment horizontal="center" vertical="center" wrapText="1"/>
      <protection locked="0"/>
    </xf>
    <xf numFmtId="0" fontId="98" fillId="3" borderId="0" xfId="2" applyFont="1" applyFill="1" applyAlignment="1" applyProtection="1">
      <alignment horizontal="center" vertical="center" wrapText="1"/>
      <protection locked="0"/>
    </xf>
    <xf numFmtId="0" fontId="98" fillId="3" borderId="60" xfId="2" applyFont="1" applyFill="1" applyBorder="1" applyAlignment="1" applyProtection="1">
      <alignment horizontal="center" vertical="center" wrapText="1"/>
      <protection locked="0"/>
    </xf>
    <xf numFmtId="0" fontId="68" fillId="4" borderId="59" xfId="2" applyFont="1" applyFill="1" applyBorder="1" applyAlignment="1">
      <alignment horizontal="center" vertical="center" wrapText="1"/>
    </xf>
    <xf numFmtId="0" fontId="88" fillId="4" borderId="59" xfId="2" applyFont="1" applyFill="1" applyBorder="1" applyAlignment="1">
      <alignment horizontal="center" vertical="center" wrapText="1"/>
    </xf>
    <xf numFmtId="0" fontId="88" fillId="4" borderId="0" xfId="2" applyFont="1" applyFill="1" applyAlignment="1">
      <alignment horizontal="center" vertical="center" wrapText="1"/>
    </xf>
    <xf numFmtId="0" fontId="88" fillId="4" borderId="60" xfId="2" applyFont="1" applyFill="1" applyBorder="1" applyAlignment="1">
      <alignment horizontal="center" vertical="center" wrapText="1"/>
    </xf>
    <xf numFmtId="0" fontId="68" fillId="4" borderId="60" xfId="2" applyFont="1" applyFill="1" applyBorder="1" applyAlignment="1">
      <alignment horizontal="center" vertical="center" wrapText="1"/>
    </xf>
    <xf numFmtId="0" fontId="41" fillId="3" borderId="84" xfId="2" applyFont="1" applyFill="1" applyBorder="1" applyAlignment="1">
      <alignment horizontal="center" vertical="center" wrapText="1"/>
    </xf>
    <xf numFmtId="0" fontId="41" fillId="3" borderId="80" xfId="2" applyFont="1" applyFill="1" applyBorder="1" applyAlignment="1">
      <alignment horizontal="center" vertical="center" wrapText="1"/>
    </xf>
    <xf numFmtId="0" fontId="41" fillId="3" borderId="81" xfId="2" applyFont="1" applyFill="1" applyBorder="1" applyAlignment="1">
      <alignment horizontal="center" vertical="center" wrapText="1"/>
    </xf>
    <xf numFmtId="0" fontId="23" fillId="3" borderId="55" xfId="2" applyFont="1" applyFill="1" applyBorder="1" applyAlignment="1" applyProtection="1">
      <alignment horizontal="center" vertical="center" wrapText="1"/>
      <protection locked="0"/>
    </xf>
    <xf numFmtId="0" fontId="23" fillId="3" borderId="77" xfId="2" applyFont="1" applyFill="1" applyBorder="1" applyAlignment="1" applyProtection="1">
      <alignment horizontal="center" vertical="center" wrapText="1"/>
      <protection locked="0"/>
    </xf>
    <xf numFmtId="0" fontId="91" fillId="3" borderId="84" xfId="2" applyFont="1" applyFill="1" applyBorder="1" applyAlignment="1">
      <alignment horizontal="center" vertical="center" wrapText="1"/>
    </xf>
    <xf numFmtId="0" fontId="91" fillId="3" borderId="80" xfId="2" applyFont="1" applyFill="1" applyBorder="1" applyAlignment="1">
      <alignment horizontal="center" vertical="center" wrapText="1"/>
    </xf>
    <xf numFmtId="0" fontId="91" fillId="3" borderId="81" xfId="2" applyFont="1" applyFill="1" applyBorder="1" applyAlignment="1">
      <alignment horizontal="center" vertical="center" wrapText="1"/>
    </xf>
    <xf numFmtId="0" fontId="98" fillId="3" borderId="55" xfId="2" applyFont="1" applyFill="1" applyBorder="1" applyAlignment="1" applyProtection="1">
      <alignment horizontal="center" vertical="center" wrapText="1"/>
      <protection locked="0"/>
    </xf>
    <xf numFmtId="0" fontId="98" fillId="3" borderId="77" xfId="2" applyFont="1" applyFill="1" applyBorder="1" applyAlignment="1" applyProtection="1">
      <alignment horizontal="center" vertical="center" wrapText="1"/>
      <protection locked="0"/>
    </xf>
    <xf numFmtId="0" fontId="39" fillId="0" borderId="0" xfId="2" applyFont="1" applyAlignment="1">
      <alignment horizontal="left" vertical="top" wrapText="1"/>
    </xf>
    <xf numFmtId="0" fontId="39" fillId="0" borderId="0" xfId="2" applyFont="1" applyAlignment="1">
      <alignment horizontal="right" vertical="top" wrapText="1" readingOrder="2"/>
    </xf>
    <xf numFmtId="0" fontId="33" fillId="3" borderId="55" xfId="2" applyFont="1" applyFill="1" applyBorder="1" applyAlignment="1" applyProtection="1">
      <alignment horizontal="center" vertical="center" wrapText="1"/>
      <protection locked="0"/>
    </xf>
    <xf numFmtId="0" fontId="33" fillId="3" borderId="77" xfId="2" applyFont="1" applyFill="1" applyBorder="1" applyAlignment="1" applyProtection="1">
      <alignment horizontal="center" vertical="center" wrapText="1"/>
      <protection locked="0"/>
    </xf>
    <xf numFmtId="0" fontId="20" fillId="3" borderId="61" xfId="2" applyFont="1" applyFill="1" applyBorder="1" applyAlignment="1">
      <alignment horizontal="center" vertical="center" wrapText="1"/>
    </xf>
    <xf numFmtId="0" fontId="20" fillId="3" borderId="88" xfId="2" applyFont="1" applyFill="1" applyBorder="1" applyAlignment="1">
      <alignment horizontal="center" vertical="center"/>
    </xf>
    <xf numFmtId="0" fontId="20" fillId="3" borderId="90" xfId="2" applyFont="1" applyFill="1" applyBorder="1" applyAlignment="1">
      <alignment horizontal="center" vertical="center"/>
    </xf>
    <xf numFmtId="0" fontId="20" fillId="3" borderId="63" xfId="2" applyFont="1" applyFill="1" applyBorder="1" applyAlignment="1">
      <alignment horizontal="center" vertical="center"/>
    </xf>
    <xf numFmtId="0" fontId="33" fillId="3" borderId="56" xfId="2" applyFont="1" applyFill="1" applyBorder="1" applyAlignment="1">
      <alignment horizontal="center" vertical="center" wrapText="1"/>
    </xf>
    <xf numFmtId="0" fontId="33" fillId="3" borderId="57" xfId="2" applyFont="1" applyFill="1" applyBorder="1" applyAlignment="1">
      <alignment horizontal="center" vertical="center" wrapText="1"/>
    </xf>
    <xf numFmtId="0" fontId="33" fillId="3" borderId="58" xfId="2" applyFont="1" applyFill="1" applyBorder="1" applyAlignment="1">
      <alignment horizontal="center" vertical="center" wrapText="1"/>
    </xf>
    <xf numFmtId="0" fontId="33" fillId="3" borderId="59" xfId="2" applyFont="1" applyFill="1" applyBorder="1" applyAlignment="1" applyProtection="1">
      <alignment horizontal="center" vertical="center" wrapText="1"/>
      <protection locked="0"/>
    </xf>
    <xf numFmtId="0" fontId="33" fillId="3" borderId="60" xfId="2" applyFont="1" applyFill="1" applyBorder="1" applyAlignment="1" applyProtection="1">
      <alignment horizontal="center" vertical="center" wrapText="1"/>
      <protection locked="0"/>
    </xf>
    <xf numFmtId="0" fontId="64" fillId="4" borderId="59" xfId="2" applyFont="1" applyFill="1" applyBorder="1" applyAlignment="1">
      <alignment horizontal="center" vertical="center" wrapText="1"/>
    </xf>
    <xf numFmtId="0" fontId="68" fillId="4" borderId="79" xfId="2" applyFont="1" applyFill="1" applyBorder="1" applyAlignment="1">
      <alignment horizontal="center" vertical="center" wrapText="1" readingOrder="1"/>
    </xf>
    <xf numFmtId="0" fontId="26" fillId="4" borderId="78" xfId="2" applyFont="1" applyFill="1" applyBorder="1" applyAlignment="1">
      <alignment horizontal="center" vertical="center" wrapText="1"/>
    </xf>
    <xf numFmtId="0" fontId="26" fillId="4" borderId="0" xfId="2" applyFont="1" applyFill="1" applyAlignment="1">
      <alignment horizontal="center" vertical="center" wrapText="1"/>
    </xf>
    <xf numFmtId="0" fontId="26" fillId="4" borderId="95" xfId="2" applyFont="1" applyFill="1" applyBorder="1" applyAlignment="1">
      <alignment horizontal="center" vertical="center" wrapText="1"/>
    </xf>
    <xf numFmtId="0" fontId="26" fillId="4" borderId="94" xfId="2" applyFont="1" applyFill="1" applyBorder="1" applyAlignment="1">
      <alignment horizontal="center" vertical="center" wrapText="1"/>
    </xf>
    <xf numFmtId="0" fontId="26" fillId="4" borderId="77" xfId="2" applyFont="1" applyFill="1" applyBorder="1" applyAlignment="1">
      <alignment horizontal="center" vertical="center" wrapText="1"/>
    </xf>
    <xf numFmtId="0" fontId="68" fillId="4" borderId="55" xfId="2" applyFont="1" applyFill="1" applyBorder="1" applyAlignment="1">
      <alignment horizontal="center" vertical="center"/>
    </xf>
    <xf numFmtId="0" fontId="63" fillId="4" borderId="60" xfId="2" applyFont="1" applyFill="1" applyBorder="1" applyAlignment="1">
      <alignment horizontal="center" vertical="center" wrapText="1"/>
    </xf>
    <xf numFmtId="0" fontId="20" fillId="6" borderId="61" xfId="2" applyFont="1" applyFill="1" applyBorder="1" applyAlignment="1">
      <alignment horizontal="center" vertical="center" wrapText="1"/>
    </xf>
    <xf numFmtId="0" fontId="20" fillId="6" borderId="62" xfId="2" applyFont="1" applyFill="1" applyBorder="1" applyAlignment="1">
      <alignment horizontal="center" vertical="center" wrapText="1"/>
    </xf>
    <xf numFmtId="0" fontId="20" fillId="6" borderId="62" xfId="2" applyFont="1" applyFill="1" applyBorder="1" applyAlignment="1">
      <alignment horizontal="center" vertical="center"/>
    </xf>
    <xf numFmtId="0" fontId="20" fillId="6" borderId="63" xfId="2" applyFont="1" applyFill="1" applyBorder="1" applyAlignment="1">
      <alignment horizontal="center" vertical="center"/>
    </xf>
    <xf numFmtId="0" fontId="23" fillId="3" borderId="13" xfId="0" applyFont="1" applyFill="1" applyBorder="1" applyAlignment="1">
      <alignment horizontal="center" vertical="center" wrapText="1"/>
    </xf>
    <xf numFmtId="0" fontId="20" fillId="3" borderId="16" xfId="2" applyFont="1" applyFill="1" applyBorder="1" applyAlignment="1" applyProtection="1">
      <alignment horizontal="center" vertical="center" wrapText="1"/>
      <protection locked="0"/>
    </xf>
    <xf numFmtId="0" fontId="15" fillId="0" borderId="0" xfId="0" applyFont="1" applyAlignment="1">
      <alignment horizontal="left" vertical="top" wrapText="1"/>
    </xf>
    <xf numFmtId="0" fontId="13" fillId="0" borderId="0" xfId="0" applyFont="1" applyAlignment="1">
      <alignment horizontal="right" vertical="top" wrapText="1"/>
    </xf>
    <xf numFmtId="0" fontId="15" fillId="0" borderId="14" xfId="0" applyFont="1" applyBorder="1" applyAlignment="1">
      <alignment horizontal="left" vertical="top" wrapText="1"/>
    </xf>
    <xf numFmtId="0" fontId="19" fillId="0" borderId="14" xfId="0" applyFont="1" applyBorder="1" applyAlignment="1">
      <alignment horizontal="right" vertical="top" wrapText="1"/>
    </xf>
    <xf numFmtId="0" fontId="44" fillId="6" borderId="0" xfId="0" applyFont="1" applyFill="1" applyAlignment="1">
      <alignment horizontal="center" vertical="center"/>
    </xf>
    <xf numFmtId="0" fontId="20" fillId="3" borderId="0" xfId="0" applyFont="1" applyFill="1" applyAlignment="1">
      <alignment horizontal="center" vertical="center"/>
    </xf>
    <xf numFmtId="0" fontId="21" fillId="3" borderId="10" xfId="2" applyFont="1" applyFill="1" applyBorder="1" applyAlignment="1">
      <alignment horizontal="center" vertical="center"/>
    </xf>
    <xf numFmtId="0" fontId="22" fillId="4" borderId="0" xfId="0" applyFont="1" applyFill="1" applyAlignment="1">
      <alignment horizontal="center" vertical="center" wrapText="1"/>
    </xf>
    <xf numFmtId="0" fontId="21" fillId="3" borderId="5" xfId="2" applyFont="1" applyFill="1" applyBorder="1" applyAlignment="1">
      <alignment horizontal="center" vertical="center"/>
    </xf>
    <xf numFmtId="0" fontId="22" fillId="4" borderId="0" xfId="2" applyFont="1" applyFill="1" applyAlignment="1">
      <alignment horizontal="center" vertical="center"/>
    </xf>
    <xf numFmtId="0" fontId="22" fillId="4" borderId="0" xfId="2" applyFont="1" applyFill="1" applyAlignment="1">
      <alignment horizontal="center" vertical="center" wrapText="1"/>
    </xf>
    <xf numFmtId="0" fontId="23" fillId="3" borderId="0" xfId="2" applyFont="1" applyFill="1" applyAlignment="1">
      <alignment horizontal="center" vertical="center" wrapText="1"/>
    </xf>
    <xf numFmtId="0" fontId="20" fillId="3" borderId="0" xfId="2" applyFont="1" applyFill="1" applyAlignment="1">
      <alignment horizontal="center" vertical="center" wrapText="1"/>
    </xf>
    <xf numFmtId="0" fontId="20" fillId="3" borderId="0" xfId="2" applyFont="1" applyFill="1" applyAlignment="1">
      <alignment horizontal="center" vertical="center"/>
    </xf>
    <xf numFmtId="0" fontId="20" fillId="3" borderId="0" xfId="15" applyFont="1" applyFill="1" applyAlignment="1">
      <alignment vertical="center"/>
    </xf>
    <xf numFmtId="0" fontId="34" fillId="4" borderId="0" xfId="2" applyFont="1" applyFill="1" applyAlignment="1">
      <alignment horizontal="center" vertical="center" wrapText="1"/>
    </xf>
    <xf numFmtId="0" fontId="38" fillId="4" borderId="0" xfId="2" applyFont="1" applyFill="1" applyAlignment="1">
      <alignment horizontal="center" vertical="center" wrapText="1"/>
    </xf>
    <xf numFmtId="0" fontId="21" fillId="3" borderId="5" xfId="15" applyFont="1" applyFill="1" applyBorder="1" applyAlignment="1">
      <alignment vertical="center"/>
    </xf>
    <xf numFmtId="0" fontId="38" fillId="4" borderId="0" xfId="2" applyFont="1" applyFill="1" applyAlignment="1">
      <alignment horizontal="center" vertical="center"/>
    </xf>
    <xf numFmtId="168" fontId="19" fillId="2" borderId="0" xfId="0" applyNumberFormat="1" applyFont="1" applyFill="1" applyAlignment="1">
      <alignment horizontal="center" vertical="center"/>
    </xf>
    <xf numFmtId="168" fontId="32" fillId="2" borderId="0" xfId="0" applyNumberFormat="1" applyFont="1" applyFill="1" applyAlignment="1">
      <alignment horizontal="center" vertical="center"/>
    </xf>
    <xf numFmtId="168" fontId="32" fillId="2" borderId="12" xfId="0" applyNumberFormat="1" applyFont="1" applyFill="1" applyBorder="1" applyAlignment="1">
      <alignment horizontal="center" vertical="center"/>
    </xf>
    <xf numFmtId="167" fontId="21" fillId="3" borderId="0" xfId="0" applyNumberFormat="1" applyFont="1" applyFill="1" applyAlignment="1">
      <alignment horizontal="center" vertical="center"/>
    </xf>
    <xf numFmtId="167" fontId="21" fillId="3" borderId="12" xfId="0" applyNumberFormat="1" applyFont="1" applyFill="1" applyBorder="1" applyAlignment="1">
      <alignment horizontal="center" vertical="center"/>
    </xf>
    <xf numFmtId="0" fontId="43" fillId="2" borderId="0" xfId="0" applyFont="1" applyFill="1" applyAlignment="1">
      <alignment horizontal="center" vertical="center"/>
    </xf>
    <xf numFmtId="0" fontId="43" fillId="2" borderId="12" xfId="0" applyFont="1" applyFill="1" applyBorder="1" applyAlignment="1">
      <alignment horizontal="center" vertical="center"/>
    </xf>
    <xf numFmtId="0" fontId="41" fillId="3" borderId="0" xfId="0" applyFont="1" applyFill="1" applyAlignment="1">
      <alignment horizontal="center" vertical="center" readingOrder="2"/>
    </xf>
    <xf numFmtId="0" fontId="41" fillId="3" borderId="1" xfId="0" applyFont="1" applyFill="1" applyBorder="1" applyAlignment="1">
      <alignment horizontal="center" vertical="center" readingOrder="2"/>
    </xf>
    <xf numFmtId="0" fontId="20" fillId="3" borderId="0" xfId="0" applyFont="1" applyFill="1" applyAlignment="1">
      <alignment horizontal="center" vertical="center" wrapText="1" readingOrder="2"/>
    </xf>
    <xf numFmtId="0" fontId="20" fillId="3" borderId="0" xfId="0" applyFont="1" applyFill="1" applyAlignment="1">
      <alignment horizontal="center" vertical="center" readingOrder="2"/>
    </xf>
    <xf numFmtId="0" fontId="20" fillId="3" borderId="1" xfId="0" applyFont="1" applyFill="1" applyBorder="1" applyAlignment="1">
      <alignment horizontal="center" vertical="center" readingOrder="2"/>
    </xf>
    <xf numFmtId="0" fontId="22" fillId="4" borderId="0" xfId="0" applyFont="1" applyFill="1" applyAlignment="1">
      <alignment horizontal="center" vertical="center"/>
    </xf>
    <xf numFmtId="0" fontId="38" fillId="4" borderId="0" xfId="0" applyFont="1" applyFill="1" applyAlignment="1">
      <alignment horizontal="center" vertical="center"/>
    </xf>
    <xf numFmtId="0" fontId="22" fillId="4" borderId="1" xfId="0" applyFont="1" applyFill="1" applyBorder="1" applyAlignment="1">
      <alignment horizontal="center" vertical="center" wrapText="1"/>
    </xf>
    <xf numFmtId="0" fontId="23" fillId="3" borderId="0" xfId="0" applyFont="1" applyFill="1" applyAlignment="1">
      <alignment horizontal="center" vertical="center" readingOrder="2"/>
    </xf>
    <xf numFmtId="0" fontId="23" fillId="3" borderId="0" xfId="9" applyFont="1" applyFill="1" applyAlignment="1">
      <alignment horizontal="center" vertical="center"/>
    </xf>
    <xf numFmtId="0" fontId="33" fillId="3" borderId="0" xfId="9" applyFont="1" applyFill="1" applyAlignment="1">
      <alignment horizontal="center" vertical="center"/>
    </xf>
    <xf numFmtId="0" fontId="21" fillId="3" borderId="0" xfId="0" applyFont="1" applyFill="1" applyAlignment="1">
      <alignment horizontal="center" vertical="center"/>
    </xf>
    <xf numFmtId="0" fontId="38" fillId="4" borderId="0" xfId="0" applyFont="1" applyFill="1" applyAlignment="1">
      <alignment horizontal="center" vertical="center" wrapText="1"/>
    </xf>
    <xf numFmtId="166" fontId="21" fillId="3" borderId="0" xfId="2" applyNumberFormat="1" applyFont="1" applyFill="1" applyAlignment="1" applyProtection="1">
      <alignment horizontal="center" vertical="center"/>
      <protection locked="0"/>
    </xf>
    <xf numFmtId="0" fontId="33" fillId="3" borderId="13"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7" xfId="0" applyFont="1" applyFill="1" applyBorder="1" applyAlignment="1">
      <alignment horizontal="center" vertical="center"/>
    </xf>
    <xf numFmtId="0" fontId="20" fillId="3" borderId="7" xfId="0" applyFont="1" applyFill="1" applyBorder="1" applyAlignment="1">
      <alignment horizontal="center" vertical="center"/>
    </xf>
    <xf numFmtId="0" fontId="38" fillId="4" borderId="7" xfId="0" applyFont="1" applyFill="1" applyBorder="1" applyAlignment="1">
      <alignment horizontal="center" vertical="center" wrapText="1"/>
    </xf>
    <xf numFmtId="0" fontId="21" fillId="3" borderId="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9" xfId="0" applyFont="1" applyFill="1" applyBorder="1" applyAlignment="1">
      <alignment horizontal="center" vertical="center"/>
    </xf>
    <xf numFmtId="0" fontId="20" fillId="3" borderId="8"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38" fillId="4" borderId="8" xfId="0" applyFont="1" applyFill="1" applyBorder="1" applyAlignment="1">
      <alignment horizontal="center" vertical="center" wrapText="1"/>
    </xf>
    <xf numFmtId="0" fontId="21" fillId="3" borderId="0" xfId="0" applyFont="1" applyFill="1" applyAlignment="1">
      <alignment horizontal="center" vertical="center" wrapText="1"/>
    </xf>
    <xf numFmtId="164" fontId="21" fillId="3" borderId="0" xfId="2" applyNumberFormat="1" applyFont="1" applyFill="1" applyAlignment="1" applyProtection="1">
      <alignment horizontal="center" vertical="center"/>
      <protection locked="0"/>
    </xf>
    <xf numFmtId="0" fontId="23" fillId="3" borderId="0" xfId="16" applyFont="1" applyFill="1" applyAlignment="1">
      <alignment horizontal="center" vertical="center"/>
    </xf>
    <xf numFmtId="0" fontId="20" fillId="3" borderId="0" xfId="16" applyFont="1" applyFill="1" applyAlignment="1">
      <alignment horizontal="center" vertical="center"/>
    </xf>
    <xf numFmtId="0" fontId="20" fillId="3" borderId="0" xfId="9" applyFont="1" applyFill="1" applyAlignment="1">
      <alignment horizontal="center" vertical="center"/>
    </xf>
    <xf numFmtId="0" fontId="33" fillId="3" borderId="0" xfId="2" applyFont="1" applyFill="1" applyAlignment="1" applyProtection="1">
      <alignment horizontal="center" vertical="center"/>
      <protection locked="0"/>
    </xf>
    <xf numFmtId="164" fontId="21" fillId="3" borderId="0" xfId="2" applyNumberFormat="1" applyFont="1" applyFill="1" applyAlignment="1" applyProtection="1">
      <alignment horizontal="center"/>
      <protection locked="0"/>
    </xf>
    <xf numFmtId="0" fontId="23" fillId="3" borderId="0" xfId="2" applyFont="1" applyFill="1" applyAlignment="1" applyProtection="1">
      <alignment horizontal="center"/>
      <protection locked="0"/>
    </xf>
    <xf numFmtId="0" fontId="20" fillId="3" borderId="0" xfId="2" applyFont="1" applyFill="1" applyAlignment="1" applyProtection="1">
      <alignment horizontal="center"/>
      <protection locked="0"/>
    </xf>
    <xf numFmtId="0" fontId="27" fillId="4" borderId="0" xfId="0" applyFont="1" applyFill="1" applyAlignment="1">
      <alignment horizontal="center"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8" fillId="4" borderId="0" xfId="0" applyFont="1" applyFill="1" applyAlignment="1">
      <alignment horizontal="right" vertical="center"/>
    </xf>
    <xf numFmtId="0" fontId="38" fillId="4" borderId="0" xfId="0" applyFont="1" applyFill="1" applyAlignment="1">
      <alignment horizontal="left" vertical="center"/>
    </xf>
    <xf numFmtId="0" fontId="20" fillId="3" borderId="0" xfId="2" applyFont="1" applyFill="1" applyBorder="1" applyAlignment="1" applyProtection="1">
      <alignment horizontal="center" vertical="center"/>
      <protection locked="0"/>
    </xf>
    <xf numFmtId="0" fontId="63" fillId="6" borderId="0" xfId="0" applyFont="1" applyFill="1" applyBorder="1" applyAlignment="1">
      <alignment horizontal="center" vertical="center"/>
    </xf>
    <xf numFmtId="0" fontId="68" fillId="6" borderId="0" xfId="0" applyFont="1" applyFill="1" applyBorder="1" applyAlignment="1">
      <alignment horizontal="center" vertical="center" wrapText="1" readingOrder="1"/>
    </xf>
    <xf numFmtId="0" fontId="68" fillId="6" borderId="0" xfId="0" applyFont="1" applyFill="1" applyBorder="1" applyAlignment="1">
      <alignment horizontal="center" vertical="center"/>
    </xf>
    <xf numFmtId="0" fontId="19" fillId="2" borderId="0" xfId="0" applyFont="1" applyFill="1" applyBorder="1" applyAlignment="1">
      <alignment horizontal="center" vertical="center"/>
    </xf>
    <xf numFmtId="1" fontId="32" fillId="2" borderId="0" xfId="26" applyNumberFormat="1" applyFont="1" applyFill="1" applyBorder="1" applyAlignment="1">
      <alignment horizontal="center" vertical="center"/>
    </xf>
    <xf numFmtId="1" fontId="19" fillId="2" borderId="0" xfId="26" applyNumberFormat="1" applyFont="1" applyFill="1" applyBorder="1" applyAlignment="1">
      <alignment horizontal="center" vertical="center"/>
    </xf>
    <xf numFmtId="0" fontId="18" fillId="2" borderId="0" xfId="0" applyFont="1" applyFill="1" applyBorder="1" applyAlignment="1">
      <alignment horizontal="center" vertical="center"/>
    </xf>
    <xf numFmtId="0" fontId="19" fillId="4" borderId="0" xfId="0" applyFont="1" applyFill="1" applyBorder="1" applyAlignment="1">
      <alignment horizontal="center" vertical="center"/>
    </xf>
    <xf numFmtId="167" fontId="19" fillId="4" borderId="0" xfId="26" applyNumberFormat="1" applyFont="1" applyFill="1" applyBorder="1" applyAlignment="1">
      <alignment horizontal="center" vertical="center"/>
    </xf>
    <xf numFmtId="170" fontId="19" fillId="4" borderId="0" xfId="26" applyNumberFormat="1" applyFont="1" applyFill="1" applyBorder="1" applyAlignment="1">
      <alignment horizontal="center" vertical="center"/>
    </xf>
    <xf numFmtId="1" fontId="32" fillId="4" borderId="0" xfId="26" applyNumberFormat="1" applyFont="1" applyFill="1" applyBorder="1" applyAlignment="1">
      <alignment horizontal="center" vertical="center"/>
    </xf>
    <xf numFmtId="1" fontId="19" fillId="4" borderId="0" xfId="26" applyNumberFormat="1" applyFont="1" applyFill="1" applyBorder="1" applyAlignment="1">
      <alignment horizontal="center" vertical="center"/>
    </xf>
    <xf numFmtId="0" fontId="18" fillId="4" borderId="0" xfId="0" applyFont="1" applyFill="1" applyBorder="1" applyAlignment="1">
      <alignment horizontal="center" vertical="center"/>
    </xf>
    <xf numFmtId="0" fontId="19" fillId="2" borderId="0" xfId="0" applyFont="1" applyFill="1" applyBorder="1" applyAlignment="1">
      <alignment vertical="center"/>
    </xf>
    <xf numFmtId="0" fontId="23" fillId="3" borderId="56" xfId="0" applyFont="1" applyFill="1" applyBorder="1" applyAlignment="1">
      <alignment horizontal="center" vertical="center"/>
    </xf>
    <xf numFmtId="0" fontId="23" fillId="3" borderId="57" xfId="0" applyFont="1" applyFill="1" applyBorder="1" applyAlignment="1">
      <alignment horizontal="center" vertical="center"/>
    </xf>
    <xf numFmtId="0" fontId="23" fillId="3" borderId="58" xfId="0" applyFont="1" applyFill="1" applyBorder="1" applyAlignment="1">
      <alignment horizontal="center" vertical="center"/>
    </xf>
    <xf numFmtId="0" fontId="20" fillId="3" borderId="59" xfId="2" applyFont="1" applyFill="1" applyBorder="1" applyAlignment="1" applyProtection="1">
      <alignment horizontal="center" vertical="center"/>
      <protection locked="0"/>
    </xf>
    <xf numFmtId="0" fontId="20" fillId="3" borderId="60" xfId="2" applyFont="1" applyFill="1" applyBorder="1" applyAlignment="1" applyProtection="1">
      <alignment horizontal="center" vertical="center"/>
      <protection locked="0"/>
    </xf>
    <xf numFmtId="0" fontId="63" fillId="6" borderId="59" xfId="0" applyFont="1" applyFill="1" applyBorder="1" applyAlignment="1">
      <alignment horizontal="center" vertical="center" wrapText="1"/>
    </xf>
    <xf numFmtId="0" fontId="63" fillId="6" borderId="60" xfId="0" applyFont="1" applyFill="1" applyBorder="1" applyAlignment="1">
      <alignment horizontal="center" vertical="center" wrapText="1"/>
    </xf>
    <xf numFmtId="0" fontId="15" fillId="2" borderId="59" xfId="0" applyFont="1" applyFill="1" applyBorder="1" applyAlignment="1">
      <alignment horizontal="center" vertical="center"/>
    </xf>
    <xf numFmtId="1" fontId="19" fillId="2" borderId="60" xfId="2" applyNumberFormat="1" applyFont="1" applyFill="1" applyBorder="1" applyAlignment="1" applyProtection="1">
      <alignment horizontal="center" vertical="center"/>
      <protection locked="0"/>
    </xf>
    <xf numFmtId="0" fontId="15" fillId="4" borderId="59" xfId="0" applyFont="1" applyFill="1" applyBorder="1" applyAlignment="1">
      <alignment horizontal="center" vertical="center"/>
    </xf>
    <xf numFmtId="1" fontId="19" fillId="4" borderId="60" xfId="2" applyNumberFormat="1" applyFont="1" applyFill="1" applyBorder="1" applyAlignment="1" applyProtection="1">
      <alignment horizontal="center" vertical="center"/>
      <protection locked="0"/>
    </xf>
    <xf numFmtId="0" fontId="0" fillId="0" borderId="59" xfId="0" applyBorder="1"/>
    <xf numFmtId="0" fontId="20" fillId="3" borderId="61" xfId="0" applyFont="1" applyFill="1" applyBorder="1" applyAlignment="1">
      <alignment horizontal="center" vertical="center"/>
    </xf>
    <xf numFmtId="0" fontId="20" fillId="3" borderId="62" xfId="0" applyFont="1" applyFill="1" applyBorder="1" applyAlignment="1">
      <alignment horizontal="center" vertical="center"/>
    </xf>
    <xf numFmtId="167" fontId="20" fillId="3" borderId="62" xfId="26" applyNumberFormat="1" applyFont="1" applyFill="1" applyBorder="1" applyAlignment="1">
      <alignment horizontal="center" vertical="center"/>
    </xf>
    <xf numFmtId="9" fontId="20" fillId="3" borderId="62" xfId="26" applyFont="1" applyFill="1" applyBorder="1" applyAlignment="1" applyProtection="1">
      <alignment horizontal="center" vertical="center"/>
      <protection locked="0"/>
    </xf>
    <xf numFmtId="169" fontId="20" fillId="3" borderId="62" xfId="2" applyNumberFormat="1" applyFont="1" applyFill="1" applyBorder="1" applyAlignment="1" applyProtection="1">
      <alignment horizontal="center" vertical="center"/>
      <protection locked="0"/>
    </xf>
    <xf numFmtId="0" fontId="20" fillId="3" borderId="63" xfId="0" applyFont="1" applyFill="1" applyBorder="1" applyAlignment="1">
      <alignment horizontal="center" vertical="center"/>
    </xf>
    <xf numFmtId="0" fontId="15" fillId="0" borderId="57" xfId="0" applyFont="1" applyBorder="1" applyAlignment="1">
      <alignment horizontal="center" vertical="center"/>
    </xf>
    <xf numFmtId="0" fontId="15" fillId="0" borderId="57" xfId="0" applyFont="1" applyBorder="1" applyAlignment="1">
      <alignment vertical="center"/>
    </xf>
    <xf numFmtId="0" fontId="35" fillId="0" borderId="57" xfId="27" applyFont="1" applyBorder="1" applyAlignment="1">
      <alignment vertical="center"/>
    </xf>
    <xf numFmtId="0" fontId="15" fillId="0" borderId="57" xfId="0" applyFont="1" applyBorder="1" applyAlignment="1">
      <alignment horizontal="right" vertical="center" readingOrder="2"/>
    </xf>
    <xf numFmtId="169" fontId="32" fillId="2" borderId="0" xfId="2" applyNumberFormat="1" applyFont="1" applyFill="1" applyBorder="1" applyAlignment="1" applyProtection="1">
      <alignment horizontal="center" vertical="center"/>
      <protection locked="0"/>
    </xf>
    <xf numFmtId="169" fontId="19" fillId="2" borderId="0" xfId="2" applyNumberFormat="1" applyFont="1" applyFill="1" applyBorder="1" applyAlignment="1" applyProtection="1">
      <alignment horizontal="center" vertical="center"/>
      <protection locked="0"/>
    </xf>
    <xf numFmtId="169" fontId="32" fillId="4" borderId="0" xfId="2" applyNumberFormat="1" applyFont="1" applyFill="1" applyBorder="1" applyAlignment="1" applyProtection="1">
      <alignment horizontal="center" vertical="center"/>
      <protection locked="0"/>
    </xf>
    <xf numFmtId="169" fontId="19" fillId="4" borderId="0" xfId="2" applyNumberFormat="1" applyFont="1" applyFill="1" applyBorder="1" applyAlignment="1" applyProtection="1">
      <alignment horizontal="center" vertical="center"/>
      <protection locked="0"/>
    </xf>
    <xf numFmtId="0" fontId="0" fillId="0" borderId="25" xfId="0" applyBorder="1"/>
    <xf numFmtId="167" fontId="20" fillId="6" borderId="3" xfId="26" applyNumberFormat="1" applyFont="1" applyFill="1" applyBorder="1" applyAlignment="1">
      <alignment horizontal="center" vertical="center"/>
    </xf>
    <xf numFmtId="0" fontId="118" fillId="2" borderId="0" xfId="0" applyFont="1" applyFill="1" applyAlignment="1">
      <alignment horizontal="center" vertical="center" wrapText="1"/>
    </xf>
    <xf numFmtId="167" fontId="32" fillId="2" borderId="0" xfId="2" applyNumberFormat="1" applyFont="1" applyFill="1" applyAlignment="1">
      <alignment horizontal="center" vertical="center"/>
    </xf>
    <xf numFmtId="0" fontId="118" fillId="4" borderId="0" xfId="0" applyFont="1" applyFill="1" applyAlignment="1">
      <alignment horizontal="center" vertical="center" wrapText="1"/>
    </xf>
    <xf numFmtId="167" fontId="32" fillId="4" borderId="0" xfId="2" applyNumberFormat="1" applyFont="1" applyFill="1" applyAlignment="1">
      <alignment horizontal="center" vertical="center"/>
    </xf>
    <xf numFmtId="0" fontId="129" fillId="2" borderId="0" xfId="0" applyFont="1" applyFill="1" applyAlignment="1">
      <alignment horizontal="center" vertical="center" wrapText="1"/>
    </xf>
    <xf numFmtId="0" fontId="130" fillId="2" borderId="0" xfId="0" applyFont="1" applyFill="1" applyAlignment="1">
      <alignment horizontal="center" vertical="center" wrapText="1"/>
    </xf>
    <xf numFmtId="0" fontId="130" fillId="4" borderId="0" xfId="0" applyFont="1" applyFill="1" applyAlignment="1">
      <alignment horizontal="center" vertical="center" wrapText="1"/>
    </xf>
  </cellXfs>
  <cellStyles count="44">
    <cellStyle name="Currency 2" xfId="3" xr:uid="{00000000-0005-0000-0000-000000000000}"/>
    <cellStyle name="Hyperlink 2" xfId="43" xr:uid="{CB7684BC-919C-49CB-802F-4E66E73543FA}"/>
    <cellStyle name="Normal" xfId="0" builtinId="0"/>
    <cellStyle name="Normal 10" xfId="14" xr:uid="{7497ABB9-9A99-490F-A36D-0AE17434492B}"/>
    <cellStyle name="Normal 11" xfId="18" xr:uid="{92F178A4-3FC0-4154-92E9-7DC841B20CF7}"/>
    <cellStyle name="Normal 12" xfId="19" xr:uid="{3217FEED-14FB-4FA3-BAD7-E4EC21B450F0}"/>
    <cellStyle name="Normal 12 2 2" xfId="6" xr:uid="{BB96D614-1BD4-4E3D-A487-9ADECD2A0D6E}"/>
    <cellStyle name="Normal 13" xfId="20" xr:uid="{A9A8CF2F-1345-4FA4-A3A2-911F8EE5BE28}"/>
    <cellStyle name="Normal 13 2" xfId="36" xr:uid="{E15467E2-D5B8-47C0-ABDC-C3331909B527}"/>
    <cellStyle name="Normal 14" xfId="21" xr:uid="{0BE9D782-ACA0-4928-90C0-9C513AB3F9A6}"/>
    <cellStyle name="Normal 14 2" xfId="23" xr:uid="{0C4DBD8A-B70E-44A1-BB87-4854F1B2A5E7}"/>
    <cellStyle name="Normal 15" xfId="25" xr:uid="{7D9F72E4-D133-4293-91FB-7709EA194B1F}"/>
    <cellStyle name="Normal 16" xfId="31" xr:uid="{DABB7FDE-5584-4DC6-BD17-20E6A68642EC}"/>
    <cellStyle name="Normal 17" xfId="32" xr:uid="{1102AACA-1D87-49D1-B725-FF14657855E5}"/>
    <cellStyle name="Normal 17 2" xfId="35" xr:uid="{D0B2ED58-6BFC-42F8-800C-EA1D0FCCE09F}"/>
    <cellStyle name="Normal 18" xfId="33" xr:uid="{F2F37980-42F7-4F24-AA41-D9E90A597CD2}"/>
    <cellStyle name="Normal 19" xfId="37" xr:uid="{BCDE566A-7FAE-4FC8-B5BD-E3CE4B0C3AA8}"/>
    <cellStyle name="Normal 2" xfId="5" xr:uid="{00000000-0005-0000-0000-000002000000}"/>
    <cellStyle name="Normal 2 2" xfId="1" xr:uid="{00000000-0005-0000-0000-000003000000}"/>
    <cellStyle name="Normal 20" xfId="40" xr:uid="{D10D277C-1EC1-45D3-8C5C-69386A04237C}"/>
    <cellStyle name="Normal 21" xfId="41" xr:uid="{C1362621-3FD0-44DF-A5B3-ADE5CF3CEDEC}"/>
    <cellStyle name="Normal 3" xfId="4" xr:uid="{00000000-0005-0000-0000-000004000000}"/>
    <cellStyle name="Normal 4" xfId="2" xr:uid="{00000000-0005-0000-0000-000005000000}"/>
    <cellStyle name="Normal 4 3" xfId="42" xr:uid="{FDF62240-FF21-4886-96EA-935EAC1513A1}"/>
    <cellStyle name="Normal 5" xfId="7" xr:uid="{169BF722-22CE-4115-9A7C-15FBC419D94C}"/>
    <cellStyle name="Normal 6" xfId="8" xr:uid="{83B3AA97-C94B-40C5-9659-775E2C9FC235}"/>
    <cellStyle name="Normal 6 2" xfId="12" xr:uid="{E4DA4FA0-1692-4E4D-903A-D6646FA7F202}"/>
    <cellStyle name="Normal 6 3" xfId="15" xr:uid="{7032172E-C25B-41DA-998D-BCDDB669ADA7}"/>
    <cellStyle name="Normal 6 4" xfId="27" xr:uid="{99FF97E4-060D-43CC-BD6E-B8D8F66B1FA2}"/>
    <cellStyle name="Normal 6 5" xfId="28" xr:uid="{FBE594B4-8F0D-42F3-A646-2EFEF825DB83}"/>
    <cellStyle name="Normal 6 5 2" xfId="39" xr:uid="{ACE2878E-F3BA-44B6-9288-84A23C938CD9}"/>
    <cellStyle name="Normal 6 6" xfId="38" xr:uid="{41745713-093C-4E1C-9401-FC5A4EEF438C}"/>
    <cellStyle name="Normal 7" xfId="9" xr:uid="{5BE4BD41-8502-48D4-91EC-7ADEEA57C2F8}"/>
    <cellStyle name="Normal 7 2" xfId="16" xr:uid="{0FCAB240-A3BD-4280-86AE-108CE932A109}"/>
    <cellStyle name="Normal 7 3" xfId="34" xr:uid="{8EA96B58-A9B6-4390-9451-1F5E26679AD1}"/>
    <cellStyle name="Normal 8" xfId="10" xr:uid="{047D61E1-5B1B-4427-971F-491644876191}"/>
    <cellStyle name="Normal 8 2" xfId="11" xr:uid="{1A68F58D-ED7A-4988-BB43-FD1469C17444}"/>
    <cellStyle name="Normal 9" xfId="13" xr:uid="{40C72E66-922A-403D-96F3-048D42971791}"/>
    <cellStyle name="Percent" xfId="17" builtinId="5"/>
    <cellStyle name="Percent 2" xfId="22" xr:uid="{BBC7E50B-1E49-42D3-859F-535105A2F139}"/>
    <cellStyle name="Percent 2 2" xfId="24" xr:uid="{89C7E341-67F9-411E-8502-E488D7219ECA}"/>
    <cellStyle name="Percent 3" xfId="26" xr:uid="{85AC3219-1268-4926-B98E-D6EECFC30CAF}"/>
    <cellStyle name="pvtColumn" xfId="29" xr:uid="{C1C8696C-3402-40E9-893C-F05C9E429600}"/>
    <cellStyle name="pvtRow" xfId="30" xr:uid="{EC6CB3E5-6F2F-4FAA-8B0F-0C0B6817E264}"/>
  </cellStyles>
  <dxfs count="0"/>
  <tableStyles count="0" defaultTableStyle="TableStyleMedium9" defaultPivotStyle="PivotStyleLight16"/>
  <colors>
    <mruColors>
      <color rgb="FFFF1515"/>
      <color rgb="FFBD0729"/>
      <color rgb="FF9C3824"/>
      <color rgb="FFA73E3B"/>
      <color rgb="FF85312F"/>
      <color rgb="FFFF9F9F"/>
      <color rgb="FFFFC9C9"/>
      <color rgb="FFF60000"/>
      <color rgb="FF580000"/>
      <color rgb="FF3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600" b="1">
                <a:solidFill>
                  <a:sysClr val="windowText" lastClr="000000"/>
                </a:solidFill>
              </a:rPr>
              <a:t>التوزيع النسبي للناتج المحلي الاجمالي العربي</a:t>
            </a:r>
            <a:r>
              <a:rPr lang="en-US" sz="1600" b="1">
                <a:solidFill>
                  <a:sysClr val="windowText" lastClr="000000"/>
                </a:solidFill>
              </a:rPr>
              <a:t> </a:t>
            </a:r>
            <a:r>
              <a:rPr lang="ar-KW" sz="1600" b="1">
                <a:solidFill>
                  <a:sysClr val="windowText" lastClr="000000"/>
                </a:solidFill>
              </a:rPr>
              <a:t>لعام 2021 </a:t>
            </a:r>
            <a:endParaRPr lang="en-US" sz="1600" b="1">
              <a:solidFill>
                <a:sysClr val="windowText" lastClr="000000"/>
              </a:solidFill>
            </a:endParaRPr>
          </a:p>
          <a:p>
            <a:pPr>
              <a:defRPr>
                <a:solidFill>
                  <a:sysClr val="windowText" lastClr="000000"/>
                </a:solidFill>
              </a:defRPr>
            </a:pPr>
            <a:r>
              <a:rPr lang="en-US" b="1">
                <a:solidFill>
                  <a:sysClr val="windowText" lastClr="000000"/>
                </a:solidFill>
              </a:rPr>
              <a:t>Relative Distribution of Arab GDP in</a:t>
            </a:r>
            <a:r>
              <a:rPr lang="en-US" b="1" baseline="0">
                <a:solidFill>
                  <a:sysClr val="windowText" lastClr="000000"/>
                </a:solidFill>
              </a:rPr>
              <a:t> </a:t>
            </a:r>
            <a:r>
              <a:rPr lang="en-US" b="1">
                <a:solidFill>
                  <a:sysClr val="windowText" lastClr="000000"/>
                </a:solidFill>
              </a:rPr>
              <a:t>2021 (%)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22987356015788574"/>
          <c:y val="0.10972940882389699"/>
          <c:w val="0.59392631190723699"/>
          <c:h val="0.8879435903845353"/>
        </c:manualLayout>
      </c:layout>
      <c:doughnutChart>
        <c:varyColors val="1"/>
        <c:ser>
          <c:idx val="0"/>
          <c:order val="0"/>
          <c:dPt>
            <c:idx val="0"/>
            <c:bubble3D val="0"/>
            <c:spPr>
              <a:solidFill>
                <a:schemeClr val="accent2">
                  <a:shade val="45000"/>
                </a:schemeClr>
              </a:solidFill>
              <a:ln w="19050">
                <a:solidFill>
                  <a:schemeClr val="lt1"/>
                </a:solidFill>
              </a:ln>
              <a:effectLst/>
            </c:spPr>
            <c:extLst>
              <c:ext xmlns:c16="http://schemas.microsoft.com/office/drawing/2014/chart" uri="{C3380CC4-5D6E-409C-BE32-E72D297353CC}">
                <c16:uniqueId val="{00000009-431F-4A12-B6C6-812BC3E48B50}"/>
              </c:ext>
            </c:extLst>
          </c:dPt>
          <c:dPt>
            <c:idx val="1"/>
            <c:bubble3D val="0"/>
            <c:spPr>
              <a:solidFill>
                <a:schemeClr val="accent2">
                  <a:shade val="61000"/>
                </a:schemeClr>
              </a:solidFill>
              <a:ln w="19050">
                <a:solidFill>
                  <a:schemeClr val="lt1"/>
                </a:solidFill>
              </a:ln>
              <a:effectLst/>
            </c:spPr>
            <c:extLst>
              <c:ext xmlns:c16="http://schemas.microsoft.com/office/drawing/2014/chart" uri="{C3380CC4-5D6E-409C-BE32-E72D297353CC}">
                <c16:uniqueId val="{00000002-431F-4A12-B6C6-812BC3E48B50}"/>
              </c:ext>
            </c:extLst>
          </c:dPt>
          <c:dPt>
            <c:idx val="2"/>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3-431F-4A12-B6C6-812BC3E48B50}"/>
              </c:ext>
            </c:extLst>
          </c:dPt>
          <c:dPt>
            <c:idx val="3"/>
            <c:bubble3D val="0"/>
            <c:spPr>
              <a:solidFill>
                <a:schemeClr val="accent2">
                  <a:shade val="92000"/>
                </a:schemeClr>
              </a:solidFill>
              <a:ln w="19050">
                <a:solidFill>
                  <a:schemeClr val="lt1"/>
                </a:solidFill>
              </a:ln>
              <a:effectLst/>
            </c:spPr>
            <c:extLst>
              <c:ext xmlns:c16="http://schemas.microsoft.com/office/drawing/2014/chart" uri="{C3380CC4-5D6E-409C-BE32-E72D297353CC}">
                <c16:uniqueId val="{00000004-431F-4A12-B6C6-812BC3E48B50}"/>
              </c:ext>
            </c:extLst>
          </c:dPt>
          <c:dPt>
            <c:idx val="4"/>
            <c:bubble3D val="0"/>
            <c:spPr>
              <a:solidFill>
                <a:schemeClr val="accent2">
                  <a:tint val="93000"/>
                </a:schemeClr>
              </a:solidFill>
              <a:ln w="19050">
                <a:solidFill>
                  <a:schemeClr val="lt1"/>
                </a:solidFill>
              </a:ln>
              <a:effectLst/>
            </c:spPr>
            <c:extLst>
              <c:ext xmlns:c16="http://schemas.microsoft.com/office/drawing/2014/chart" uri="{C3380CC4-5D6E-409C-BE32-E72D297353CC}">
                <c16:uniqueId val="{00000005-431F-4A12-B6C6-812BC3E48B50}"/>
              </c:ext>
            </c:extLst>
          </c:dPt>
          <c:dPt>
            <c:idx val="5"/>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6-431F-4A12-B6C6-812BC3E48B50}"/>
              </c:ext>
            </c:extLst>
          </c:dPt>
          <c:dPt>
            <c:idx val="6"/>
            <c:bubble3D val="0"/>
            <c:spPr>
              <a:solidFill>
                <a:schemeClr val="accent2">
                  <a:tint val="62000"/>
                </a:schemeClr>
              </a:solidFill>
              <a:ln w="19050">
                <a:solidFill>
                  <a:schemeClr val="lt1"/>
                </a:solidFill>
              </a:ln>
              <a:effectLst/>
            </c:spPr>
            <c:extLst>
              <c:ext xmlns:c16="http://schemas.microsoft.com/office/drawing/2014/chart" uri="{C3380CC4-5D6E-409C-BE32-E72D297353CC}">
                <c16:uniqueId val="{00000007-431F-4A12-B6C6-812BC3E48B50}"/>
              </c:ext>
            </c:extLst>
          </c:dPt>
          <c:dPt>
            <c:idx val="7"/>
            <c:bubble3D val="0"/>
            <c:spPr>
              <a:solidFill>
                <a:schemeClr val="accent2">
                  <a:tint val="46000"/>
                </a:schemeClr>
              </a:solidFill>
              <a:ln w="19050">
                <a:solidFill>
                  <a:schemeClr val="lt1"/>
                </a:solidFill>
              </a:ln>
              <a:effectLst/>
            </c:spPr>
            <c:extLst>
              <c:ext xmlns:c16="http://schemas.microsoft.com/office/drawing/2014/chart" uri="{C3380CC4-5D6E-409C-BE32-E72D297353CC}">
                <c16:uniqueId val="{00000008-431F-4A12-B6C6-812BC3E48B50}"/>
              </c:ext>
            </c:extLst>
          </c:dPt>
          <c:dLbls>
            <c:dLbl>
              <c:idx val="0"/>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277578613431013"/>
                      <c:h val="0.20423280423280424"/>
                    </c:manualLayout>
                  </c15:layout>
                </c:ext>
                <c:ext xmlns:c16="http://schemas.microsoft.com/office/drawing/2014/chart" uri="{C3380CC4-5D6E-409C-BE32-E72D297353CC}">
                  <c16:uniqueId val="{00000009-431F-4A12-B6C6-812BC3E48B50}"/>
                </c:ext>
              </c:extLst>
            </c:dLbl>
            <c:dLbl>
              <c:idx val="1"/>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4055100082711722"/>
                      <c:h val="0.1671957671957672"/>
                    </c:manualLayout>
                  </c15:layout>
                </c:ext>
                <c:ext xmlns:c16="http://schemas.microsoft.com/office/drawing/2014/chart" uri="{C3380CC4-5D6E-409C-BE32-E72D297353CC}">
                  <c16:uniqueId val="{00000002-431F-4A12-B6C6-812BC3E48B50}"/>
                </c:ext>
              </c:extLst>
            </c:dLbl>
            <c:dLbl>
              <c:idx val="2"/>
              <c:layout>
                <c:manualLayout>
                  <c:x val="-1.0386722224279757E-2"/>
                  <c:y val="2.1276611700133133E-2"/>
                </c:manualLayout>
              </c:layout>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8.8482113012671282E-2"/>
                      <c:h val="0.18064846149550456"/>
                    </c:manualLayout>
                  </c15:layout>
                </c:ext>
                <c:ext xmlns:c16="http://schemas.microsoft.com/office/drawing/2014/chart" uri="{C3380CC4-5D6E-409C-BE32-E72D297353CC}">
                  <c16:uniqueId val="{00000003-431F-4A12-B6C6-812BC3E48B50}"/>
                </c:ext>
              </c:extLst>
            </c:dLbl>
            <c:dLbl>
              <c:idx val="3"/>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9424782966834463E-2"/>
                      <c:h val="0.1671957671957672"/>
                    </c:manualLayout>
                  </c15:layout>
                </c:ext>
                <c:ext xmlns:c16="http://schemas.microsoft.com/office/drawing/2014/chart" uri="{C3380CC4-5D6E-409C-BE32-E72D297353CC}">
                  <c16:uniqueId val="{00000004-431F-4A12-B6C6-812BC3E48B50}"/>
                </c:ext>
              </c:extLst>
            </c:dLbl>
            <c:dLbl>
              <c:idx val="4"/>
              <c:layout>
                <c:manualLayout>
                  <c:x val="-3.2749071385348577E-2"/>
                  <c:y val="2.5036689562740827E-2"/>
                </c:manualLayout>
              </c:layout>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3886393215968186E-2"/>
                      <c:h val="0.17194638968001341"/>
                    </c:manualLayout>
                  </c15:layout>
                </c:ext>
                <c:ext xmlns:c16="http://schemas.microsoft.com/office/drawing/2014/chart" uri="{C3380CC4-5D6E-409C-BE32-E72D297353CC}">
                  <c16:uniqueId val="{00000005-431F-4A12-B6C6-812BC3E48B50}"/>
                </c:ext>
              </c:extLst>
            </c:dLbl>
            <c:dLbl>
              <c:idx val="5"/>
              <c:layout>
                <c:manualLayout>
                  <c:x val="-1.5651744976999213E-2"/>
                  <c:y val="0"/>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431F-4A12-B6C6-812BC3E48B50}"/>
                </c:ext>
              </c:extLst>
            </c:dLbl>
            <c:dLbl>
              <c:idx val="6"/>
              <c:layout>
                <c:manualLayout>
                  <c:x val="-2.4732992168427566E-2"/>
                  <c:y val="-1.1904657751114444E-2"/>
                </c:manualLayout>
              </c:layout>
              <c:spPr>
                <a:noFill/>
                <a:ln>
                  <a:noFill/>
                </a:ln>
                <a:effectLst/>
              </c:spPr>
              <c:txPr>
                <a:bodyPr rot="0" spcFirstLastPara="1" vertOverflow="ellipsis" vert="horz" wrap="square" lIns="38100" tIns="19050" rIns="38100" bIns="19050" anchor="ctr" anchorCtr="1">
                  <a:no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6686716613603245"/>
                      <c:h val="0.11693121693121691"/>
                    </c:manualLayout>
                  </c15:layout>
                </c:ext>
                <c:ext xmlns:c16="http://schemas.microsoft.com/office/drawing/2014/chart" uri="{C3380CC4-5D6E-409C-BE32-E72D297353CC}">
                  <c16:uniqueId val="{00000007-431F-4A12-B6C6-812BC3E48B50}"/>
                </c:ext>
              </c:extLst>
            </c:dLbl>
            <c:dLbl>
              <c:idx val="7"/>
              <c:layout>
                <c:manualLayout>
                  <c:x val="2.5434085587623587E-2"/>
                  <c:y val="-1.5872911719368388E-2"/>
                </c:manualLayout>
              </c:layout>
              <c:spPr>
                <a:noFill/>
                <a:ln>
                  <a:noFill/>
                </a:ln>
                <a:effectLst/>
              </c:spPr>
              <c:txPr>
                <a:bodyPr rot="0" spcFirstLastPara="1" vertOverflow="ellipsis" vert="horz" wrap="square" lIns="38100" tIns="19050" rIns="38100" bIns="19050" anchor="ctr" anchorCtr="1">
                  <a:noAutofit/>
                </a:bodyPr>
                <a:lstStyle/>
                <a:p>
                  <a:pPr rtl="1">
                    <a:defRPr sz="13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2620313161222679"/>
                      <c:h val="0.21005291005291002"/>
                    </c:manualLayout>
                  </c15:layout>
                </c:ext>
                <c:ext xmlns:c16="http://schemas.microsoft.com/office/drawing/2014/chart" uri="{C3380CC4-5D6E-409C-BE32-E72D297353CC}">
                  <c16:uniqueId val="{00000008-431F-4A12-B6C6-812BC3E48B50}"/>
                </c:ext>
              </c:extLst>
            </c:dLbl>
            <c:spPr>
              <a:noFill/>
              <a:ln>
                <a:noFill/>
              </a:ln>
              <a:effectLst/>
            </c:spPr>
            <c:txPr>
              <a:bodyPr rot="0" spcFirstLastPara="1" vertOverflow="ellipsis" vert="horz" wrap="square" lIns="38100" tIns="19050" rIns="38100" bIns="19050" anchor="ctr" anchorCtr="1">
                <a:spAutoFit/>
              </a:bodyPr>
              <a:lstStyle/>
              <a:p>
                <a:pPr rtl="1">
                  <a:defRPr sz="14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'Nominal GDP-Arab Countries'!$K$28:$K$35</c:f>
              <c:strCache>
                <c:ptCount val="8"/>
                <c:pt idx="0">
                  <c:v>Saudi Arabia/ السعودية</c:v>
                </c:pt>
                <c:pt idx="1">
                  <c:v>UAE/ الامارت</c:v>
                </c:pt>
                <c:pt idx="2">
                  <c:v>Egypt/مصر</c:v>
                </c:pt>
                <c:pt idx="3">
                  <c:v>Iraq/ العراق</c:v>
                </c:pt>
                <c:pt idx="4">
                  <c:v>Qatar/قطر</c:v>
                </c:pt>
                <c:pt idx="5">
                  <c:v>Algeria/ الجزائر</c:v>
                </c:pt>
                <c:pt idx="6">
                  <c:v>Kuwait/ الكويت</c:v>
                </c:pt>
                <c:pt idx="7">
                  <c:v>The rest coutries/ باقي الدول</c:v>
                </c:pt>
              </c:strCache>
            </c:strRef>
          </c:cat>
          <c:val>
            <c:numRef>
              <c:f>'Nominal GDP-Arab Countries'!$L$28:$L$35</c:f>
              <c:numCache>
                <c:formatCode>0.0%</c:formatCode>
                <c:ptCount val="8"/>
                <c:pt idx="0">
                  <c:v>0.29899999999999999</c:v>
                </c:pt>
                <c:pt idx="1">
                  <c:v>0.14499999999999999</c:v>
                </c:pt>
                <c:pt idx="2">
                  <c:v>0.14000000000000001</c:v>
                </c:pt>
                <c:pt idx="3">
                  <c:v>7.0999999999999994E-2</c:v>
                </c:pt>
                <c:pt idx="4">
                  <c:v>0.06</c:v>
                </c:pt>
                <c:pt idx="5">
                  <c:v>5.8000000000000003E-2</c:v>
                </c:pt>
                <c:pt idx="6">
                  <c:v>4.7E-2</c:v>
                </c:pt>
                <c:pt idx="7">
                  <c:v>0.18000000000000005</c:v>
                </c:pt>
              </c:numCache>
            </c:numRef>
          </c:val>
          <c:extLst>
            <c:ext xmlns:c16="http://schemas.microsoft.com/office/drawing/2014/chart" uri="{C3380CC4-5D6E-409C-BE32-E72D297353CC}">
              <c16:uniqueId val="{00000000-431F-4A12-B6C6-812BC3E48B50}"/>
            </c:ext>
          </c:extLst>
        </c:ser>
        <c:dLbls>
          <c:showLegendKey val="0"/>
          <c:showVal val="0"/>
          <c:showCatName val="0"/>
          <c:showSerName val="0"/>
          <c:showPercent val="0"/>
          <c:showBubbleSize val="0"/>
          <c:showLeaderLines val="1"/>
        </c:dLbls>
        <c:firstSliceAng val="0"/>
        <c:holeSize val="3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800" b="1"/>
              <a:t>التوزيع النسبي لتجارة السلع والخدمات في الدول العربية عام2021 بالمليار دولار</a:t>
            </a:r>
            <a:endParaRPr lang="en-US" sz="1800" b="1"/>
          </a:p>
          <a:p>
            <a:pPr>
              <a:defRPr sz="1800"/>
            </a:pPr>
            <a:r>
              <a:rPr lang="en-US" sz="1600" b="1"/>
              <a:t>Relative Distribution of Trade in Goods</a:t>
            </a:r>
            <a:r>
              <a:rPr lang="en-US" sz="1600" b="1" baseline="0"/>
              <a:t> and Services</a:t>
            </a:r>
          </a:p>
          <a:p>
            <a:pPr>
              <a:defRPr sz="1800"/>
            </a:pPr>
            <a:r>
              <a:rPr lang="en-US" sz="1600" b="1" baseline="0"/>
              <a:t> in</a:t>
            </a:r>
            <a:r>
              <a:rPr lang="en-US" sz="1600" b="1"/>
              <a:t> Arab Countries 2021</a:t>
            </a:r>
            <a:r>
              <a:rPr lang="en-US" sz="1600" b="1" baseline="0"/>
              <a:t> </a:t>
            </a:r>
            <a:r>
              <a:rPr lang="en-US" sz="1600" b="1"/>
              <a:t>(USD bn)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281475608463182"/>
          <c:y val="0.13543809338647486"/>
          <c:w val="0.77648526593017575"/>
          <c:h val="0.85317504293444801"/>
        </c:manualLayout>
      </c:layout>
      <c:doughnutChart>
        <c:varyColors val="1"/>
        <c:ser>
          <c:idx val="0"/>
          <c:order val="0"/>
          <c:tx>
            <c:strRef>
              <c:f>'Trade of Goods and Services'!$M$27</c:f>
              <c:strCache>
                <c:ptCount val="1"/>
                <c:pt idx="0">
                  <c:v>النسبة 2021</c:v>
                </c:pt>
              </c:strCache>
            </c:strRef>
          </c:tx>
          <c:dPt>
            <c:idx val="0"/>
            <c:bubble3D val="0"/>
            <c:spPr>
              <a:solidFill>
                <a:schemeClr val="accent2">
                  <a:shade val="47000"/>
                </a:schemeClr>
              </a:solidFill>
              <a:ln w="19050">
                <a:solidFill>
                  <a:schemeClr val="lt1"/>
                </a:solidFill>
              </a:ln>
              <a:effectLst/>
            </c:spPr>
            <c:extLst>
              <c:ext xmlns:c16="http://schemas.microsoft.com/office/drawing/2014/chart" uri="{C3380CC4-5D6E-409C-BE32-E72D297353CC}">
                <c16:uniqueId val="{00000002-F48E-492F-88F8-DE85FD7A17F8}"/>
              </c:ext>
            </c:extLst>
          </c:dPt>
          <c:dPt>
            <c:idx val="1"/>
            <c:bubble3D val="0"/>
            <c:spPr>
              <a:solidFill>
                <a:schemeClr val="accent2">
                  <a:shade val="65000"/>
                </a:schemeClr>
              </a:solidFill>
              <a:ln w="19050">
                <a:solidFill>
                  <a:schemeClr val="lt1"/>
                </a:solidFill>
              </a:ln>
              <a:effectLst/>
            </c:spPr>
            <c:extLst>
              <c:ext xmlns:c16="http://schemas.microsoft.com/office/drawing/2014/chart" uri="{C3380CC4-5D6E-409C-BE32-E72D297353CC}">
                <c16:uniqueId val="{00000003-F48E-492F-88F8-DE85FD7A17F8}"/>
              </c:ext>
            </c:extLst>
          </c:dPt>
          <c:dPt>
            <c:idx val="2"/>
            <c:bubble3D val="0"/>
            <c:spPr>
              <a:solidFill>
                <a:schemeClr val="accent2">
                  <a:shade val="82000"/>
                </a:schemeClr>
              </a:solidFill>
              <a:ln w="19050">
                <a:solidFill>
                  <a:schemeClr val="lt1"/>
                </a:solidFill>
              </a:ln>
              <a:effectLst/>
            </c:spPr>
            <c:extLst>
              <c:ext xmlns:c16="http://schemas.microsoft.com/office/drawing/2014/chart" uri="{C3380CC4-5D6E-409C-BE32-E72D297353CC}">
                <c16:uniqueId val="{00000004-F48E-492F-88F8-DE85FD7A17F8}"/>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5-F48E-492F-88F8-DE85FD7A17F8}"/>
              </c:ext>
            </c:extLst>
          </c:dPt>
          <c:dPt>
            <c:idx val="4"/>
            <c:bubble3D val="0"/>
            <c:spPr>
              <a:solidFill>
                <a:schemeClr val="accent2">
                  <a:tint val="83000"/>
                </a:schemeClr>
              </a:solidFill>
              <a:ln w="19050">
                <a:solidFill>
                  <a:schemeClr val="lt1"/>
                </a:solidFill>
              </a:ln>
              <a:effectLst/>
            </c:spPr>
            <c:extLst>
              <c:ext xmlns:c16="http://schemas.microsoft.com/office/drawing/2014/chart" uri="{C3380CC4-5D6E-409C-BE32-E72D297353CC}">
                <c16:uniqueId val="{00000006-F48E-492F-88F8-DE85FD7A17F8}"/>
              </c:ext>
            </c:extLst>
          </c:dPt>
          <c:dPt>
            <c:idx val="5"/>
            <c:bubble3D val="0"/>
            <c:spPr>
              <a:solidFill>
                <a:schemeClr val="accent2">
                  <a:tint val="65000"/>
                </a:schemeClr>
              </a:solidFill>
              <a:ln w="19050">
                <a:solidFill>
                  <a:schemeClr val="lt1"/>
                </a:solidFill>
              </a:ln>
              <a:effectLst/>
            </c:spPr>
            <c:extLst>
              <c:ext xmlns:c16="http://schemas.microsoft.com/office/drawing/2014/chart" uri="{C3380CC4-5D6E-409C-BE32-E72D297353CC}">
                <c16:uniqueId val="{00000007-F48E-492F-88F8-DE85FD7A17F8}"/>
              </c:ext>
            </c:extLst>
          </c:dPt>
          <c:dPt>
            <c:idx val="6"/>
            <c:bubble3D val="0"/>
            <c:spPr>
              <a:solidFill>
                <a:schemeClr val="accent2">
                  <a:tint val="48000"/>
                </a:schemeClr>
              </a:solidFill>
              <a:ln w="19050">
                <a:solidFill>
                  <a:schemeClr val="lt1"/>
                </a:solidFill>
              </a:ln>
              <a:effectLst/>
            </c:spPr>
            <c:extLst>
              <c:ext xmlns:c16="http://schemas.microsoft.com/office/drawing/2014/chart" uri="{C3380CC4-5D6E-409C-BE32-E72D297353CC}">
                <c16:uniqueId val="{00000008-F48E-492F-88F8-DE85FD7A17F8}"/>
              </c:ext>
            </c:extLst>
          </c:dPt>
          <c:dLbls>
            <c:dLbl>
              <c:idx val="0"/>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15827402924617"/>
                      <c:h val="0.16544388510988287"/>
                    </c:manualLayout>
                  </c15:layout>
                </c:ext>
                <c:ext xmlns:c16="http://schemas.microsoft.com/office/drawing/2014/chart" uri="{C3380CC4-5D6E-409C-BE32-E72D297353CC}">
                  <c16:uniqueId val="{00000002-F48E-492F-88F8-DE85FD7A17F8}"/>
                </c:ext>
              </c:extLst>
            </c:dLbl>
            <c:dLbl>
              <c:idx val="1"/>
              <c:layout>
                <c:manualLayout>
                  <c:x val="4.5889098267843785E-2"/>
                  <c:y val="-4.4657089811150907E-2"/>
                </c:manualLayout>
              </c:layout>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77713970801472"/>
                      <c:h val="0.19308875023107155"/>
                    </c:manualLayout>
                  </c15:layout>
                </c:ext>
                <c:ext xmlns:c16="http://schemas.microsoft.com/office/drawing/2014/chart" uri="{C3380CC4-5D6E-409C-BE32-E72D297353CC}">
                  <c16:uniqueId val="{00000003-F48E-492F-88F8-DE85FD7A17F8}"/>
                </c:ext>
              </c:extLst>
            </c:dLbl>
            <c:dLbl>
              <c:idx val="2"/>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396434943940912"/>
                      <c:h val="0.16608141486646924"/>
                    </c:manualLayout>
                  </c15:layout>
                </c:ext>
                <c:ext xmlns:c16="http://schemas.microsoft.com/office/drawing/2014/chart" uri="{C3380CC4-5D6E-409C-BE32-E72D297353CC}">
                  <c16:uniqueId val="{00000004-F48E-492F-88F8-DE85FD7A17F8}"/>
                </c:ext>
              </c:extLst>
            </c:dLbl>
            <c:dLbl>
              <c:idx val="3"/>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2067127895151757E-2"/>
                      <c:h val="0.14843166041992065"/>
                    </c:manualLayout>
                  </c15:layout>
                </c:ext>
                <c:ext xmlns:c16="http://schemas.microsoft.com/office/drawing/2014/chart" uri="{C3380CC4-5D6E-409C-BE32-E72D297353CC}">
                  <c16:uniqueId val="{00000005-F48E-492F-88F8-DE85FD7A17F8}"/>
                </c:ext>
              </c:extLst>
            </c:dLbl>
            <c:dLbl>
              <c:idx val="4"/>
              <c:layout>
                <c:manualLayout>
                  <c:x val="-1.5296366089281262E-2"/>
                  <c:y val="2.1265280862453593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F48E-492F-88F8-DE85FD7A17F8}"/>
                </c:ext>
              </c:extLst>
            </c:dLbl>
            <c:dLbl>
              <c:idx val="5"/>
              <c:layout>
                <c:manualLayout>
                  <c:x val="-9.8727907038677933E-3"/>
                  <c:y val="0"/>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F48E-492F-88F8-DE85FD7A17F8}"/>
                </c:ext>
              </c:extLst>
            </c:dLbl>
            <c:dLbl>
              <c:idx val="6"/>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5525807301144851"/>
                      <c:h val="0.20946264732506356"/>
                    </c:manualLayout>
                  </c15:layout>
                </c:ext>
                <c:ext xmlns:c16="http://schemas.microsoft.com/office/drawing/2014/chart" uri="{C3380CC4-5D6E-409C-BE32-E72D297353CC}">
                  <c16:uniqueId val="{00000008-F48E-492F-88F8-DE85FD7A17F8}"/>
                </c:ext>
              </c:extLst>
            </c:dLbl>
            <c:spPr>
              <a:noFill/>
              <a:ln>
                <a:noFill/>
              </a:ln>
              <a:effectLst/>
            </c:spPr>
            <c:txPr>
              <a:bodyPr rot="0" spcFirstLastPara="1" vertOverflow="ellipsis" vert="horz" wrap="square" lIns="38100" tIns="19050" rIns="38100" bIns="19050" anchor="ctr" anchorCtr="1">
                <a:sp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'Trade of Goods and Services'!$L$28:$L$34</c:f>
              <c:strCache>
                <c:ptCount val="7"/>
                <c:pt idx="0">
                  <c:v>UAE
 الامارات</c:v>
                </c:pt>
                <c:pt idx="1">
                  <c:v>Saudi Arabia
 السعودية</c:v>
                </c:pt>
                <c:pt idx="2">
                  <c:v>Iraq
العراق</c:v>
                </c:pt>
                <c:pt idx="3">
                  <c:v>Qatar
قطر</c:v>
                </c:pt>
                <c:pt idx="4">
                  <c:v>Egypt
مصر</c:v>
                </c:pt>
                <c:pt idx="5">
                  <c:v>Kuwait
الكويت</c:v>
                </c:pt>
                <c:pt idx="6">
                  <c:v>The rest coutries
باقي الدول</c:v>
                </c:pt>
              </c:strCache>
            </c:strRef>
          </c:cat>
          <c:val>
            <c:numRef>
              <c:f>'Trade of Goods and Services'!$M$28:$M$34</c:f>
              <c:numCache>
                <c:formatCode>0.0%</c:formatCode>
                <c:ptCount val="7"/>
                <c:pt idx="0">
                  <c:v>0.29799999999999999</c:v>
                </c:pt>
                <c:pt idx="1">
                  <c:v>0.22800000000000001</c:v>
                </c:pt>
                <c:pt idx="2">
                  <c:v>7.2999999999999995E-2</c:v>
                </c:pt>
                <c:pt idx="3">
                  <c:v>7.0999999999999994E-2</c:v>
                </c:pt>
                <c:pt idx="4">
                  <c:v>5.6000000000000001E-2</c:v>
                </c:pt>
                <c:pt idx="5">
                  <c:v>5.2999999999999999E-2</c:v>
                </c:pt>
                <c:pt idx="6">
                  <c:v>0.221</c:v>
                </c:pt>
              </c:numCache>
            </c:numRef>
          </c:val>
          <c:extLst>
            <c:ext xmlns:c16="http://schemas.microsoft.com/office/drawing/2014/chart" uri="{C3380CC4-5D6E-409C-BE32-E72D297353CC}">
              <c16:uniqueId val="{00000000-F48E-492F-88F8-DE85FD7A17F8}"/>
            </c:ext>
          </c:extLst>
        </c:ser>
        <c:dLbls>
          <c:showLegendKey val="0"/>
          <c:showVal val="0"/>
          <c:showCatName val="0"/>
          <c:showSerName val="0"/>
          <c:showPercent val="0"/>
          <c:showBubbleSize val="0"/>
          <c:showLeaderLines val="1"/>
        </c:dLbls>
        <c:firstSliceAng val="0"/>
        <c:holeSize val="36"/>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a:t>رصيد الحساب الجاري في الدول العربية كنسبة من الناتج المحلي الإجمالي </a:t>
            </a:r>
            <a:r>
              <a:rPr lang="ar-KW" sz="1400" b="1" i="0" u="none" strike="noStrike" baseline="0">
                <a:effectLst/>
              </a:rPr>
              <a:t>عام 2021</a:t>
            </a:r>
            <a:r>
              <a:rPr lang="ar-KW"/>
              <a:t> (%)</a:t>
            </a:r>
          </a:p>
          <a:p>
            <a:pPr>
              <a:defRPr/>
            </a:pPr>
            <a:r>
              <a:rPr lang="en-US"/>
              <a:t>Current Account Balance in Arab Countries</a:t>
            </a:r>
            <a:r>
              <a:rPr lang="en-US" baseline="0"/>
              <a:t> in 2021</a:t>
            </a:r>
            <a:r>
              <a:rPr lang="en-US"/>
              <a:t> (% of GDP)</a:t>
            </a:r>
            <a:endParaRPr lang="ar-KW"/>
          </a:p>
        </c:rich>
      </c:tx>
      <c:layout>
        <c:manualLayout>
          <c:xMode val="edge"/>
          <c:yMode val="edge"/>
          <c:x val="0.18854429328749095"/>
          <c:y val="3.834807368869214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5.4460351267382301E-2"/>
          <c:y val="0.49992782154018189"/>
          <c:w val="0.87870365369175885"/>
          <c:h val="0.48296254074121214"/>
        </c:manualLayout>
      </c:layout>
      <c:barChart>
        <c:barDir val="col"/>
        <c:grouping val="clustered"/>
        <c:varyColors val="0"/>
        <c:ser>
          <c:idx val="0"/>
          <c:order val="0"/>
          <c:tx>
            <c:strRef>
              <c:f>'Current Account Balance in %'!$L$27</c:f>
              <c:strCache>
                <c:ptCount val="1"/>
                <c:pt idx="0">
                  <c:v>عام 2021</c:v>
                </c:pt>
              </c:strCache>
            </c:strRef>
          </c:tx>
          <c:spPr>
            <a:solidFill>
              <a:srgbClr val="B34645"/>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9-35E5-4315-B397-243C43A0EDE6}"/>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8-35E5-4315-B397-243C43A0EDE6}"/>
                </c:ext>
              </c:extLst>
            </c:dLbl>
            <c:dLbl>
              <c:idx val="2"/>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7-35E5-4315-B397-243C43A0EDE6}"/>
                </c:ext>
              </c:extLst>
            </c:dLbl>
            <c:dLbl>
              <c:idx val="3"/>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6-35E5-4315-B397-243C43A0EDE6}"/>
                </c:ext>
              </c:extLst>
            </c:dLbl>
            <c:dLbl>
              <c:idx val="4"/>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5-35E5-4315-B397-243C43A0EDE6}"/>
                </c:ext>
              </c:extLst>
            </c:dLbl>
            <c:dLbl>
              <c:idx val="5"/>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4-35E5-4315-B397-243C43A0EDE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'Current Account Balance in %'!$K$28:$K$46</c:f>
              <c:strCache>
                <c:ptCount val="19"/>
                <c:pt idx="0">
                  <c:v>Libya/ليبيا</c:v>
                </c:pt>
                <c:pt idx="1">
                  <c:v>Kuwait/ الكويت</c:v>
                </c:pt>
                <c:pt idx="2">
                  <c:v>UAE/ الامارات</c:v>
                </c:pt>
                <c:pt idx="3">
                  <c:v>Qatar/ قطر</c:v>
                </c:pt>
                <c:pt idx="4">
                  <c:v>Iraq/ العراق</c:v>
                </c:pt>
                <c:pt idx="5">
                  <c:v>Saudi Arabia/السعودية</c:v>
                </c:pt>
                <c:pt idx="6">
                  <c:v>Bahrain/ البحرين</c:v>
                </c:pt>
                <c:pt idx="7">
                  <c:v>Morocco/ المغرب</c:v>
                </c:pt>
                <c:pt idx="8">
                  <c:v>Egypt/مصر</c:v>
                </c:pt>
                <c:pt idx="9">
                  <c:v>Djibouti/ جيبوتي</c:v>
                </c:pt>
                <c:pt idx="10">
                  <c:v>Oman/ سلطنة عمان</c:v>
                </c:pt>
                <c:pt idx="11">
                  <c:v>Mauritania/ موريتانيا</c:v>
                </c:pt>
                <c:pt idx="12">
                  <c:v>Tunisia/ تونس</c:v>
                </c:pt>
                <c:pt idx="13">
                  <c:v>Algeria/ الجزائر</c:v>
                </c:pt>
                <c:pt idx="14">
                  <c:v>Yemen/ اليمن</c:v>
                </c:pt>
                <c:pt idx="15">
                  <c:v>Jordan/ الأردن</c:v>
                </c:pt>
                <c:pt idx="16">
                  <c:v>Palestine/ فلسطين </c:v>
                </c:pt>
                <c:pt idx="17">
                  <c:v>Sudan/ السودان</c:v>
                </c:pt>
                <c:pt idx="18">
                  <c:v>Somalia/ الصومال</c:v>
                </c:pt>
              </c:strCache>
            </c:strRef>
          </c:cat>
          <c:val>
            <c:numRef>
              <c:f>'Current Account Balance in %'!$L$28:$L$46</c:f>
              <c:numCache>
                <c:formatCode>0.0</c:formatCode>
                <c:ptCount val="19"/>
                <c:pt idx="0">
                  <c:v>19.233370307667499</c:v>
                </c:pt>
                <c:pt idx="1">
                  <c:v>15.507337616350068</c:v>
                </c:pt>
                <c:pt idx="2">
                  <c:v>9.6651524663492907</c:v>
                </c:pt>
                <c:pt idx="3">
                  <c:v>8.195952119403902</c:v>
                </c:pt>
                <c:pt idx="4">
                  <c:v>6.1578587469432859</c:v>
                </c:pt>
                <c:pt idx="5">
                  <c:v>3.8701946416153725</c:v>
                </c:pt>
                <c:pt idx="6">
                  <c:v>-2.9036669965249162</c:v>
                </c:pt>
                <c:pt idx="7">
                  <c:v>-3.0679126772649732</c:v>
                </c:pt>
                <c:pt idx="8">
                  <c:v>-3.8822664568234759</c:v>
                </c:pt>
                <c:pt idx="9">
                  <c:v>-4.6945869086913685</c:v>
                </c:pt>
                <c:pt idx="10">
                  <c:v>-5.7506480085981586</c:v>
                </c:pt>
                <c:pt idx="11">
                  <c:v>-7.1351406114343918</c:v>
                </c:pt>
                <c:pt idx="12">
                  <c:v>-7.3164147791941954</c:v>
                </c:pt>
                <c:pt idx="13">
                  <c:v>-7.6259485487727385</c:v>
                </c:pt>
                <c:pt idx="14">
                  <c:v>-8.7561831377628021</c:v>
                </c:pt>
                <c:pt idx="15">
                  <c:v>-8.9248348183958299</c:v>
                </c:pt>
                <c:pt idx="16">
                  <c:v>-9.4739177885446608</c:v>
                </c:pt>
                <c:pt idx="17">
                  <c:v>-10.064598630020825</c:v>
                </c:pt>
                <c:pt idx="18">
                  <c:v>-17.225271547685146</c:v>
                </c:pt>
              </c:numCache>
            </c:numRef>
          </c:val>
          <c:extLst>
            <c:ext xmlns:c16="http://schemas.microsoft.com/office/drawing/2014/chart" uri="{C3380CC4-5D6E-409C-BE32-E72D297353CC}">
              <c16:uniqueId val="{00000000-35E5-4315-B397-243C43A0EDE6}"/>
            </c:ext>
          </c:extLst>
        </c:ser>
        <c:dLbls>
          <c:showLegendKey val="0"/>
          <c:showVal val="0"/>
          <c:showCatName val="0"/>
          <c:showSerName val="0"/>
          <c:showPercent val="0"/>
          <c:showBubbleSize val="0"/>
        </c:dLbls>
        <c:gapWidth val="50"/>
        <c:overlap val="-27"/>
        <c:axId val="219892831"/>
        <c:axId val="219890751"/>
      </c:barChart>
      <c:catAx>
        <c:axId val="219892831"/>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19890751"/>
        <c:crosses val="autoZero"/>
        <c:auto val="1"/>
        <c:lblAlgn val="ctr"/>
        <c:lblOffset val="100"/>
        <c:noMultiLvlLbl val="0"/>
      </c:catAx>
      <c:valAx>
        <c:axId val="219890751"/>
        <c:scaling>
          <c:orientation val="minMax"/>
        </c:scaling>
        <c:delete val="1"/>
        <c:axPos val="l"/>
        <c:majorGridlines>
          <c:spPr>
            <a:ln w="9525" cap="flat" cmpd="sng" algn="ctr">
              <a:noFill/>
              <a:round/>
            </a:ln>
            <a:effectLst/>
          </c:spPr>
        </c:majorGridlines>
        <c:numFmt formatCode="0.0" sourceLinked="1"/>
        <c:majorTickMark val="none"/>
        <c:minorTickMark val="none"/>
        <c:tickLblPos val="nextTo"/>
        <c:crossAx val="2198928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800" b="1"/>
              <a:t>التوزيع النسبي للدين الخارجي في الدول العربية عام 2021 بالمليار دولار</a:t>
            </a:r>
          </a:p>
          <a:p>
            <a:pPr>
              <a:defRPr sz="1600"/>
            </a:pPr>
            <a:r>
              <a:rPr lang="en-US" sz="1600" b="1"/>
              <a:t>Relative Distribution of Gross External Debt</a:t>
            </a:r>
            <a:r>
              <a:rPr lang="en-US" sz="1600" b="1" baseline="0"/>
              <a:t> in Arab Countries </a:t>
            </a:r>
          </a:p>
          <a:p>
            <a:pPr>
              <a:defRPr sz="1600"/>
            </a:pPr>
            <a:r>
              <a:rPr lang="en-US" sz="1600" b="1" baseline="0"/>
              <a:t>in 2021</a:t>
            </a:r>
            <a:r>
              <a:rPr lang="en-US" sz="1600" b="1"/>
              <a:t> (USD bn)</a:t>
            </a:r>
          </a:p>
        </c:rich>
      </c:tx>
      <c:layout>
        <c:manualLayout>
          <c:xMode val="edge"/>
          <c:yMode val="edge"/>
          <c:x val="0.14469094252497561"/>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7560814983074977"/>
          <c:y val="0.12262294689197405"/>
          <c:w val="0.60132056739595974"/>
          <c:h val="0.86958007599648468"/>
        </c:manualLayout>
      </c:layout>
      <c:doughnutChart>
        <c:varyColors val="1"/>
        <c:ser>
          <c:idx val="0"/>
          <c:order val="0"/>
          <c:dPt>
            <c:idx val="0"/>
            <c:bubble3D val="0"/>
            <c:spPr>
              <a:solidFill>
                <a:schemeClr val="accent2">
                  <a:shade val="50000"/>
                </a:schemeClr>
              </a:solidFill>
              <a:ln w="19050">
                <a:solidFill>
                  <a:schemeClr val="lt1"/>
                </a:solidFill>
              </a:ln>
              <a:effectLst/>
            </c:spPr>
            <c:extLst>
              <c:ext xmlns:c16="http://schemas.microsoft.com/office/drawing/2014/chart" uri="{C3380CC4-5D6E-409C-BE32-E72D297353CC}">
                <c16:uniqueId val="{00000005-BA99-40F5-9B67-02DD3F3473BA}"/>
              </c:ext>
            </c:extLst>
          </c:dPt>
          <c:dPt>
            <c:idx val="1"/>
            <c:bubble3D val="0"/>
            <c:spPr>
              <a:solidFill>
                <a:schemeClr val="accent2">
                  <a:shade val="70000"/>
                </a:schemeClr>
              </a:solidFill>
              <a:ln w="19050">
                <a:solidFill>
                  <a:schemeClr val="lt1"/>
                </a:solidFill>
              </a:ln>
              <a:effectLst/>
            </c:spPr>
            <c:extLst>
              <c:ext xmlns:c16="http://schemas.microsoft.com/office/drawing/2014/chart" uri="{C3380CC4-5D6E-409C-BE32-E72D297353CC}">
                <c16:uniqueId val="{00000006-BA99-40F5-9B67-02DD3F3473BA}"/>
              </c:ext>
            </c:extLst>
          </c:dPt>
          <c:dPt>
            <c:idx val="2"/>
            <c:bubble3D val="0"/>
            <c:spPr>
              <a:solidFill>
                <a:schemeClr val="accent2">
                  <a:shade val="90000"/>
                </a:schemeClr>
              </a:solidFill>
              <a:ln w="19050">
                <a:solidFill>
                  <a:schemeClr val="lt1"/>
                </a:solidFill>
              </a:ln>
              <a:effectLst/>
            </c:spPr>
            <c:extLst>
              <c:ext xmlns:c16="http://schemas.microsoft.com/office/drawing/2014/chart" uri="{C3380CC4-5D6E-409C-BE32-E72D297353CC}">
                <c16:uniqueId val="{00000007-BA99-40F5-9B67-02DD3F3473BA}"/>
              </c:ext>
            </c:extLst>
          </c:dPt>
          <c:dPt>
            <c:idx val="3"/>
            <c:bubble3D val="0"/>
            <c:spPr>
              <a:solidFill>
                <a:schemeClr val="accent2">
                  <a:tint val="90000"/>
                </a:schemeClr>
              </a:solidFill>
              <a:ln w="19050">
                <a:solidFill>
                  <a:schemeClr val="lt1"/>
                </a:solidFill>
              </a:ln>
              <a:effectLst/>
            </c:spPr>
            <c:extLst>
              <c:ext xmlns:c16="http://schemas.microsoft.com/office/drawing/2014/chart" uri="{C3380CC4-5D6E-409C-BE32-E72D297353CC}">
                <c16:uniqueId val="{00000002-BA99-40F5-9B67-02DD3F3473BA}"/>
              </c:ext>
            </c:extLst>
          </c:dPt>
          <c:dPt>
            <c:idx val="4"/>
            <c:bubble3D val="0"/>
            <c:spPr>
              <a:solidFill>
                <a:schemeClr val="accent2">
                  <a:tint val="70000"/>
                </a:schemeClr>
              </a:solidFill>
              <a:ln w="19050">
                <a:solidFill>
                  <a:schemeClr val="lt1"/>
                </a:solidFill>
              </a:ln>
              <a:effectLst/>
            </c:spPr>
            <c:extLst>
              <c:ext xmlns:c16="http://schemas.microsoft.com/office/drawing/2014/chart" uri="{C3380CC4-5D6E-409C-BE32-E72D297353CC}">
                <c16:uniqueId val="{00000003-BA99-40F5-9B67-02DD3F3473BA}"/>
              </c:ext>
            </c:extLst>
          </c:dPt>
          <c:dPt>
            <c:idx val="5"/>
            <c:bubble3D val="0"/>
            <c:spPr>
              <a:solidFill>
                <a:schemeClr val="accent2">
                  <a:tint val="50000"/>
                </a:schemeClr>
              </a:solidFill>
              <a:ln w="19050">
                <a:solidFill>
                  <a:schemeClr val="lt1"/>
                </a:solidFill>
              </a:ln>
              <a:effectLst/>
            </c:spPr>
            <c:extLst>
              <c:ext xmlns:c16="http://schemas.microsoft.com/office/drawing/2014/chart" uri="{C3380CC4-5D6E-409C-BE32-E72D297353CC}">
                <c16:uniqueId val="{00000004-BA99-40F5-9B67-02DD3F3473BA}"/>
              </c:ext>
            </c:extLst>
          </c:dPt>
          <c:dLbls>
            <c:dLbl>
              <c:idx val="0"/>
              <c:layout>
                <c:manualLayout>
                  <c:x val="1.1169792512673492E-2"/>
                  <c:y val="-4.9332576629566888E-2"/>
                </c:manualLayout>
              </c:layout>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533686592473989"/>
                      <c:h val="0.16325629148560239"/>
                    </c:manualLayout>
                  </c15:layout>
                </c:ext>
                <c:ext xmlns:c16="http://schemas.microsoft.com/office/drawing/2014/chart" uri="{C3380CC4-5D6E-409C-BE32-E72D297353CC}">
                  <c16:uniqueId val="{00000005-BA99-40F5-9B67-02DD3F3473BA}"/>
                </c:ext>
              </c:extLst>
            </c:dLbl>
            <c:dLbl>
              <c:idx val="1"/>
              <c:layout>
                <c:manualLayout>
                  <c:x val="1.0228362733670358E-2"/>
                  <c:y val="-1.9017423154136962E-2"/>
                </c:manualLayout>
              </c:layout>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8.174783372627345E-2"/>
                      <c:h val="0.18907099757519086"/>
                    </c:manualLayout>
                  </c15:layout>
                </c:ext>
                <c:ext xmlns:c16="http://schemas.microsoft.com/office/drawing/2014/chart" uri="{C3380CC4-5D6E-409C-BE32-E72D297353CC}">
                  <c16:uniqueId val="{00000006-BA99-40F5-9B67-02DD3F3473BA}"/>
                </c:ext>
              </c:extLst>
            </c:dLbl>
            <c:dLbl>
              <c:idx val="2"/>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2619477739020253E-2"/>
                      <c:h val="0.21639339606871563"/>
                    </c:manualLayout>
                  </c15:layout>
                </c:ext>
                <c:ext xmlns:c16="http://schemas.microsoft.com/office/drawing/2014/chart" uri="{C3380CC4-5D6E-409C-BE32-E72D297353CC}">
                  <c16:uniqueId val="{00000007-BA99-40F5-9B67-02DD3F3473BA}"/>
                </c:ext>
              </c:extLst>
            </c:dLbl>
            <c:dLbl>
              <c:idx val="3"/>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0871620459893013E-2"/>
                      <c:h val="0.19180323742454336"/>
                    </c:manualLayout>
                  </c15:layout>
                </c:ext>
                <c:ext xmlns:c16="http://schemas.microsoft.com/office/drawing/2014/chart" uri="{C3380CC4-5D6E-409C-BE32-E72D297353CC}">
                  <c16:uniqueId val="{00000002-BA99-40F5-9B67-02DD3F3473BA}"/>
                </c:ext>
              </c:extLst>
            </c:dLbl>
            <c:dLbl>
              <c:idx val="4"/>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228369249357685"/>
                      <c:h val="0.15628411938296127"/>
                    </c:manualLayout>
                  </c15:layout>
                </c:ext>
                <c:ext xmlns:c16="http://schemas.microsoft.com/office/drawing/2014/chart" uri="{C3380CC4-5D6E-409C-BE32-E72D297353CC}">
                  <c16:uniqueId val="{00000003-BA99-40F5-9B67-02DD3F3473BA}"/>
                </c:ext>
              </c:extLst>
            </c:dLbl>
            <c:dLbl>
              <c:idx val="5"/>
              <c:spPr>
                <a:noFill/>
                <a:ln>
                  <a:noFill/>
                </a:ln>
                <a:effectLst/>
              </c:spPr>
              <c:txPr>
                <a:bodyPr rot="0" spcFirstLastPara="1" vertOverflow="ellipsis" vert="horz" wrap="square" lIns="38100" tIns="19050" rIns="38100" bIns="19050" anchor="ctr" anchorCtr="1">
                  <a:no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2202239412108205"/>
                      <c:h val="0.24945349824588051"/>
                    </c:manualLayout>
                  </c15:layout>
                </c:ext>
                <c:ext xmlns:c16="http://schemas.microsoft.com/office/drawing/2014/chart" uri="{C3380CC4-5D6E-409C-BE32-E72D297353CC}">
                  <c16:uniqueId val="{00000004-BA99-40F5-9B67-02DD3F3473BA}"/>
                </c:ext>
              </c:extLst>
            </c:dLbl>
            <c:spPr>
              <a:noFill/>
              <a:ln>
                <a:noFill/>
              </a:ln>
              <a:effectLst/>
            </c:spPr>
            <c:txPr>
              <a:bodyPr rot="0" spcFirstLastPara="1" vertOverflow="ellipsis" vert="horz" wrap="square" lIns="38100" tIns="19050" rIns="38100" bIns="19050" anchor="ctr" anchorCtr="1">
                <a:spAutoFit/>
              </a:bodyPr>
              <a:lstStyle/>
              <a:p>
                <a:pPr rtl="1">
                  <a:defRPr sz="18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'Gross External Debt '!$L$29:$L$34</c:f>
              <c:strCache>
                <c:ptCount val="6"/>
                <c:pt idx="0">
                  <c:v>Bahrain
البحرين</c:v>
                </c:pt>
                <c:pt idx="1">
                  <c:v>Egypt
مصر</c:v>
                </c:pt>
                <c:pt idx="2">
                  <c:v>Saudi Arabia
السعودية</c:v>
                </c:pt>
                <c:pt idx="3">
                  <c:v>Qatar
قطر</c:v>
                </c:pt>
                <c:pt idx="4">
                  <c:v>UAE
الامارات</c:v>
                </c:pt>
                <c:pt idx="5">
                  <c:v>The rest coutries
باقي الدول</c:v>
                </c:pt>
              </c:strCache>
            </c:strRef>
          </c:cat>
          <c:val>
            <c:numRef>
              <c:f>'Gross External Debt '!$M$29:$M$34</c:f>
              <c:numCache>
                <c:formatCode>0.0%</c:formatCode>
                <c:ptCount val="6"/>
                <c:pt idx="0">
                  <c:v>5.2999999999999999E-2</c:v>
                </c:pt>
                <c:pt idx="1">
                  <c:v>8.5999999999999993E-2</c:v>
                </c:pt>
                <c:pt idx="2">
                  <c:v>0.15</c:v>
                </c:pt>
                <c:pt idx="3">
                  <c:v>0.156</c:v>
                </c:pt>
                <c:pt idx="4">
                  <c:v>0.23100000000000001</c:v>
                </c:pt>
                <c:pt idx="5">
                  <c:v>0.32299999999999995</c:v>
                </c:pt>
              </c:numCache>
            </c:numRef>
          </c:val>
          <c:extLst>
            <c:ext xmlns:c16="http://schemas.microsoft.com/office/drawing/2014/chart" uri="{C3380CC4-5D6E-409C-BE32-E72D297353CC}">
              <c16:uniqueId val="{00000000-BA99-40F5-9B67-02DD3F3473BA}"/>
            </c:ext>
          </c:extLst>
        </c:ser>
        <c:dLbls>
          <c:showLegendKey val="0"/>
          <c:showVal val="0"/>
          <c:showCatName val="0"/>
          <c:showSerName val="0"/>
          <c:showPercent val="0"/>
          <c:showBubbleSize val="0"/>
          <c:showLeaderLines val="1"/>
        </c:dLbls>
        <c:firstSliceAng val="0"/>
        <c:holeSize val="39"/>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500" b="1" i="0" baseline="0">
                <a:effectLst/>
              </a:rPr>
              <a:t>اجمالي الدين الخارجي كنسبة من الناتج المحلي الاجمالي في الدول العربية (%)</a:t>
            </a:r>
            <a:endParaRPr lang="en-US" sz="1500">
              <a:effectLst/>
            </a:endParaRPr>
          </a:p>
          <a:p>
            <a:pPr>
              <a:defRPr sz="1200"/>
            </a:pPr>
            <a:r>
              <a:rPr lang="en-US" sz="1600" b="1" i="0" baseline="0">
                <a:effectLst/>
              </a:rPr>
              <a:t>Total Gross External Debt (% of GDP)</a:t>
            </a:r>
            <a:endParaRPr lang="ar-KW" sz="1600"/>
          </a:p>
        </c:rich>
      </c:tx>
      <c:layout>
        <c:manualLayout>
          <c:xMode val="edge"/>
          <c:yMode val="edge"/>
          <c:x val="0.11677691821719433"/>
          <c:y val="2.832678182330205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25687902400861445"/>
          <c:y val="0.12809787995875746"/>
          <c:w val="0.69787696548876954"/>
          <c:h val="0.86630529819713142"/>
        </c:manualLayout>
      </c:layout>
      <c:barChart>
        <c:barDir val="bar"/>
        <c:grouping val="clustered"/>
        <c:varyColors val="0"/>
        <c:ser>
          <c:idx val="0"/>
          <c:order val="0"/>
          <c:tx>
            <c:strRef>
              <c:f>'Gross External Debt % GDP '!$L$26</c:f>
              <c:strCache>
                <c:ptCount val="1"/>
                <c:pt idx="0">
                  <c:v>عام 2021</c:v>
                </c:pt>
              </c:strCache>
            </c:strRef>
          </c:tx>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'Gross External Debt % GDP '!$K$27:$K$44</c:f>
              <c:strCache>
                <c:ptCount val="18"/>
                <c:pt idx="0">
                  <c:v>Algeria/ الجزائر</c:v>
                </c:pt>
                <c:pt idx="1">
                  <c:v>Palestine/فلسطين</c:v>
                </c:pt>
                <c:pt idx="2">
                  <c:v>Saudi Arabia/ السعودية</c:v>
                </c:pt>
                <c:pt idx="3">
                  <c:v>Iraq/ العراق</c:v>
                </c:pt>
                <c:pt idx="4">
                  <c:v>Egypt/ مصر</c:v>
                </c:pt>
                <c:pt idx="5">
                  <c:v>Yemen/ اليمن</c:v>
                </c:pt>
                <c:pt idx="6">
                  <c:v>Morocco/ المغرب</c:v>
                </c:pt>
                <c:pt idx="7">
                  <c:v>Kuwait/ الكويت</c:v>
                </c:pt>
                <c:pt idx="8">
                  <c:v>Mauritania/ موريتانيا</c:v>
                </c:pt>
                <c:pt idx="9">
                  <c:v>Somalia /الصومال</c:v>
                </c:pt>
                <c:pt idx="10">
                  <c:v>Djibouti/ جيبوتي</c:v>
                </c:pt>
                <c:pt idx="11">
                  <c:v>Jordanالأردن </c:v>
                </c:pt>
                <c:pt idx="12">
                  <c:v>UAE/ الامارات</c:v>
                </c:pt>
                <c:pt idx="13">
                  <c:v>Oman/ سلطنة عمان</c:v>
                </c:pt>
                <c:pt idx="14">
                  <c:v>Tunisia/ تونس</c:v>
                </c:pt>
                <c:pt idx="15">
                  <c:v>Qatar/ قطر</c:v>
                </c:pt>
                <c:pt idx="16">
                  <c:v>Sudan/ السودان</c:v>
                </c:pt>
                <c:pt idx="17">
                  <c:v>Bahrain/ البحرين</c:v>
                </c:pt>
              </c:strCache>
            </c:strRef>
          </c:cat>
          <c:val>
            <c:numRef>
              <c:f>'Gross External Debt % GDP '!$L$27:$L$44</c:f>
              <c:numCache>
                <c:formatCode>0.0</c:formatCode>
                <c:ptCount val="18"/>
                <c:pt idx="0">
                  <c:v>3.5428931260670504</c:v>
                </c:pt>
                <c:pt idx="1">
                  <c:v>10.33458943255124</c:v>
                </c:pt>
                <c:pt idx="2">
                  <c:v>30.786011133167317</c:v>
                </c:pt>
                <c:pt idx="3">
                  <c:v>33.954014972651549</c:v>
                </c:pt>
                <c:pt idx="4">
                  <c:v>37.540775448715159</c:v>
                </c:pt>
                <c:pt idx="5">
                  <c:v>39.231189359783791</c:v>
                </c:pt>
                <c:pt idx="6">
                  <c:v>41.884509980059754</c:v>
                </c:pt>
                <c:pt idx="7">
                  <c:v>43.237380053429099</c:v>
                </c:pt>
                <c:pt idx="8">
                  <c:v>54.864887304703188</c:v>
                </c:pt>
                <c:pt idx="9">
                  <c:v>59.535742598267916</c:v>
                </c:pt>
                <c:pt idx="10">
                  <c:v>74.424280525973415</c:v>
                </c:pt>
                <c:pt idx="11">
                  <c:v>82.98831221088551</c:v>
                </c:pt>
                <c:pt idx="12">
                  <c:v>97.352480385202085</c:v>
                </c:pt>
                <c:pt idx="13">
                  <c:v>97.453280926672932</c:v>
                </c:pt>
                <c:pt idx="14">
                  <c:v>102.77415711217546</c:v>
                </c:pt>
                <c:pt idx="15">
                  <c:v>159.23823632150464</c:v>
                </c:pt>
                <c:pt idx="16">
                  <c:v>202.29509511142206</c:v>
                </c:pt>
                <c:pt idx="17">
                  <c:v>235.1443632303006</c:v>
                </c:pt>
              </c:numCache>
            </c:numRef>
          </c:val>
          <c:extLst>
            <c:ext xmlns:c16="http://schemas.microsoft.com/office/drawing/2014/chart" uri="{C3380CC4-5D6E-409C-BE32-E72D297353CC}">
              <c16:uniqueId val="{00000000-D806-445E-ABC4-F314AF5C383D}"/>
            </c:ext>
          </c:extLst>
        </c:ser>
        <c:dLbls>
          <c:showLegendKey val="0"/>
          <c:showVal val="0"/>
          <c:showCatName val="0"/>
          <c:showSerName val="0"/>
          <c:showPercent val="0"/>
          <c:showBubbleSize val="0"/>
        </c:dLbls>
        <c:gapWidth val="110"/>
        <c:axId val="1736785792"/>
        <c:axId val="1736802432"/>
      </c:barChart>
      <c:catAx>
        <c:axId val="1736785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36802432"/>
        <c:crosses val="autoZero"/>
        <c:auto val="1"/>
        <c:lblAlgn val="ctr"/>
        <c:lblOffset val="100"/>
        <c:noMultiLvlLbl val="0"/>
      </c:catAx>
      <c:valAx>
        <c:axId val="1736802432"/>
        <c:scaling>
          <c:orientation val="minMax"/>
        </c:scaling>
        <c:delete val="1"/>
        <c:axPos val="b"/>
        <c:majorGridlines>
          <c:spPr>
            <a:ln w="9525" cap="flat" cmpd="sng" algn="ctr">
              <a:noFill/>
              <a:round/>
            </a:ln>
            <a:effectLst/>
          </c:spPr>
        </c:majorGridlines>
        <c:numFmt formatCode="0.0" sourceLinked="1"/>
        <c:majorTickMark val="none"/>
        <c:minorTickMark val="none"/>
        <c:tickLblPos val="nextTo"/>
        <c:crossAx val="1736785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600" b="1">
                <a:solidFill>
                  <a:sysClr val="windowText" lastClr="000000"/>
                </a:solidFill>
              </a:rPr>
              <a:t>نصيب الفرد من الناتج المحلي الإجمالي في الدول العربية</a:t>
            </a:r>
            <a:r>
              <a:rPr lang="ar-KW" sz="1600" b="1" baseline="0">
                <a:solidFill>
                  <a:sysClr val="windowText" lastClr="000000"/>
                </a:solidFill>
              </a:rPr>
              <a:t> لعام 2021 (</a:t>
            </a:r>
            <a:r>
              <a:rPr lang="ar-KW" sz="1600" b="1">
                <a:solidFill>
                  <a:sysClr val="windowText" lastClr="000000"/>
                </a:solidFill>
              </a:rPr>
              <a:t>الف دولار)</a:t>
            </a:r>
          </a:p>
          <a:p>
            <a:pPr>
              <a:defRPr>
                <a:solidFill>
                  <a:sysClr val="windowText" lastClr="000000"/>
                </a:solidFill>
              </a:defRPr>
            </a:pPr>
            <a:r>
              <a:rPr lang="en-US" sz="1400" b="1">
                <a:solidFill>
                  <a:sysClr val="windowText" lastClr="000000"/>
                </a:solidFill>
              </a:rPr>
              <a:t>GDP Per Capita  of Arab Countries</a:t>
            </a:r>
            <a:r>
              <a:rPr lang="en-US" sz="1400" b="1" baseline="0">
                <a:solidFill>
                  <a:sysClr val="windowText" lastClr="000000"/>
                </a:solidFill>
              </a:rPr>
              <a:t> in 2021</a:t>
            </a:r>
            <a:r>
              <a:rPr lang="en-US" sz="1400" b="1">
                <a:solidFill>
                  <a:sysClr val="windowText" lastClr="000000"/>
                </a:solidFill>
              </a:rPr>
              <a:t> (</a:t>
            </a:r>
            <a:r>
              <a:rPr lang="en-US" sz="1400" b="1" i="0" u="none" strike="noStrike" baseline="0">
                <a:solidFill>
                  <a:sysClr val="windowText" lastClr="000000"/>
                </a:solidFill>
                <a:effectLst/>
              </a:rPr>
              <a:t>Thousand Dollars</a:t>
            </a:r>
            <a:r>
              <a:rPr lang="en-US" sz="1400" b="1">
                <a:solidFill>
                  <a:sysClr val="windowText" lastClr="000000"/>
                </a:solidFill>
              </a:rPr>
              <a:t>)</a:t>
            </a:r>
            <a:r>
              <a:rPr lang="ar-KW" sz="1400" b="1">
                <a:solidFill>
                  <a:sysClr val="windowText" lastClr="000000"/>
                </a:solidFill>
              </a:rPr>
              <a:t> </a:t>
            </a:r>
            <a:endParaRPr lang="en-US" sz="1400" b="1">
              <a:solidFill>
                <a:sysClr val="windowText" lastClr="000000"/>
              </a:solidFill>
            </a:endParaRPr>
          </a:p>
        </c:rich>
      </c:tx>
      <c:layout>
        <c:manualLayout>
          <c:xMode val="edge"/>
          <c:yMode val="edge"/>
          <c:x val="0.1402850749850959"/>
          <c:y val="5.03144654088050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'GDP per Capita dollars'!$K$28:$K$48</c:f>
              <c:strCache>
                <c:ptCount val="21"/>
                <c:pt idx="0">
                  <c:v>Qatarقطر</c:v>
                </c:pt>
                <c:pt idx="1">
                  <c:v>UAEالامارات</c:v>
                </c:pt>
                <c:pt idx="2">
                  <c:v>Kuwaitالكويت</c:v>
                </c:pt>
                <c:pt idx="3">
                  <c:v>Bahrainالبحرين</c:v>
                </c:pt>
                <c:pt idx="4">
                  <c:v>Saudi Arabiaالسعودية</c:v>
                </c:pt>
                <c:pt idx="5">
                  <c:v>Omanسلطنة عمان</c:v>
                </c:pt>
                <c:pt idx="6">
                  <c:v>Iraqالعراق</c:v>
                </c:pt>
                <c:pt idx="7">
                  <c:v>Lebanonلبنان</c:v>
                </c:pt>
                <c:pt idx="8">
                  <c:v>Jordanالاردن </c:v>
                </c:pt>
                <c:pt idx="9">
                  <c:v>Libyaليبيا</c:v>
                </c:pt>
                <c:pt idx="10">
                  <c:v>Egyptمصر</c:v>
                </c:pt>
                <c:pt idx="11">
                  <c:v>Djiboutiجيبوتي</c:v>
                </c:pt>
                <c:pt idx="12">
                  <c:v>Algeriaالجزائر</c:v>
                </c:pt>
                <c:pt idx="13">
                  <c:v>Tunisiaتونس</c:v>
                </c:pt>
                <c:pt idx="14">
                  <c:v>Moroccoالمغرب</c:v>
                </c:pt>
                <c:pt idx="15">
                  <c:v>Palestine فلسطين</c:v>
                </c:pt>
                <c:pt idx="16">
                  <c:v>Mauritaniaموريتانيا</c:v>
                </c:pt>
                <c:pt idx="17">
                  <c:v>Syriaسوريا</c:v>
                </c:pt>
                <c:pt idx="18">
                  <c:v>Sudanالسودان</c:v>
                </c:pt>
                <c:pt idx="19">
                  <c:v>Yemenاليمن</c:v>
                </c:pt>
                <c:pt idx="20">
                  <c:v>Somaliaالصومال</c:v>
                </c:pt>
              </c:strCache>
            </c:strRef>
          </c:cat>
          <c:val>
            <c:numRef>
              <c:f>'GDP per Capita dollars'!$L$28:$L$48</c:f>
              <c:numCache>
                <c:formatCode>0.0</c:formatCode>
                <c:ptCount val="21"/>
                <c:pt idx="0">
                  <c:v>61.790571999999997</c:v>
                </c:pt>
                <c:pt idx="1">
                  <c:v>43.537689</c:v>
                </c:pt>
                <c:pt idx="2">
                  <c:v>27.927163</c:v>
                </c:pt>
                <c:pt idx="3">
                  <c:v>26.293946999999999</c:v>
                </c:pt>
                <c:pt idx="4">
                  <c:v>23.762419999999999</c:v>
                </c:pt>
                <c:pt idx="5">
                  <c:v>17.632651000000003</c:v>
                </c:pt>
                <c:pt idx="6">
                  <c:v>4.8929640000000001</c:v>
                </c:pt>
                <c:pt idx="7">
                  <c:v>4.7</c:v>
                </c:pt>
                <c:pt idx="8">
                  <c:v>4.3936419999999998</c:v>
                </c:pt>
                <c:pt idx="9">
                  <c:v>4.0686109999999998</c:v>
                </c:pt>
                <c:pt idx="10">
                  <c:v>3.8517459999999999</c:v>
                </c:pt>
                <c:pt idx="11">
                  <c:v>3.6455000000000002</c:v>
                </c:pt>
                <c:pt idx="12">
                  <c:v>3.638328</c:v>
                </c:pt>
                <c:pt idx="13">
                  <c:v>3.5555870000000001</c:v>
                </c:pt>
                <c:pt idx="14">
                  <c:v>3.4707949999999999</c:v>
                </c:pt>
                <c:pt idx="15">
                  <c:v>3.3208530000000001</c:v>
                </c:pt>
                <c:pt idx="16">
                  <c:v>2.161279</c:v>
                </c:pt>
                <c:pt idx="17">
                  <c:v>1.2</c:v>
                </c:pt>
                <c:pt idx="18">
                  <c:v>0.78944799999999993</c:v>
                </c:pt>
                <c:pt idx="19">
                  <c:v>0.58500300000000005</c:v>
                </c:pt>
                <c:pt idx="20">
                  <c:v>0.35036099999999998</c:v>
                </c:pt>
              </c:numCache>
            </c:numRef>
          </c:val>
          <c:extLst>
            <c:ext xmlns:c16="http://schemas.microsoft.com/office/drawing/2014/chart" uri="{C3380CC4-5D6E-409C-BE32-E72D297353CC}">
              <c16:uniqueId val="{00000000-F863-4D6F-B463-4E625D813C1E}"/>
            </c:ext>
          </c:extLst>
        </c:ser>
        <c:dLbls>
          <c:showLegendKey val="0"/>
          <c:showVal val="0"/>
          <c:showCatName val="0"/>
          <c:showSerName val="0"/>
          <c:showPercent val="0"/>
          <c:showBubbleSize val="0"/>
        </c:dLbls>
        <c:gapWidth val="37"/>
        <c:overlap val="-27"/>
        <c:axId val="1712360351"/>
        <c:axId val="1712359103"/>
      </c:barChart>
      <c:catAx>
        <c:axId val="171236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12359103"/>
        <c:crosses val="autoZero"/>
        <c:auto val="1"/>
        <c:lblAlgn val="ctr"/>
        <c:lblOffset val="100"/>
        <c:noMultiLvlLbl val="0"/>
      </c:catAx>
      <c:valAx>
        <c:axId val="1712359103"/>
        <c:scaling>
          <c:orientation val="minMax"/>
        </c:scaling>
        <c:delete val="1"/>
        <c:axPos val="l"/>
        <c:majorGridlines>
          <c:spPr>
            <a:ln w="9525" cap="flat" cmpd="sng" algn="ctr">
              <a:noFill/>
              <a:round/>
            </a:ln>
            <a:effectLst/>
          </c:spPr>
        </c:majorGridlines>
        <c:numFmt formatCode="0.0" sourceLinked="1"/>
        <c:majorTickMark val="none"/>
        <c:minorTickMark val="none"/>
        <c:tickLblPos val="nextTo"/>
        <c:crossAx val="17123603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800" b="1"/>
              <a:t>التوزيع النسبي لعدد السكان في الدول العربية عام 2021 (%)</a:t>
            </a:r>
            <a:endParaRPr lang="en-US" sz="1800" b="1"/>
          </a:p>
          <a:p>
            <a:pPr>
              <a:defRPr/>
            </a:pPr>
            <a:r>
              <a:rPr lang="en-US" sz="1400" b="1"/>
              <a:t>Relative Distribution of Population in Arab Countries in 2021(%) </a:t>
            </a:r>
          </a:p>
        </c:rich>
      </c:tx>
      <c:layout>
        <c:manualLayout>
          <c:xMode val="edge"/>
          <c:yMode val="edge"/>
          <c:x val="0.12517193216784972"/>
          <c:y val="2.59182892120910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4830279593983722"/>
          <c:y val="0.12759761796032087"/>
          <c:w val="0.66580623386508975"/>
          <c:h val="0.85536793841015923"/>
        </c:manualLayout>
      </c:layout>
      <c:doughnutChart>
        <c:varyColors val="1"/>
        <c:ser>
          <c:idx val="0"/>
          <c:order val="0"/>
          <c:tx>
            <c:strRef>
              <c:f>Population!$M$27:$M$28</c:f>
              <c:strCache>
                <c:ptCount val="2"/>
                <c:pt idx="0">
                  <c:v>Country</c:v>
                </c:pt>
                <c:pt idx="1">
                  <c:v>% عام 2021</c:v>
                </c:pt>
              </c:strCache>
            </c:strRef>
          </c:tx>
          <c:dPt>
            <c:idx val="0"/>
            <c:bubble3D val="0"/>
            <c:spPr>
              <a:solidFill>
                <a:schemeClr val="accent2">
                  <a:shade val="45000"/>
                </a:schemeClr>
              </a:solidFill>
              <a:ln w="19050">
                <a:solidFill>
                  <a:schemeClr val="lt1"/>
                </a:solidFill>
              </a:ln>
              <a:effectLst/>
            </c:spPr>
            <c:extLst>
              <c:ext xmlns:c16="http://schemas.microsoft.com/office/drawing/2014/chart" uri="{C3380CC4-5D6E-409C-BE32-E72D297353CC}">
                <c16:uniqueId val="{00000002-45E8-4099-B558-13F77D6BA235}"/>
              </c:ext>
            </c:extLst>
          </c:dPt>
          <c:dPt>
            <c:idx val="1"/>
            <c:bubble3D val="0"/>
            <c:spPr>
              <a:solidFill>
                <a:schemeClr val="accent2">
                  <a:shade val="61000"/>
                </a:schemeClr>
              </a:solidFill>
              <a:ln w="19050">
                <a:solidFill>
                  <a:schemeClr val="lt1"/>
                </a:solidFill>
              </a:ln>
              <a:effectLst/>
            </c:spPr>
            <c:extLst>
              <c:ext xmlns:c16="http://schemas.microsoft.com/office/drawing/2014/chart" uri="{C3380CC4-5D6E-409C-BE32-E72D297353CC}">
                <c16:uniqueId val="{00000003-45E8-4099-B558-13F77D6BA235}"/>
              </c:ext>
            </c:extLst>
          </c:dPt>
          <c:dPt>
            <c:idx val="2"/>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4-45E8-4099-B558-13F77D6BA235}"/>
              </c:ext>
            </c:extLst>
          </c:dPt>
          <c:dPt>
            <c:idx val="3"/>
            <c:bubble3D val="0"/>
            <c:spPr>
              <a:solidFill>
                <a:schemeClr val="accent2">
                  <a:shade val="92000"/>
                </a:schemeClr>
              </a:solidFill>
              <a:ln w="19050">
                <a:solidFill>
                  <a:schemeClr val="lt1"/>
                </a:solidFill>
              </a:ln>
              <a:effectLst/>
            </c:spPr>
            <c:extLst>
              <c:ext xmlns:c16="http://schemas.microsoft.com/office/drawing/2014/chart" uri="{C3380CC4-5D6E-409C-BE32-E72D297353CC}">
                <c16:uniqueId val="{00000005-45E8-4099-B558-13F77D6BA235}"/>
              </c:ext>
            </c:extLst>
          </c:dPt>
          <c:dPt>
            <c:idx val="4"/>
            <c:bubble3D val="0"/>
            <c:spPr>
              <a:solidFill>
                <a:schemeClr val="accent2">
                  <a:tint val="93000"/>
                </a:schemeClr>
              </a:solidFill>
              <a:ln w="19050">
                <a:solidFill>
                  <a:schemeClr val="lt1"/>
                </a:solidFill>
              </a:ln>
              <a:effectLst/>
            </c:spPr>
            <c:extLst>
              <c:ext xmlns:c16="http://schemas.microsoft.com/office/drawing/2014/chart" uri="{C3380CC4-5D6E-409C-BE32-E72D297353CC}">
                <c16:uniqueId val="{00000006-45E8-4099-B558-13F77D6BA235}"/>
              </c:ext>
            </c:extLst>
          </c:dPt>
          <c:dPt>
            <c:idx val="5"/>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7-45E8-4099-B558-13F77D6BA235}"/>
              </c:ext>
            </c:extLst>
          </c:dPt>
          <c:dPt>
            <c:idx val="6"/>
            <c:bubble3D val="0"/>
            <c:spPr>
              <a:solidFill>
                <a:schemeClr val="accent2">
                  <a:tint val="62000"/>
                </a:schemeClr>
              </a:solidFill>
              <a:ln w="19050">
                <a:solidFill>
                  <a:schemeClr val="lt1"/>
                </a:solidFill>
              </a:ln>
              <a:effectLst/>
            </c:spPr>
            <c:extLst>
              <c:ext xmlns:c16="http://schemas.microsoft.com/office/drawing/2014/chart" uri="{C3380CC4-5D6E-409C-BE32-E72D297353CC}">
                <c16:uniqueId val="{00000008-45E8-4099-B558-13F77D6BA235}"/>
              </c:ext>
            </c:extLst>
          </c:dPt>
          <c:dPt>
            <c:idx val="7"/>
            <c:bubble3D val="0"/>
            <c:spPr>
              <a:solidFill>
                <a:schemeClr val="accent2">
                  <a:tint val="46000"/>
                </a:schemeClr>
              </a:solidFill>
              <a:ln w="19050">
                <a:solidFill>
                  <a:schemeClr val="lt1"/>
                </a:solidFill>
              </a:ln>
              <a:effectLst/>
            </c:spPr>
            <c:extLst>
              <c:ext xmlns:c16="http://schemas.microsoft.com/office/drawing/2014/chart" uri="{C3380CC4-5D6E-409C-BE32-E72D297353CC}">
                <c16:uniqueId val="{00000009-45E8-4099-B558-13F77D6BA235}"/>
              </c:ext>
            </c:extLst>
          </c:dPt>
          <c:dLbls>
            <c:dLbl>
              <c:idx val="0"/>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0813995621849844E-2"/>
                      <c:h val="0.203778016386718"/>
                    </c:manualLayout>
                  </c15:layout>
                </c:ext>
                <c:ext xmlns:c16="http://schemas.microsoft.com/office/drawing/2014/chart" uri="{C3380CC4-5D6E-409C-BE32-E72D297353CC}">
                  <c16:uniqueId val="{00000002-45E8-4099-B558-13F77D6BA235}"/>
                </c:ext>
              </c:extLst>
            </c:dLbl>
            <c:dLbl>
              <c:idx val="1"/>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623976910826855"/>
                      <c:h val="0.17593579579058752"/>
                    </c:manualLayout>
                  </c15:layout>
                </c:ext>
                <c:ext xmlns:c16="http://schemas.microsoft.com/office/drawing/2014/chart" uri="{C3380CC4-5D6E-409C-BE32-E72D297353CC}">
                  <c16:uniqueId val="{00000003-45E8-4099-B558-13F77D6BA235}"/>
                </c:ext>
              </c:extLst>
            </c:dLbl>
            <c:dLbl>
              <c:idx val="2"/>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509911376108019"/>
                      <c:h val="0.17555551715758591"/>
                    </c:manualLayout>
                  </c15:layout>
                </c:ext>
                <c:ext xmlns:c16="http://schemas.microsoft.com/office/drawing/2014/chart" uri="{C3380CC4-5D6E-409C-BE32-E72D297353CC}">
                  <c16:uniqueId val="{00000004-45E8-4099-B558-13F77D6BA235}"/>
                </c:ext>
              </c:extLst>
            </c:dLbl>
            <c:dLbl>
              <c:idx val="3"/>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9.0543483659226043E-2"/>
                      <c:h val="0.16999996281715599"/>
                    </c:manualLayout>
                  </c15:layout>
                </c:ext>
                <c:ext xmlns:c16="http://schemas.microsoft.com/office/drawing/2014/chart" uri="{C3380CC4-5D6E-409C-BE32-E72D297353CC}">
                  <c16:uniqueId val="{00000005-45E8-4099-B558-13F77D6BA235}"/>
                </c:ext>
              </c:extLst>
            </c:dLbl>
            <c:dLbl>
              <c:idx val="4"/>
              <c:layout>
                <c:manualLayout>
                  <c:x val="-1.1196565071130947E-2"/>
                  <c:y val="2.7777771702149671E-2"/>
                </c:manualLayout>
              </c:layout>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068817596766432"/>
                      <c:h val="0.18944440300866078"/>
                    </c:manualLayout>
                  </c15:layout>
                </c:ext>
                <c:ext xmlns:c16="http://schemas.microsoft.com/office/drawing/2014/chart" uri="{C3380CC4-5D6E-409C-BE32-E72D297353CC}">
                  <c16:uniqueId val="{00000006-45E8-4099-B558-13F77D6BA235}"/>
                </c:ext>
              </c:extLst>
            </c:dLbl>
            <c:dLbl>
              <c:idx val="5"/>
              <c:layout>
                <c:manualLayout>
                  <c:x val="-1.1567106238146788E-2"/>
                  <c:y val="-1.3158352781994301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5E8-4099-B558-13F77D6BA235}"/>
                </c:ext>
              </c:extLst>
            </c:dLbl>
            <c:dLbl>
              <c:idx val="6"/>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342660926699634"/>
                      <c:h val="0.15333341777751358"/>
                    </c:manualLayout>
                  </c15:layout>
                </c:ext>
                <c:ext xmlns:c16="http://schemas.microsoft.com/office/drawing/2014/chart" uri="{C3380CC4-5D6E-409C-BE32-E72D297353CC}">
                  <c16:uniqueId val="{00000008-45E8-4099-B558-13F77D6BA235}"/>
                </c:ext>
              </c:extLst>
            </c:dLbl>
            <c:dLbl>
              <c:idx val="7"/>
              <c:spPr>
                <a:noFill/>
                <a:ln>
                  <a:noFill/>
                </a:ln>
                <a:effectLst/>
              </c:spPr>
              <c:txPr>
                <a:bodyPr rot="0" spcFirstLastPara="1" vertOverflow="ellipsis" vert="horz" wrap="square" lIns="38100" tIns="19050" rIns="38100" bIns="19050" anchor="ctr" anchorCtr="1">
                  <a:no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281079414730251"/>
                      <c:h val="0.25374006522338571"/>
                    </c:manualLayout>
                  </c15:layout>
                </c:ext>
                <c:ext xmlns:c16="http://schemas.microsoft.com/office/drawing/2014/chart" uri="{C3380CC4-5D6E-409C-BE32-E72D297353CC}">
                  <c16:uniqueId val="{00000009-45E8-4099-B558-13F77D6BA235}"/>
                </c:ext>
              </c:extLst>
            </c:dLbl>
            <c:spPr>
              <a:noFill/>
              <a:ln>
                <a:noFill/>
              </a:ln>
              <a:effectLst/>
            </c:spPr>
            <c:txPr>
              <a:bodyPr rot="0" spcFirstLastPara="1" vertOverflow="ellipsis" vert="horz" wrap="square" lIns="38100" tIns="19050" rIns="38100" bIns="19050" anchor="ctr" anchorCtr="1">
                <a:spAutoFit/>
              </a:bodyPr>
              <a:lstStyle/>
              <a:p>
                <a:pPr rtl="1">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Population!$L$29:$L$36</c:f>
              <c:strCache>
                <c:ptCount val="8"/>
                <c:pt idx="0">
                  <c:v>Egypt
 مصر</c:v>
                </c:pt>
                <c:pt idx="1">
                  <c:v>Sudan
السودان</c:v>
                </c:pt>
                <c:pt idx="2">
                  <c:v>Algeria
الجزائر</c:v>
                </c:pt>
                <c:pt idx="3">
                  <c:v>Iraq
العراق</c:v>
                </c:pt>
                <c:pt idx="4">
                  <c:v>Morocco
 المغرب</c:v>
                </c:pt>
                <c:pt idx="5">
                  <c:v>Saudi Arabia
السعودية</c:v>
                </c:pt>
                <c:pt idx="6">
                  <c:v>Yemen
 اليمن</c:v>
                </c:pt>
                <c:pt idx="7">
                  <c:v>The rest countries
باقي الدول</c:v>
                </c:pt>
              </c:strCache>
            </c:strRef>
          </c:cat>
          <c:val>
            <c:numRef>
              <c:f>Population!$M$29:$M$36</c:f>
              <c:numCache>
                <c:formatCode>0.0%</c:formatCode>
                <c:ptCount val="8"/>
                <c:pt idx="0">
                  <c:v>0.23200000000000001</c:v>
                </c:pt>
                <c:pt idx="1">
                  <c:v>0.10299999999999999</c:v>
                </c:pt>
                <c:pt idx="2">
                  <c:v>0.10199999999999999</c:v>
                </c:pt>
                <c:pt idx="3">
                  <c:v>9.2999999999999999E-2</c:v>
                </c:pt>
                <c:pt idx="4">
                  <c:v>8.2000000000000003E-2</c:v>
                </c:pt>
                <c:pt idx="5">
                  <c:v>0.08</c:v>
                </c:pt>
                <c:pt idx="6">
                  <c:v>7.4999999999999997E-2</c:v>
                </c:pt>
                <c:pt idx="7">
                  <c:v>0.2330000000000001</c:v>
                </c:pt>
              </c:numCache>
            </c:numRef>
          </c:val>
          <c:extLst>
            <c:ext xmlns:c16="http://schemas.microsoft.com/office/drawing/2014/chart" uri="{C3380CC4-5D6E-409C-BE32-E72D297353CC}">
              <c16:uniqueId val="{00000000-45E8-4099-B558-13F77D6BA235}"/>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mn-lt"/>
                <a:ea typeface="+mn-ea"/>
                <a:cs typeface="+mn-cs"/>
              </a:defRPr>
            </a:pPr>
            <a:r>
              <a:rPr lang="ar-KW" sz="1800" b="1">
                <a:solidFill>
                  <a:sysClr val="windowText" lastClr="000000"/>
                </a:solidFill>
                <a:cs typeface="+mj-cs"/>
              </a:rPr>
              <a:t>معدل البطالة في الدول العربية لعام 2020</a:t>
            </a:r>
            <a:endParaRPr lang="en-US" sz="1800" b="1">
              <a:solidFill>
                <a:sysClr val="windowText" lastClr="000000"/>
              </a:solidFill>
              <a:cs typeface="+mj-cs"/>
            </a:endParaRPr>
          </a:p>
          <a:p>
            <a:pPr rtl="0">
              <a:defRPr/>
            </a:pPr>
            <a:r>
              <a:rPr lang="ar-KW" sz="1800" b="1">
                <a:solidFill>
                  <a:sysClr val="windowText" lastClr="000000"/>
                </a:solidFill>
              </a:rPr>
              <a:t> </a:t>
            </a:r>
            <a:r>
              <a:rPr lang="en-US" sz="1600" b="1">
                <a:solidFill>
                  <a:sysClr val="windowText" lastClr="000000"/>
                </a:solidFill>
                <a:latin typeface="Times New Roman" panose="02020603050405020304" pitchFamily="18" charset="0"/>
                <a:cs typeface="Times New Roman" panose="02020603050405020304" pitchFamily="18" charset="0"/>
              </a:rPr>
              <a:t>Unemployment Rate  in Arab Countries</a:t>
            </a:r>
            <a:r>
              <a:rPr lang="ar-KW" sz="1600" b="1">
                <a:solidFill>
                  <a:sysClr val="windowText" lastClr="000000"/>
                </a:solidFill>
                <a:latin typeface="Times New Roman" panose="02020603050405020304" pitchFamily="18" charset="0"/>
                <a:cs typeface="Times New Roman" panose="02020603050405020304" pitchFamily="18" charset="0"/>
              </a:rPr>
              <a:t> </a:t>
            </a:r>
            <a:r>
              <a:rPr lang="en-US" sz="1600" b="1">
                <a:solidFill>
                  <a:sysClr val="windowText" lastClr="000000"/>
                </a:solidFill>
                <a:latin typeface="Times New Roman" panose="02020603050405020304" pitchFamily="18" charset="0"/>
                <a:cs typeface="Times New Roman" panose="02020603050405020304" pitchFamily="18" charset="0"/>
              </a:rPr>
              <a:t>(2020-%)</a:t>
            </a:r>
            <a:r>
              <a:rPr lang="en-US" sz="1600" b="1" baseline="0">
                <a:solidFill>
                  <a:sysClr val="windowText" lastClr="000000"/>
                </a:solidFill>
                <a:latin typeface="Times New Roman" panose="02020603050405020304" pitchFamily="18" charset="0"/>
                <a:cs typeface="Times New Roman" panose="02020603050405020304" pitchFamily="18" charset="0"/>
              </a:rPr>
              <a:t> </a:t>
            </a:r>
            <a:endParaRPr lang="en-US" sz="1600" b="1">
              <a:solidFill>
                <a:sysClr val="windowText" lastClr="000000"/>
              </a:solidFill>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7195296225333481E-2"/>
          <c:y val="0.13710885388265218"/>
          <c:w val="0.93022739722248482"/>
          <c:h val="0.60678564204229946"/>
        </c:manualLayout>
      </c:layout>
      <c:barChart>
        <c:barDir val="col"/>
        <c:grouping val="clustered"/>
        <c:varyColors val="0"/>
        <c:ser>
          <c:idx val="0"/>
          <c:order val="0"/>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'Unemployment rate'!$C$29:$C$50</c:f>
              <c:strCache>
                <c:ptCount val="21"/>
                <c:pt idx="0">
                  <c:v>Sudanالسودان</c:v>
                </c:pt>
                <c:pt idx="1">
                  <c:v>Palestine فلسطين</c:v>
                </c:pt>
                <c:pt idx="2">
                  <c:v>Jordan/الأردن</c:v>
                </c:pt>
                <c:pt idx="3">
                  <c:v>Libya/ليبيا</c:v>
                </c:pt>
                <c:pt idx="4">
                  <c:v>Tunisia/تونس</c:v>
                </c:pt>
                <c:pt idx="5">
                  <c:v>Algeria/الجزائر</c:v>
                </c:pt>
                <c:pt idx="6">
                  <c:v>Iraq/العراق</c:v>
                </c:pt>
                <c:pt idx="7">
                  <c:v>Yemen/اليمن</c:v>
                </c:pt>
                <c:pt idx="8">
                  <c:v>Somalia/الصومال</c:v>
                </c:pt>
                <c:pt idx="9">
                  <c:v>Morocco/المغرب</c:v>
                </c:pt>
                <c:pt idx="10">
                  <c:v>Djibouti/جيبوتي</c:v>
                </c:pt>
                <c:pt idx="11">
                  <c:v>Mauritania/موريتانيا</c:v>
                </c:pt>
                <c:pt idx="12">
                  <c:v>Syria/سوريا</c:v>
                </c:pt>
                <c:pt idx="13">
                  <c:v>Egypt/مصر</c:v>
                </c:pt>
                <c:pt idx="14">
                  <c:v>Saudi Arabia/السعودية</c:v>
                </c:pt>
                <c:pt idx="15">
                  <c:v>Lebanon/لبنان</c:v>
                </c:pt>
                <c:pt idx="16">
                  <c:v>UAE/الامارات</c:v>
                </c:pt>
                <c:pt idx="17">
                  <c:v>Oman/سلطنة عُمان</c:v>
                </c:pt>
                <c:pt idx="18">
                  <c:v>Bahrain/البحرين</c:v>
                </c:pt>
                <c:pt idx="19">
                  <c:v>Qatar/قطر</c:v>
                </c:pt>
                <c:pt idx="20">
                  <c:v>Kuwait/الكويت</c:v>
                </c:pt>
              </c:strCache>
            </c:strRef>
          </c:cat>
          <c:val>
            <c:numRef>
              <c:f>'Unemployment rate'!$D$29:$D$50</c:f>
              <c:numCache>
                <c:formatCode>0.0_);[Red]\(0.0\)</c:formatCode>
                <c:ptCount val="22"/>
                <c:pt idx="0">
                  <c:v>26.83</c:v>
                </c:pt>
                <c:pt idx="1">
                  <c:v>25.925000000000001</c:v>
                </c:pt>
                <c:pt idx="2">
                  <c:v>22.7</c:v>
                </c:pt>
                <c:pt idx="3">
                  <c:v>19.399999999999999</c:v>
                </c:pt>
                <c:pt idx="4">
                  <c:v>17.399999999999999</c:v>
                </c:pt>
                <c:pt idx="5">
                  <c:v>13.956</c:v>
                </c:pt>
                <c:pt idx="6">
                  <c:v>13.7</c:v>
                </c:pt>
                <c:pt idx="7">
                  <c:v>13.4</c:v>
                </c:pt>
                <c:pt idx="8">
                  <c:v>13.1</c:v>
                </c:pt>
                <c:pt idx="9">
                  <c:v>12.2</c:v>
                </c:pt>
                <c:pt idx="10">
                  <c:v>11.6</c:v>
                </c:pt>
                <c:pt idx="11">
                  <c:v>10.7</c:v>
                </c:pt>
                <c:pt idx="12">
                  <c:v>9</c:v>
                </c:pt>
                <c:pt idx="13">
                  <c:v>8.2959999999999994</c:v>
                </c:pt>
                <c:pt idx="14">
                  <c:v>7.4</c:v>
                </c:pt>
                <c:pt idx="15">
                  <c:v>6.6</c:v>
                </c:pt>
                <c:pt idx="16">
                  <c:v>5</c:v>
                </c:pt>
                <c:pt idx="17">
                  <c:v>4.9000000000000004</c:v>
                </c:pt>
                <c:pt idx="18">
                  <c:v>4.875</c:v>
                </c:pt>
                <c:pt idx="19">
                  <c:v>3.5</c:v>
                </c:pt>
                <c:pt idx="20">
                  <c:v>1.276</c:v>
                </c:pt>
              </c:numCache>
            </c:numRef>
          </c:val>
          <c:extLst>
            <c:ext xmlns:c16="http://schemas.microsoft.com/office/drawing/2014/chart" uri="{C3380CC4-5D6E-409C-BE32-E72D297353CC}">
              <c16:uniqueId val="{00000000-84BA-4F6F-8690-D4B20E4AF205}"/>
            </c:ext>
          </c:extLst>
        </c:ser>
        <c:dLbls>
          <c:showLegendKey val="0"/>
          <c:showVal val="0"/>
          <c:showCatName val="0"/>
          <c:showSerName val="0"/>
          <c:showPercent val="0"/>
          <c:showBubbleSize val="0"/>
        </c:dLbls>
        <c:gapWidth val="85"/>
        <c:axId val="2058123968"/>
        <c:axId val="2058126464"/>
      </c:barChart>
      <c:catAx>
        <c:axId val="205812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58126464"/>
        <c:crosses val="autoZero"/>
        <c:auto val="1"/>
        <c:lblAlgn val="ctr"/>
        <c:lblOffset val="100"/>
        <c:noMultiLvlLbl val="0"/>
      </c:catAx>
      <c:valAx>
        <c:axId val="2058126464"/>
        <c:scaling>
          <c:orientation val="minMax"/>
        </c:scaling>
        <c:delete val="1"/>
        <c:axPos val="l"/>
        <c:majorGridlines>
          <c:spPr>
            <a:ln w="9525" cap="flat" cmpd="sng" algn="ctr">
              <a:noFill/>
              <a:round/>
            </a:ln>
            <a:effectLst/>
          </c:spPr>
        </c:majorGridlines>
        <c:numFmt formatCode="0.0_);[Red]\(0.0\)" sourceLinked="1"/>
        <c:majorTickMark val="none"/>
        <c:minorTickMark val="none"/>
        <c:tickLblPos val="nextTo"/>
        <c:crossAx val="2058123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600" b="1"/>
              <a:t>توقعات متوسط معدل التضخم السنوي في الدول العربية</a:t>
            </a:r>
            <a:r>
              <a:rPr lang="ar-KW" sz="1600" b="1" baseline="0"/>
              <a:t> لعام 2022 (%)</a:t>
            </a:r>
            <a:endParaRPr lang="en-US" sz="1600" b="1"/>
          </a:p>
          <a:p>
            <a:pPr>
              <a:defRPr/>
            </a:pPr>
            <a:r>
              <a:rPr lang="en-US" sz="1400" b="1"/>
              <a:t>Consumer Price Inflation Projections for 2022 (Year Average - %)</a:t>
            </a:r>
          </a:p>
        </c:rich>
      </c:tx>
      <c:layout>
        <c:manualLayout>
          <c:xMode val="edge"/>
          <c:yMode val="edge"/>
          <c:x val="0.18228490111791279"/>
          <c:y val="3.8477596785234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7.9578892131940498E-2"/>
          <c:y val="0.14909574468085107"/>
          <c:w val="0.91102219155225561"/>
          <c:h val="0.46278151206708917"/>
        </c:manualLayout>
      </c:layout>
      <c:barChart>
        <c:barDir val="col"/>
        <c:grouping val="clustered"/>
        <c:varyColors val="0"/>
        <c:ser>
          <c:idx val="0"/>
          <c:order val="0"/>
          <c:tx>
            <c:strRef>
              <c:f>'Consumer Price Inflation '!$K$26</c:f>
              <c:strCache>
                <c:ptCount val="1"/>
                <c:pt idx="0">
                  <c:v> التوقعات2022/Projections </c:v>
                </c:pt>
              </c:strCache>
            </c:strRef>
          </c:tx>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'Consumer Price Inflation '!$J$27:$J$45</c:f>
              <c:strCache>
                <c:ptCount val="19"/>
                <c:pt idx="0">
                  <c:v>Morocco/المغرب</c:v>
                </c:pt>
                <c:pt idx="1">
                  <c:v>Palestine /فلسطين</c:v>
                </c:pt>
                <c:pt idx="2">
                  <c:v>Jordan/الأردن</c:v>
                </c:pt>
                <c:pt idx="3">
                  <c:v>Djibouti/جيبوتي</c:v>
                </c:pt>
                <c:pt idx="4">
                  <c:v>UAE/الامارات</c:v>
                </c:pt>
                <c:pt idx="5">
                  <c:v>Saudi Arabia/السعودية</c:v>
                </c:pt>
                <c:pt idx="6">
                  <c:v>Oman/سلطنة عمان</c:v>
                </c:pt>
                <c:pt idx="7">
                  <c:v>Bahrain/البحرين</c:v>
                </c:pt>
                <c:pt idx="8">
                  <c:v>Kuwait/الكويت</c:v>
                </c:pt>
                <c:pt idx="9">
                  <c:v>Qatar/قطر</c:v>
                </c:pt>
                <c:pt idx="10">
                  <c:v>Mauritania/موريتانيا</c:v>
                </c:pt>
                <c:pt idx="11">
                  <c:v>Somalia/الصومال</c:v>
                </c:pt>
                <c:pt idx="12">
                  <c:v>Iraq/العراق</c:v>
                </c:pt>
                <c:pt idx="13">
                  <c:v>Tunisia/تونس</c:v>
                </c:pt>
                <c:pt idx="14">
                  <c:v>Egypt/مصر</c:v>
                </c:pt>
                <c:pt idx="15">
                  <c:v>Algeria/الجزائر</c:v>
                </c:pt>
                <c:pt idx="16">
                  <c:v>Libya/ليبيا</c:v>
                </c:pt>
                <c:pt idx="17">
                  <c:v>Yemen/اليمن</c:v>
                </c:pt>
                <c:pt idx="18">
                  <c:v>Sudan/السودان</c:v>
                </c:pt>
              </c:strCache>
            </c:strRef>
          </c:cat>
          <c:val>
            <c:numRef>
              <c:f>'Consumer Price Inflation '!$K$27:$K$45</c:f>
              <c:numCache>
                <c:formatCode>0.0_);[Red]\(0.0\)</c:formatCode>
                <c:ptCount val="19"/>
                <c:pt idx="0">
                  <c:v>1.2000000000000088</c:v>
                </c:pt>
                <c:pt idx="1">
                  <c:v>1.6556739916079273</c:v>
                </c:pt>
                <c:pt idx="2">
                  <c:v>1.9866102679020423</c:v>
                </c:pt>
                <c:pt idx="3">
                  <c:v>1.9999999999997682</c:v>
                </c:pt>
                <c:pt idx="4">
                  <c:v>2.1810884782374309</c:v>
                </c:pt>
                <c:pt idx="5">
                  <c:v>2.2226639941260973</c:v>
                </c:pt>
                <c:pt idx="6">
                  <c:v>2.695817141038038</c:v>
                </c:pt>
                <c:pt idx="7">
                  <c:v>2.6999999999999931</c:v>
                </c:pt>
                <c:pt idx="8">
                  <c:v>3.0000000000000808</c:v>
                </c:pt>
                <c:pt idx="9">
                  <c:v>3.1749715735548198</c:v>
                </c:pt>
                <c:pt idx="10">
                  <c:v>3.7500000000000679</c:v>
                </c:pt>
                <c:pt idx="11">
                  <c:v>3.9999999999999911</c:v>
                </c:pt>
                <c:pt idx="12">
                  <c:v>4.5314747519921106</c:v>
                </c:pt>
                <c:pt idx="13">
                  <c:v>6.5339180279215991</c:v>
                </c:pt>
                <c:pt idx="14">
                  <c:v>7.2557742712760085</c:v>
                </c:pt>
                <c:pt idx="15">
                  <c:v>7.5712719706298186</c:v>
                </c:pt>
                <c:pt idx="16">
                  <c:v>8.0000028971456132</c:v>
                </c:pt>
                <c:pt idx="17">
                  <c:v>31.5414468207452</c:v>
                </c:pt>
                <c:pt idx="18">
                  <c:v>41.8</c:v>
                </c:pt>
              </c:numCache>
            </c:numRef>
          </c:val>
          <c:extLst>
            <c:ext xmlns:c16="http://schemas.microsoft.com/office/drawing/2014/chart" uri="{C3380CC4-5D6E-409C-BE32-E72D297353CC}">
              <c16:uniqueId val="{00000000-146E-412E-AFAF-BA3AE338E938}"/>
            </c:ext>
          </c:extLst>
        </c:ser>
        <c:dLbls>
          <c:showLegendKey val="0"/>
          <c:showVal val="0"/>
          <c:showCatName val="0"/>
          <c:showSerName val="0"/>
          <c:showPercent val="0"/>
          <c:showBubbleSize val="0"/>
        </c:dLbls>
        <c:gapWidth val="69"/>
        <c:axId val="1995538384"/>
        <c:axId val="1995537968"/>
      </c:barChart>
      <c:catAx>
        <c:axId val="199553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995537968"/>
        <c:crosses val="autoZero"/>
        <c:auto val="1"/>
        <c:lblAlgn val="ctr"/>
        <c:lblOffset val="100"/>
        <c:noMultiLvlLbl val="0"/>
      </c:catAx>
      <c:valAx>
        <c:axId val="1995537968"/>
        <c:scaling>
          <c:orientation val="minMax"/>
        </c:scaling>
        <c:delete val="1"/>
        <c:axPos val="l"/>
        <c:majorGridlines>
          <c:spPr>
            <a:ln w="9525" cap="flat" cmpd="sng" algn="ctr">
              <a:noFill/>
              <a:round/>
            </a:ln>
            <a:effectLst/>
          </c:spPr>
        </c:majorGridlines>
        <c:numFmt formatCode="0.0_);[Red]\(0.0\)" sourceLinked="1"/>
        <c:majorTickMark val="none"/>
        <c:minorTickMark val="none"/>
        <c:tickLblPos val="nextTo"/>
        <c:crossAx val="1995538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2000" b="1"/>
              <a:t>توقعات عجز/ فائض الموازنة في الدول العربية  لعام 2022 ( بالمليار دولار)</a:t>
            </a:r>
            <a:r>
              <a:rPr lang="ar-KW" b="1"/>
              <a:t>
</a:t>
            </a:r>
            <a:r>
              <a:rPr lang="en-US" sz="1800" b="1"/>
              <a:t>Projections</a:t>
            </a:r>
            <a:r>
              <a:rPr lang="ar-KW" sz="1800" b="1"/>
              <a:t> </a:t>
            </a:r>
            <a:r>
              <a:rPr lang="en-US" sz="1800" b="1"/>
              <a:t>of</a:t>
            </a:r>
            <a:r>
              <a:rPr lang="en-US" sz="1800" b="1" baseline="0"/>
              <a:t> </a:t>
            </a:r>
            <a:r>
              <a:rPr lang="en-US" sz="1800" b="1"/>
              <a:t>General Government Fiscal Balance in 2022 (USD bn)</a:t>
            </a:r>
          </a:p>
        </c:rich>
      </c:tx>
      <c:layout>
        <c:manualLayout>
          <c:xMode val="edge"/>
          <c:yMode val="edge"/>
          <c:x val="0.13528386433140052"/>
          <c:y val="4.55635405571214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3.5665847501865168E-2"/>
          <c:y val="0.46500158180195839"/>
          <c:w val="0.89003075497582473"/>
          <c:h val="0.50738996065069952"/>
        </c:manualLayout>
      </c:layout>
      <c:barChart>
        <c:barDir val="col"/>
        <c:grouping val="clustered"/>
        <c:varyColors val="0"/>
        <c:ser>
          <c:idx val="0"/>
          <c:order val="0"/>
          <c:tx>
            <c:strRef>
              <c:f>'GG Fiscal Balance'!$L$28</c:f>
              <c:strCache>
                <c:ptCount val="1"/>
                <c:pt idx="0">
                  <c:v> التوقعات 2022
Projections</c:v>
                </c:pt>
              </c:strCache>
            </c:strRef>
          </c:tx>
          <c:spPr>
            <a:solidFill>
              <a:srgbClr val="B34645"/>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'GG Fiscal Balance'!$K$29:$K$47</c:f>
              <c:strCache>
                <c:ptCount val="19"/>
                <c:pt idx="0">
                  <c:v>Qatar/ قطر</c:v>
                </c:pt>
                <c:pt idx="1">
                  <c:v>Libya/ ليبيا</c:v>
                </c:pt>
                <c:pt idx="2">
                  <c:v>Kuwait/ الكويت</c:v>
                </c:pt>
                <c:pt idx="3">
                  <c:v>Oman/ سلطنة عمان</c:v>
                </c:pt>
                <c:pt idx="4">
                  <c:v>Somalia/ الصومال</c:v>
                </c:pt>
                <c:pt idx="5">
                  <c:v>Djibouti/ جيبوتي</c:v>
                </c:pt>
                <c:pt idx="6">
                  <c:v>Mauritania/ موريتانيا</c:v>
                </c:pt>
                <c:pt idx="7">
                  <c:v>Sudan/ السودان</c:v>
                </c:pt>
                <c:pt idx="8">
                  <c:v>UAE/ الامارات</c:v>
                </c:pt>
                <c:pt idx="9">
                  <c:v>Yemen/ اليمن</c:v>
                </c:pt>
                <c:pt idx="10">
                  <c:v>Palestine/ فلسطين </c:v>
                </c:pt>
                <c:pt idx="11">
                  <c:v>Jordan/ الأردن</c:v>
                </c:pt>
                <c:pt idx="12">
                  <c:v>Bahrain/ البحرين</c:v>
                </c:pt>
                <c:pt idx="13">
                  <c:v>Tunisia/ تونس</c:v>
                </c:pt>
                <c:pt idx="14">
                  <c:v>Iraq/ العراق</c:v>
                </c:pt>
                <c:pt idx="15">
                  <c:v>Morocco/ المغرب</c:v>
                </c:pt>
                <c:pt idx="16">
                  <c:v>Saudi Arabia/ السعودية</c:v>
                </c:pt>
                <c:pt idx="17">
                  <c:v>Algeria/ الجزائر</c:v>
                </c:pt>
                <c:pt idx="18">
                  <c:v>Egypt/ مصر</c:v>
                </c:pt>
              </c:strCache>
            </c:strRef>
          </c:cat>
          <c:val>
            <c:numRef>
              <c:f>'GG Fiscal Balance'!$L$29:$L$47</c:f>
              <c:numCache>
                <c:formatCode>0.0</c:formatCode>
                <c:ptCount val="19"/>
                <c:pt idx="0">
                  <c:v>10.277556231466262</c:v>
                </c:pt>
                <c:pt idx="1">
                  <c:v>3.6373362175125674</c:v>
                </c:pt>
                <c:pt idx="2">
                  <c:v>1.3724655288888439</c:v>
                </c:pt>
                <c:pt idx="3">
                  <c:v>0.95477956348723036</c:v>
                </c:pt>
                <c:pt idx="4">
                  <c:v>-1.0375259810469202E-2</c:v>
                </c:pt>
                <c:pt idx="5">
                  <c:v>-6.1626381895811405E-2</c:v>
                </c:pt>
                <c:pt idx="6">
                  <c:v>-9.9811118524876466E-2</c:v>
                </c:pt>
                <c:pt idx="7">
                  <c:v>-0.56395144037607747</c:v>
                </c:pt>
                <c:pt idx="8">
                  <c:v>-0.95476234980574826</c:v>
                </c:pt>
                <c:pt idx="9">
                  <c:v>-1.0367008646611486</c:v>
                </c:pt>
                <c:pt idx="10">
                  <c:v>-1.7632282636381496</c:v>
                </c:pt>
                <c:pt idx="11">
                  <c:v>-2.8208809694164683</c:v>
                </c:pt>
                <c:pt idx="12">
                  <c:v>-3.291542795979495</c:v>
                </c:pt>
                <c:pt idx="13">
                  <c:v>-3.4752052475016115</c:v>
                </c:pt>
                <c:pt idx="14">
                  <c:v>-5.7386248922668344</c:v>
                </c:pt>
                <c:pt idx="15">
                  <c:v>-7.8450142180225377</c:v>
                </c:pt>
                <c:pt idx="16">
                  <c:v>-15.499923937542187</c:v>
                </c:pt>
                <c:pt idx="17">
                  <c:v>-17.560352346252376</c:v>
                </c:pt>
                <c:pt idx="18">
                  <c:v>-27.923194081182849</c:v>
                </c:pt>
              </c:numCache>
            </c:numRef>
          </c:val>
          <c:extLst>
            <c:ext xmlns:c16="http://schemas.microsoft.com/office/drawing/2014/chart" uri="{C3380CC4-5D6E-409C-BE32-E72D297353CC}">
              <c16:uniqueId val="{00000000-AB01-4AE4-A82A-7E9715867D23}"/>
            </c:ext>
          </c:extLst>
        </c:ser>
        <c:dLbls>
          <c:showLegendKey val="0"/>
          <c:showVal val="0"/>
          <c:showCatName val="0"/>
          <c:showSerName val="0"/>
          <c:showPercent val="0"/>
          <c:showBubbleSize val="0"/>
        </c:dLbls>
        <c:gapWidth val="38"/>
        <c:axId val="178208143"/>
        <c:axId val="178204815"/>
      </c:barChart>
      <c:catAx>
        <c:axId val="17820814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8204815"/>
        <c:crosses val="autoZero"/>
        <c:auto val="1"/>
        <c:lblAlgn val="ctr"/>
        <c:lblOffset val="100"/>
        <c:noMultiLvlLbl val="0"/>
      </c:catAx>
      <c:valAx>
        <c:axId val="178204815"/>
        <c:scaling>
          <c:orientation val="minMax"/>
        </c:scaling>
        <c:delete val="1"/>
        <c:axPos val="l"/>
        <c:majorGridlines>
          <c:spPr>
            <a:ln w="9525" cap="flat" cmpd="sng" algn="ctr">
              <a:noFill/>
              <a:round/>
            </a:ln>
            <a:effectLst/>
          </c:spPr>
        </c:majorGridlines>
        <c:numFmt formatCode="0.0" sourceLinked="1"/>
        <c:majorTickMark val="none"/>
        <c:minorTickMark val="none"/>
        <c:tickLblPos val="nextTo"/>
        <c:crossAx val="1782081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lvl="0" indent="0" algn="ctr" defTabSz="914400" rtl="1"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1800" b="1">
                <a:solidFill>
                  <a:sysClr val="windowText" lastClr="000000"/>
                </a:solidFill>
              </a:rPr>
              <a:t>التوزيع</a:t>
            </a:r>
            <a:r>
              <a:rPr lang="ar-KW" sz="1800" b="1" baseline="0">
                <a:solidFill>
                  <a:sysClr val="windowText" lastClr="000000"/>
                </a:solidFill>
              </a:rPr>
              <a:t> النسبي للدين الحكومي في الدول العربية  لعام 2021 (%)</a:t>
            </a:r>
          </a:p>
          <a:p>
            <a:pPr marL="0" marR="0" lvl="0" indent="0" algn="ctr" defTabSz="914400" rtl="1" eaLnBrk="1" fontAlgn="auto" latinLnBrk="0" hangingPunct="1">
              <a:lnSpc>
                <a:spcPct val="100000"/>
              </a:lnSpc>
              <a:spcBef>
                <a:spcPts val="0"/>
              </a:spcBef>
              <a:spcAft>
                <a:spcPts val="0"/>
              </a:spcAft>
              <a:buClrTx/>
              <a:buSzTx/>
              <a:buFontTx/>
              <a:buNone/>
              <a:tabLst/>
              <a:defRPr b="1">
                <a:solidFill>
                  <a:sysClr val="windowText" lastClr="000000"/>
                </a:solidFill>
              </a:defRPr>
            </a:pPr>
            <a:r>
              <a:rPr lang="ar-KW" sz="1400" b="1" baseline="0">
                <a:solidFill>
                  <a:sysClr val="windowText" lastClr="000000"/>
                </a:solidFill>
              </a:rPr>
              <a:t>   </a:t>
            </a:r>
            <a:r>
              <a:rPr lang="en-US" sz="1400" b="1" i="0" baseline="0">
                <a:solidFill>
                  <a:sysClr val="windowText" lastClr="000000"/>
                </a:solidFill>
                <a:effectLst/>
              </a:rPr>
              <a:t>Relative Distribution of Government Gross Debt in Arab Countries in 2021</a:t>
            </a:r>
            <a:endParaRPr lang="en-US" sz="1400" b="1">
              <a:solidFill>
                <a:sysClr val="windowText" lastClr="000000"/>
              </a:solidFill>
            </a:endParaRPr>
          </a:p>
        </c:rich>
      </c:tx>
      <c:overlay val="0"/>
      <c:spPr>
        <a:noFill/>
        <a:ln>
          <a:noFill/>
        </a:ln>
        <a:effectLst/>
      </c:spPr>
      <c:txPr>
        <a:bodyPr rot="0" spcFirstLastPara="1" vertOverflow="ellipsis" vert="horz" wrap="square" anchor="ctr" anchorCtr="1"/>
        <a:lstStyle/>
        <a:p>
          <a:pPr marL="0" marR="0" lvl="0" indent="0" algn="ctr" defTabSz="914400" rtl="1"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25419802635486577"/>
          <c:y val="0.13023641898061875"/>
          <c:w val="0.50230412139739866"/>
          <c:h val="0.8511870703669816"/>
        </c:manualLayout>
      </c:layout>
      <c:doughnutChart>
        <c:varyColors val="1"/>
        <c:ser>
          <c:idx val="0"/>
          <c:order val="0"/>
          <c:dPt>
            <c:idx val="0"/>
            <c:bubble3D val="0"/>
            <c:spPr>
              <a:solidFill>
                <a:schemeClr val="accent2">
                  <a:shade val="47000"/>
                </a:schemeClr>
              </a:solidFill>
              <a:ln w="19050">
                <a:solidFill>
                  <a:schemeClr val="lt1"/>
                </a:solidFill>
              </a:ln>
              <a:effectLst/>
            </c:spPr>
            <c:extLst>
              <c:ext xmlns:c16="http://schemas.microsoft.com/office/drawing/2014/chart" uri="{C3380CC4-5D6E-409C-BE32-E72D297353CC}">
                <c16:uniqueId val="{00000007-4460-4610-9206-2BF99AFA09F5}"/>
              </c:ext>
            </c:extLst>
          </c:dPt>
          <c:dPt>
            <c:idx val="1"/>
            <c:bubble3D val="0"/>
            <c:spPr>
              <a:solidFill>
                <a:schemeClr val="accent2">
                  <a:shade val="65000"/>
                </a:schemeClr>
              </a:solidFill>
              <a:ln w="19050">
                <a:solidFill>
                  <a:schemeClr val="lt1"/>
                </a:solidFill>
              </a:ln>
              <a:effectLst/>
            </c:spPr>
            <c:extLst>
              <c:ext xmlns:c16="http://schemas.microsoft.com/office/drawing/2014/chart" uri="{C3380CC4-5D6E-409C-BE32-E72D297353CC}">
                <c16:uniqueId val="{00000003-D78F-4719-8289-B5CA374CC465}"/>
              </c:ext>
            </c:extLst>
          </c:dPt>
          <c:dPt>
            <c:idx val="2"/>
            <c:bubble3D val="0"/>
            <c:spPr>
              <a:solidFill>
                <a:schemeClr val="accent2">
                  <a:shade val="82000"/>
                </a:schemeClr>
              </a:solidFill>
              <a:ln w="19050">
                <a:solidFill>
                  <a:schemeClr val="lt1"/>
                </a:solidFill>
              </a:ln>
              <a:effectLst/>
            </c:spPr>
            <c:extLst>
              <c:ext xmlns:c16="http://schemas.microsoft.com/office/drawing/2014/chart" uri="{C3380CC4-5D6E-409C-BE32-E72D297353CC}">
                <c16:uniqueId val="{00000006-4460-4610-9206-2BF99AFA09F5}"/>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5-4460-4610-9206-2BF99AFA09F5}"/>
              </c:ext>
            </c:extLst>
          </c:dPt>
          <c:dPt>
            <c:idx val="4"/>
            <c:bubble3D val="0"/>
            <c:spPr>
              <a:solidFill>
                <a:schemeClr val="accent2">
                  <a:tint val="83000"/>
                </a:schemeClr>
              </a:solidFill>
              <a:ln w="19050">
                <a:solidFill>
                  <a:schemeClr val="lt1"/>
                </a:solidFill>
              </a:ln>
              <a:effectLst/>
            </c:spPr>
            <c:extLst>
              <c:ext xmlns:c16="http://schemas.microsoft.com/office/drawing/2014/chart" uri="{C3380CC4-5D6E-409C-BE32-E72D297353CC}">
                <c16:uniqueId val="{00000004-4460-4610-9206-2BF99AFA09F5}"/>
              </c:ext>
            </c:extLst>
          </c:dPt>
          <c:dPt>
            <c:idx val="5"/>
            <c:bubble3D val="0"/>
            <c:spPr>
              <a:solidFill>
                <a:schemeClr val="accent2">
                  <a:tint val="65000"/>
                </a:schemeClr>
              </a:solidFill>
              <a:ln w="19050">
                <a:solidFill>
                  <a:schemeClr val="lt1"/>
                </a:solidFill>
              </a:ln>
              <a:effectLst/>
            </c:spPr>
            <c:extLst>
              <c:ext xmlns:c16="http://schemas.microsoft.com/office/drawing/2014/chart" uri="{C3380CC4-5D6E-409C-BE32-E72D297353CC}">
                <c16:uniqueId val="{00000008-4460-4610-9206-2BF99AFA09F5}"/>
              </c:ext>
            </c:extLst>
          </c:dPt>
          <c:dPt>
            <c:idx val="6"/>
            <c:bubble3D val="0"/>
            <c:spPr>
              <a:solidFill>
                <a:schemeClr val="accent2">
                  <a:tint val="48000"/>
                </a:schemeClr>
              </a:solidFill>
              <a:ln w="19050">
                <a:solidFill>
                  <a:schemeClr val="lt1"/>
                </a:solidFill>
              </a:ln>
              <a:effectLst/>
            </c:spPr>
            <c:extLst>
              <c:ext xmlns:c16="http://schemas.microsoft.com/office/drawing/2014/chart" uri="{C3380CC4-5D6E-409C-BE32-E72D297353CC}">
                <c16:uniqueId val="{00000003-4460-4610-9206-2BF99AFA09F5}"/>
              </c:ext>
            </c:extLst>
          </c:dPt>
          <c:dLbls>
            <c:dLbl>
              <c:idx val="0"/>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059650985711416"/>
                      <c:h val="0.27594196600662646"/>
                    </c:manualLayout>
                  </c15:layout>
                </c:ext>
                <c:ext xmlns:c16="http://schemas.microsoft.com/office/drawing/2014/chart" uri="{C3380CC4-5D6E-409C-BE32-E72D297353CC}">
                  <c16:uniqueId val="{00000007-4460-4610-9206-2BF99AFA09F5}"/>
                </c:ext>
              </c:extLst>
            </c:dLbl>
            <c:dLbl>
              <c:idx val="2"/>
              <c:layout>
                <c:manualLayout>
                  <c:x val="-4.2761099077018062E-3"/>
                  <c:y val="-1.5269962675768299E-3"/>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6488337165791284"/>
                      <c:h val="0.23999994375704359"/>
                    </c:manualLayout>
                  </c15:layout>
                </c:ext>
                <c:ext xmlns:c16="http://schemas.microsoft.com/office/drawing/2014/chart" uri="{C3380CC4-5D6E-409C-BE32-E72D297353CC}">
                  <c16:uniqueId val="{00000006-4460-4610-9206-2BF99AFA09F5}"/>
                </c:ext>
              </c:extLst>
            </c:dLbl>
            <c:dLbl>
              <c:idx val="3"/>
              <c:layout>
                <c:manualLayout>
                  <c:x val="-8.5524891851417265E-3"/>
                  <c:y val="-2.6785590835772675E-2"/>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665595248533317"/>
                      <c:h val="0.17623184383616483"/>
                    </c:manualLayout>
                  </c15:layout>
                </c:ext>
                <c:ext xmlns:c16="http://schemas.microsoft.com/office/drawing/2014/chart" uri="{C3380CC4-5D6E-409C-BE32-E72D297353CC}">
                  <c16:uniqueId val="{00000005-4460-4610-9206-2BF99AFA09F5}"/>
                </c:ext>
              </c:extLst>
            </c:dLbl>
            <c:dLbl>
              <c:idx val="4"/>
              <c:layout>
                <c:manualLayout>
                  <c:x val="1.7960227288797627E-2"/>
                  <c:y val="-1.7391142343658055E-2"/>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1701515703110911"/>
                      <c:h val="0.25565211556496276"/>
                    </c:manualLayout>
                  </c15:layout>
                </c:ext>
                <c:ext xmlns:c16="http://schemas.microsoft.com/office/drawing/2014/chart" uri="{C3380CC4-5D6E-409C-BE32-E72D297353CC}">
                  <c16:uniqueId val="{00000004-4460-4610-9206-2BF99AFA09F5}"/>
                </c:ext>
              </c:extLst>
            </c:dLbl>
            <c:dLbl>
              <c:idx val="5"/>
              <c:layout>
                <c:manualLayout>
                  <c:x val="0.10690604747183706"/>
                  <c:y val="-2.9684212203737296E-2"/>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088516242793179"/>
                      <c:h val="0.1936231442147337"/>
                    </c:manualLayout>
                  </c15:layout>
                </c:ext>
                <c:ext xmlns:c16="http://schemas.microsoft.com/office/drawing/2014/chart" uri="{C3380CC4-5D6E-409C-BE32-E72D297353CC}">
                  <c16:uniqueId val="{00000008-4460-4610-9206-2BF99AFA09F5}"/>
                </c:ext>
              </c:extLst>
            </c:dLbl>
            <c:dLbl>
              <c:idx val="6"/>
              <c:layout>
                <c:manualLayout>
                  <c:x val="9.5787878873587334E-2"/>
                  <c:y val="9.6726402154480182E-2"/>
                </c:manualLayout>
              </c:layout>
              <c:spPr>
                <a:noFill/>
                <a:ln>
                  <a:noFill/>
                </a:ln>
                <a:effectLst/>
              </c:spPr>
              <c:txPr>
                <a:bodyPr rot="0" spcFirstLastPara="1" vertOverflow="ellipsis" vert="horz" wrap="square" lIns="38100" tIns="19050" rIns="38100" bIns="19050" anchor="ctr" anchorCtr="1">
                  <a:noAutofit/>
                </a:bodyPr>
                <a:lstStyle/>
                <a:p>
                  <a:pPr rtl="0">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0146673169252145"/>
                      <c:h val="0.22611801037729418"/>
                    </c:manualLayout>
                  </c15:layout>
                </c:ext>
                <c:ext xmlns:c16="http://schemas.microsoft.com/office/drawing/2014/chart" uri="{C3380CC4-5D6E-409C-BE32-E72D297353CC}">
                  <c16:uniqueId val="{00000003-4460-4610-9206-2BF99AFA09F5}"/>
                </c:ext>
              </c:extLst>
            </c:dLbl>
            <c:spPr>
              <a:noFill/>
              <a:ln>
                <a:noFill/>
              </a:ln>
              <a:effectLst/>
            </c:spPr>
            <c:txPr>
              <a:bodyPr rot="0" spcFirstLastPara="1" vertOverflow="ellipsis" vert="horz" wrap="square" lIns="38100" tIns="19050" rIns="38100" bIns="19050" anchor="ctr" anchorCtr="1">
                <a:spAutoFit/>
              </a:bodyPr>
              <a:lstStyle/>
              <a:p>
                <a:pPr rtl="0">
                  <a:defRPr sz="16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'Total gov gross debt  $bn'!$M$28:$M$34</c:f>
              <c:strCache>
                <c:ptCount val="7"/>
                <c:pt idx="0">
                  <c:v>The rest Coutries
باقي الدول</c:v>
                </c:pt>
                <c:pt idx="1">
                  <c:v>Egypt
 مصر
</c:v>
                </c:pt>
                <c:pt idx="2">
                  <c:v>Saudi Arabia السعودية</c:v>
                </c:pt>
                <c:pt idx="3">
                  <c:v>UAE الامارات
</c:v>
                </c:pt>
                <c:pt idx="4">
                  <c:v>Iraq العراق
</c:v>
                </c:pt>
                <c:pt idx="5">
                  <c:v>Qatar قطر</c:v>
                </c:pt>
                <c:pt idx="6">
                  <c:v>Algeria
 الجزائر</c:v>
                </c:pt>
              </c:strCache>
            </c:strRef>
          </c:cat>
          <c:val>
            <c:numRef>
              <c:f>'Total gov gross debt  $bn'!$N$28:$N$34</c:f>
              <c:numCache>
                <c:formatCode>0.0%</c:formatCode>
                <c:ptCount val="7"/>
                <c:pt idx="0">
                  <c:v>0.31399999999999995</c:v>
                </c:pt>
                <c:pt idx="1">
                  <c:v>0.23</c:v>
                </c:pt>
                <c:pt idx="2">
                  <c:v>0.159</c:v>
                </c:pt>
                <c:pt idx="3">
                  <c:v>9.7000000000000003E-2</c:v>
                </c:pt>
                <c:pt idx="4">
                  <c:v>7.5999999999999998E-2</c:v>
                </c:pt>
                <c:pt idx="5">
                  <c:v>6.3E-2</c:v>
                </c:pt>
                <c:pt idx="6">
                  <c:v>6.0999999999999999E-2</c:v>
                </c:pt>
              </c:numCache>
            </c:numRef>
          </c:val>
          <c:extLst>
            <c:ext xmlns:c16="http://schemas.microsoft.com/office/drawing/2014/chart" uri="{C3380CC4-5D6E-409C-BE32-E72D297353CC}">
              <c16:uniqueId val="{00000000-4460-4610-9206-2BF99AFA09F5}"/>
            </c:ext>
          </c:extLst>
        </c:ser>
        <c:dLbls>
          <c:showLegendKey val="0"/>
          <c:showVal val="0"/>
          <c:showCatName val="0"/>
          <c:showSerName val="0"/>
          <c:showPercent val="0"/>
          <c:showBubbleSize val="0"/>
          <c:showLeaderLines val="0"/>
        </c:dLbls>
        <c:firstSliceAng val="120"/>
        <c:holeSize val="43"/>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8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KW" sz="2000" b="1">
                <a:solidFill>
                  <a:sysClr val="windowText" lastClr="000000"/>
                </a:solidFill>
              </a:rPr>
              <a:t>اجمالي الدين الحكومي كنسبة من الناتج المحلي الإجمالي لعام 2021 (%)  </a:t>
            </a:r>
          </a:p>
          <a:p>
            <a:pPr rtl="1">
              <a:defRPr sz="1800">
                <a:solidFill>
                  <a:sysClr val="windowText" lastClr="000000"/>
                </a:solidFill>
              </a:defRPr>
            </a:pPr>
            <a:r>
              <a:rPr lang="en-US" sz="1800" b="1">
                <a:solidFill>
                  <a:sysClr val="windowText" lastClr="000000"/>
                </a:solidFill>
              </a:rPr>
              <a:t>  Government Gross Debt</a:t>
            </a:r>
            <a:r>
              <a:rPr lang="en-US" sz="1800" b="1" baseline="0">
                <a:solidFill>
                  <a:sysClr val="windowText" lastClr="000000"/>
                </a:solidFill>
              </a:rPr>
              <a:t> in 2021</a:t>
            </a:r>
            <a:r>
              <a:rPr lang="en-US" sz="1800" b="1">
                <a:solidFill>
                  <a:sysClr val="windowText" lastClr="000000"/>
                </a:solidFill>
              </a:rPr>
              <a:t> (% of GDP)</a:t>
            </a:r>
          </a:p>
        </c:rich>
      </c:tx>
      <c:layout>
        <c:manualLayout>
          <c:xMode val="edge"/>
          <c:yMode val="edge"/>
          <c:x val="0.16840723707046162"/>
          <c:y val="5.6187224497049645E-2"/>
        </c:manualLayout>
      </c:layout>
      <c:overlay val="0"/>
      <c:spPr>
        <a:noFill/>
        <a:ln>
          <a:noFill/>
        </a:ln>
        <a:effectLst/>
      </c:spPr>
      <c:txPr>
        <a:bodyPr rot="0" spcFirstLastPara="1" vertOverflow="ellipsis" vert="horz" wrap="square" anchor="ctr" anchorCtr="1"/>
        <a:lstStyle/>
        <a:p>
          <a:pPr rtl="1">
            <a:defRPr sz="18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6.1612721277334262E-2"/>
          <c:y val="9.955555555555555E-2"/>
          <c:w val="0.9294617411717423"/>
          <c:h val="0.56056512807780179"/>
        </c:manualLayout>
      </c:layout>
      <c:barChart>
        <c:barDir val="col"/>
        <c:grouping val="clustered"/>
        <c:varyColors val="0"/>
        <c:ser>
          <c:idx val="0"/>
          <c:order val="0"/>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gov gross debt % GDP'!$K$27:$K$43</c:f>
              <c:strCache>
                <c:ptCount val="17"/>
                <c:pt idx="0">
                  <c:v>Sudan/ السودان</c:v>
                </c:pt>
                <c:pt idx="1">
                  <c:v>Bahrain/ البحرين</c:v>
                </c:pt>
                <c:pt idx="2">
                  <c:v>Egypt/ مصر</c:v>
                </c:pt>
                <c:pt idx="3">
                  <c:v>Jordan/ الأردن</c:v>
                </c:pt>
                <c:pt idx="4">
                  <c:v>Tunisia/ تونس</c:v>
                </c:pt>
                <c:pt idx="5">
                  <c:v>Morocco/ المغرب </c:v>
                </c:pt>
                <c:pt idx="6">
                  <c:v>Yemen/ اليمن</c:v>
                </c:pt>
                <c:pt idx="7">
                  <c:v>Oman/ سلطنة عمان</c:v>
                </c:pt>
                <c:pt idx="8">
                  <c:v>Iraq/ العراق</c:v>
                </c:pt>
                <c:pt idx="9">
                  <c:v>Qatar/ قطر</c:v>
                </c:pt>
                <c:pt idx="10">
                  <c:v>Algeria/ الجزائر</c:v>
                </c:pt>
                <c:pt idx="11">
                  <c:v>Mauritania/ موريتانيا</c:v>
                </c:pt>
                <c:pt idx="12">
                  <c:v>Palestine / فلسطين</c:v>
                </c:pt>
                <c:pt idx="13">
                  <c:v>Djibouti/ جيبوتي</c:v>
                </c:pt>
                <c:pt idx="14">
                  <c:v>UAE/ الامارات</c:v>
                </c:pt>
                <c:pt idx="15">
                  <c:v>Saudi Arabia/ السعودية</c:v>
                </c:pt>
                <c:pt idx="16">
                  <c:v>Kuwait/ الكويت</c:v>
                </c:pt>
              </c:strCache>
            </c:strRef>
          </c:cat>
          <c:val>
            <c:numRef>
              <c:f>'Total gov gross debt % GDP'!$L$27:$L$43</c:f>
              <c:numCache>
                <c:formatCode>0_);[Red]\(0\)</c:formatCode>
                <c:ptCount val="17"/>
                <c:pt idx="0">
                  <c:v>209.93046896073091</c:v>
                </c:pt>
                <c:pt idx="1">
                  <c:v>123.34985481980991</c:v>
                </c:pt>
                <c:pt idx="2">
                  <c:v>91.360167892597246</c:v>
                </c:pt>
                <c:pt idx="3">
                  <c:v>90.888406068756694</c:v>
                </c:pt>
                <c:pt idx="4">
                  <c:v>90.199480490810927</c:v>
                </c:pt>
                <c:pt idx="5">
                  <c:v>75.78830643618258</c:v>
                </c:pt>
                <c:pt idx="6">
                  <c:v>73.482460449499115</c:v>
                </c:pt>
                <c:pt idx="7">
                  <c:v>68.195890018874493</c:v>
                </c:pt>
                <c:pt idx="8">
                  <c:v>59.405457943812891</c:v>
                </c:pt>
                <c:pt idx="9">
                  <c:v>59.011920949223672</c:v>
                </c:pt>
                <c:pt idx="10">
                  <c:v>58.480272953368996</c:v>
                </c:pt>
                <c:pt idx="11">
                  <c:v>55.360558316049172</c:v>
                </c:pt>
                <c:pt idx="12">
                  <c:v>44.740419380600457</c:v>
                </c:pt>
                <c:pt idx="13">
                  <c:v>42.289408908306996</c:v>
                </c:pt>
                <c:pt idx="14">
                  <c:v>37.319920418049342</c:v>
                </c:pt>
                <c:pt idx="15">
                  <c:v>29.681053362756892</c:v>
                </c:pt>
                <c:pt idx="16">
                  <c:v>7.9091673745336708</c:v>
                </c:pt>
              </c:numCache>
            </c:numRef>
          </c:val>
          <c:extLst>
            <c:ext xmlns:c16="http://schemas.microsoft.com/office/drawing/2014/chart" uri="{C3380CC4-5D6E-409C-BE32-E72D297353CC}">
              <c16:uniqueId val="{00000000-C036-412A-8A4E-243462D8131A}"/>
            </c:ext>
          </c:extLst>
        </c:ser>
        <c:dLbls>
          <c:showLegendKey val="0"/>
          <c:showVal val="0"/>
          <c:showCatName val="0"/>
          <c:showSerName val="0"/>
          <c:showPercent val="0"/>
          <c:showBubbleSize val="0"/>
        </c:dLbls>
        <c:gapWidth val="41"/>
        <c:axId val="400301680"/>
        <c:axId val="400309168"/>
      </c:barChart>
      <c:catAx>
        <c:axId val="40030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400309168"/>
        <c:crosses val="autoZero"/>
        <c:auto val="1"/>
        <c:lblAlgn val="ctr"/>
        <c:lblOffset val="100"/>
        <c:noMultiLvlLbl val="0"/>
      </c:catAx>
      <c:valAx>
        <c:axId val="400309168"/>
        <c:scaling>
          <c:orientation val="minMax"/>
        </c:scaling>
        <c:delete val="1"/>
        <c:axPos val="l"/>
        <c:majorGridlines>
          <c:spPr>
            <a:ln w="9525" cap="flat" cmpd="sng" algn="ctr">
              <a:noFill/>
              <a:round/>
            </a:ln>
            <a:effectLst/>
          </c:spPr>
        </c:majorGridlines>
        <c:numFmt formatCode="0_);[Red]\(0\)" sourceLinked="1"/>
        <c:majorTickMark val="none"/>
        <c:minorTickMark val="none"/>
        <c:tickLblPos val="nextTo"/>
        <c:crossAx val="400301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800" b="0" i="0" u="none" strike="noStrike" kern="1200" spc="0" baseline="0">
                <a:solidFill>
                  <a:sysClr val="windowText" lastClr="000000"/>
                </a:solidFill>
                <a:latin typeface="+mn-lt"/>
                <a:ea typeface="+mn-ea"/>
                <a:cs typeface="+mn-cs"/>
              </a:defRPr>
            </a:pPr>
            <a:r>
              <a:rPr lang="ar-KW" sz="2000" b="1">
                <a:solidFill>
                  <a:sysClr val="windowText" lastClr="000000"/>
                </a:solidFill>
                <a:cs typeface="+mj-cs"/>
              </a:rPr>
              <a:t>توقعات اجمالي الاستثمارات كنسبة من الناتج المحلي الإجمالي لعام 2021 (%)</a:t>
            </a:r>
          </a:p>
          <a:p>
            <a:pPr rtl="1">
              <a:defRPr sz="1800">
                <a:solidFill>
                  <a:sysClr val="windowText" lastClr="000000"/>
                </a:solidFill>
              </a:defRPr>
            </a:pPr>
            <a:r>
              <a:rPr lang="en-US" sz="1800" b="1">
                <a:solidFill>
                  <a:sysClr val="windowText" lastClr="000000"/>
                </a:solidFill>
                <a:latin typeface="Times New Roman" panose="02020603050405020304" pitchFamily="18" charset="0"/>
                <a:cs typeface="Times New Roman" panose="02020603050405020304" pitchFamily="18" charset="0"/>
              </a:rPr>
              <a:t>Total Investment Projections as </a:t>
            </a:r>
            <a:r>
              <a:rPr lang="en-US" sz="1800" b="1" i="0" u="none" strike="noStrike" baseline="0">
                <a:effectLst/>
                <a:latin typeface="Times New Roman" panose="02020603050405020304" pitchFamily="18" charset="0"/>
                <a:cs typeface="Times New Roman" panose="02020603050405020304" pitchFamily="18" charset="0"/>
              </a:rPr>
              <a:t>%</a:t>
            </a:r>
            <a:r>
              <a:rPr lang="en-US" sz="1800" b="1" i="0" u="none" strike="noStrike" baseline="0">
                <a:effectLst/>
              </a:rPr>
              <a:t> of </a:t>
            </a:r>
            <a:r>
              <a:rPr lang="en-US" sz="1800" b="1" i="0" u="none" strike="noStrike" baseline="0">
                <a:effectLst/>
                <a:latin typeface="Times New Roman" panose="02020603050405020304" pitchFamily="18" charset="0"/>
                <a:cs typeface="Times New Roman" panose="02020603050405020304" pitchFamily="18" charset="0"/>
              </a:rPr>
              <a:t>GDP in 2021</a:t>
            </a:r>
            <a:r>
              <a:rPr lang="en-US" sz="1800" b="1" baseline="0">
                <a:solidFill>
                  <a:sysClr val="windowText" lastClr="000000"/>
                </a:solidFill>
                <a:latin typeface="Times New Roman" panose="02020603050405020304" pitchFamily="18" charset="0"/>
                <a:cs typeface="Times New Roman" panose="02020603050405020304" pitchFamily="18" charset="0"/>
              </a:rPr>
              <a:t> </a:t>
            </a:r>
            <a:r>
              <a:rPr lang="en-US" sz="1800" b="1">
                <a:solidFill>
                  <a:sysClr val="windowText" lastClr="000000"/>
                </a:solidFill>
                <a:latin typeface="Times New Roman" panose="02020603050405020304" pitchFamily="18" charset="0"/>
                <a:cs typeface="Times New Roman" panose="02020603050405020304" pitchFamily="18" charset="0"/>
              </a:rPr>
              <a:t> </a:t>
            </a:r>
          </a:p>
        </c:rich>
      </c:tx>
      <c:layout>
        <c:manualLayout>
          <c:xMode val="edge"/>
          <c:yMode val="edge"/>
          <c:x val="0.19471821418578847"/>
          <c:y val="4.7456215212362249E-2"/>
        </c:manualLayout>
      </c:layout>
      <c:overlay val="0"/>
      <c:spPr>
        <a:noFill/>
        <a:ln>
          <a:noFill/>
        </a:ln>
        <a:effectLst/>
      </c:spPr>
      <c:txPr>
        <a:bodyPr rot="0" spcFirstLastPara="1" vertOverflow="ellipsis" vert="horz" wrap="square" anchor="ctr" anchorCtr="1"/>
        <a:lstStyle/>
        <a:p>
          <a:pPr rtl="1">
            <a:defRPr sz="18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4.6691536859185354E-2"/>
          <c:y val="0.12697489239306056"/>
          <c:w val="0.95100735052893792"/>
          <c:h val="0.62463129601971901"/>
        </c:manualLayout>
      </c:layout>
      <c:barChart>
        <c:barDir val="col"/>
        <c:grouping val="clustered"/>
        <c:varyColors val="0"/>
        <c:ser>
          <c:idx val="0"/>
          <c:order val="0"/>
          <c:spPr>
            <a:solidFill>
              <a:srgbClr val="B346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investment  % GDP'!$J$27:$J$41</c:f>
              <c:strCache>
                <c:ptCount val="15"/>
                <c:pt idx="0">
                  <c:v>Yemen/اليمن</c:v>
                </c:pt>
                <c:pt idx="1">
                  <c:v>Tunisia/تونس</c:v>
                </c:pt>
                <c:pt idx="2">
                  <c:v>Egypt/مصر</c:v>
                </c:pt>
                <c:pt idx="3">
                  <c:v>Jordan/الأردن</c:v>
                </c:pt>
                <c:pt idx="4">
                  <c:v>Oman/سلطنة عُمان</c:v>
                </c:pt>
                <c:pt idx="5">
                  <c:v>Saudi Arabia/السعودية</c:v>
                </c:pt>
                <c:pt idx="6">
                  <c:v>UAE/الامارات</c:v>
                </c:pt>
                <c:pt idx="7">
                  <c:v>Palestine/ فلسطين</c:v>
                </c:pt>
                <c:pt idx="8">
                  <c:v>Morocco/المغرب</c:v>
                </c:pt>
                <c:pt idx="9">
                  <c:v>Kuwait/الكويت</c:v>
                </c:pt>
                <c:pt idx="10">
                  <c:v>Mauritania/موريتانيا</c:v>
                </c:pt>
                <c:pt idx="11">
                  <c:v>Bahrain/البحرين</c:v>
                </c:pt>
                <c:pt idx="12">
                  <c:v>Djibouti/جيبوتي</c:v>
                </c:pt>
                <c:pt idx="13">
                  <c:v>Algeria/الجزائر</c:v>
                </c:pt>
                <c:pt idx="14">
                  <c:v>Libya/ليبيا</c:v>
                </c:pt>
              </c:strCache>
            </c:strRef>
          </c:cat>
          <c:val>
            <c:numRef>
              <c:f>'Total investment  % GDP'!$K$27:$K$41</c:f>
              <c:numCache>
                <c:formatCode>0.0</c:formatCode>
                <c:ptCount val="15"/>
                <c:pt idx="0">
                  <c:v>6.5229999999999997</c:v>
                </c:pt>
                <c:pt idx="1">
                  <c:v>13.084</c:v>
                </c:pt>
                <c:pt idx="2">
                  <c:v>15.986000000000001</c:v>
                </c:pt>
                <c:pt idx="3">
                  <c:v>18.518999999999998</c:v>
                </c:pt>
                <c:pt idx="4">
                  <c:v>20.5</c:v>
                </c:pt>
                <c:pt idx="5">
                  <c:v>24.852</c:v>
                </c:pt>
                <c:pt idx="6">
                  <c:v>25.425999999999998</c:v>
                </c:pt>
                <c:pt idx="7">
                  <c:v>26.798999999999999</c:v>
                </c:pt>
                <c:pt idx="8">
                  <c:v>28.100999999999999</c:v>
                </c:pt>
                <c:pt idx="9">
                  <c:v>28.391999999999999</c:v>
                </c:pt>
                <c:pt idx="10">
                  <c:v>30.844000000000001</c:v>
                </c:pt>
                <c:pt idx="11">
                  <c:v>34.207999999999998</c:v>
                </c:pt>
                <c:pt idx="12">
                  <c:v>34.482999999999997</c:v>
                </c:pt>
                <c:pt idx="13">
                  <c:v>41.433999999999997</c:v>
                </c:pt>
                <c:pt idx="14">
                  <c:v>105.346</c:v>
                </c:pt>
              </c:numCache>
            </c:numRef>
          </c:val>
          <c:extLst>
            <c:ext xmlns:c16="http://schemas.microsoft.com/office/drawing/2014/chart" uri="{C3380CC4-5D6E-409C-BE32-E72D297353CC}">
              <c16:uniqueId val="{00000000-19EE-4A27-9B37-58D567AE1566}"/>
            </c:ext>
          </c:extLst>
        </c:ser>
        <c:dLbls>
          <c:showLegendKey val="0"/>
          <c:showVal val="0"/>
          <c:showCatName val="0"/>
          <c:showSerName val="0"/>
          <c:showPercent val="0"/>
          <c:showBubbleSize val="0"/>
        </c:dLbls>
        <c:gapWidth val="39"/>
        <c:axId val="81075151"/>
        <c:axId val="81068079"/>
      </c:barChart>
      <c:catAx>
        <c:axId val="81075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1068079"/>
        <c:crosses val="autoZero"/>
        <c:auto val="1"/>
        <c:lblAlgn val="ctr"/>
        <c:lblOffset val="100"/>
        <c:noMultiLvlLbl val="0"/>
      </c:catAx>
      <c:valAx>
        <c:axId val="81068079"/>
        <c:scaling>
          <c:orientation val="minMax"/>
        </c:scaling>
        <c:delete val="1"/>
        <c:axPos val="l"/>
        <c:majorGridlines>
          <c:spPr>
            <a:ln w="9525" cap="flat" cmpd="sng" algn="ctr">
              <a:noFill/>
              <a:round/>
            </a:ln>
            <a:effectLst/>
          </c:spPr>
        </c:majorGridlines>
        <c:numFmt formatCode="0.0" sourceLinked="1"/>
        <c:majorTickMark val="none"/>
        <c:minorTickMark val="none"/>
        <c:tickLblPos val="nextTo"/>
        <c:crossAx val="81075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10.xml><?xml version="1.0" encoding="utf-8"?>
<cs:colorStyle xmlns:cs="http://schemas.microsoft.com/office/drawing/2012/chartStyle" xmlns:a="http://schemas.openxmlformats.org/drawingml/2006/main" meth="withinLinear" id="15">
  <a:schemeClr val="accent2"/>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5">
  <a:schemeClr val="accent2"/>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1" Type="http://schemas.openxmlformats.org/officeDocument/2006/relationships/hyperlink" Target="#Content!A1"/></Relationships>
</file>

<file path=xl/drawings/_rels/drawing23.xml.rels><?xml version="1.0" encoding="UTF-8" standalone="yes"?>
<Relationships xmlns="http://schemas.openxmlformats.org/package/2006/relationships"><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1" Type="http://schemas.openxmlformats.org/officeDocument/2006/relationships/hyperlink" Target="#Content!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1" Type="http://schemas.openxmlformats.org/officeDocument/2006/relationships/hyperlink" Target="#Content!A1"/></Relationships>
</file>

<file path=xl/drawings/_rels/drawing29.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30.xml.rels><?xml version="1.0" encoding="UTF-8" standalone="yes"?>
<Relationships xmlns="http://schemas.openxmlformats.org/package/2006/relationships"><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1" Type="http://schemas.openxmlformats.org/officeDocument/2006/relationships/hyperlink" Target="#Content!A1"/></Relationships>
</file>

<file path=xl/drawings/_rels/drawing33.xml.rels><?xml version="1.0" encoding="UTF-8" standalone="yes"?>
<Relationships xmlns="http://schemas.openxmlformats.org/package/2006/relationships"><Relationship Id="rId1" Type="http://schemas.openxmlformats.org/officeDocument/2006/relationships/hyperlink" Target="#Content!A1"/></Relationships>
</file>

<file path=xl/drawings/_rels/drawing34.xml.rels><?xml version="1.0" encoding="UTF-8" standalone="yes"?>
<Relationships xmlns="http://schemas.openxmlformats.org/package/2006/relationships"><Relationship Id="rId1" Type="http://schemas.openxmlformats.org/officeDocument/2006/relationships/hyperlink" Target="#Content!A1"/></Relationships>
</file>

<file path=xl/drawings/_rels/drawing3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4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oneCellAnchor>
    <xdr:from>
      <xdr:col>2</xdr:col>
      <xdr:colOff>34661</xdr:colOff>
      <xdr:row>0</xdr:row>
      <xdr:rowOff>75738</xdr:rowOff>
    </xdr:from>
    <xdr:ext cx="713732" cy="842744"/>
    <xdr:pic>
      <xdr:nvPicPr>
        <xdr:cNvPr id="2" name="Picture 1">
          <a:extLst>
            <a:ext uri="{FF2B5EF4-FFF2-40B4-BE49-F238E27FC236}">
              <a16:creationId xmlns:a16="http://schemas.microsoft.com/office/drawing/2014/main" id="{6CEC23E9-2112-4F3B-A54D-40C95C5B4B95}"/>
            </a:ext>
          </a:extLst>
        </xdr:cNvPr>
        <xdr:cNvPicPr>
          <a:picLocks noChangeAspect="1"/>
        </xdr:cNvPicPr>
      </xdr:nvPicPr>
      <xdr:blipFill>
        <a:blip xmlns:r="http://schemas.openxmlformats.org/officeDocument/2006/relationships" r:embed="rId1"/>
        <a:stretch>
          <a:fillRect/>
        </a:stretch>
      </xdr:blipFill>
      <xdr:spPr>
        <a:xfrm>
          <a:off x="284125" y="75738"/>
          <a:ext cx="713732" cy="84274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14</xdr:col>
      <xdr:colOff>342899</xdr:colOff>
      <xdr:row>1</xdr:row>
      <xdr:rowOff>19050</xdr:rowOff>
    </xdr:from>
    <xdr:to>
      <xdr:col>15</xdr:col>
      <xdr:colOff>19632</xdr:colOff>
      <xdr:row>1</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8898F0A-8892-4C7A-BF30-E1ECF5485F3C}"/>
            </a:ext>
          </a:extLst>
        </xdr:cNvPr>
        <xdr:cNvSpPr/>
      </xdr:nvSpPr>
      <xdr:spPr>
        <a:xfrm>
          <a:off x="13639799" y="104775"/>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380999</xdr:colOff>
      <xdr:row>2</xdr:row>
      <xdr:rowOff>95250</xdr:rowOff>
    </xdr:from>
    <xdr:to>
      <xdr:col>14</xdr:col>
      <xdr:colOff>57732</xdr:colOff>
      <xdr:row>2</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3344314-BC91-4DDB-8A87-AF19743060A2}"/>
            </a:ext>
          </a:extLst>
        </xdr:cNvPr>
        <xdr:cNvSpPr/>
      </xdr:nvSpPr>
      <xdr:spPr>
        <a:xfrm>
          <a:off x="10163174" y="7048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380999</xdr:colOff>
      <xdr:row>1</xdr:row>
      <xdr:rowOff>95250</xdr:rowOff>
    </xdr:from>
    <xdr:to>
      <xdr:col>15</xdr:col>
      <xdr:colOff>57732</xdr:colOff>
      <xdr:row>1</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AB2BF19-A086-48AA-B265-419642412868}"/>
            </a:ext>
          </a:extLst>
        </xdr:cNvPr>
        <xdr:cNvSpPr/>
      </xdr:nvSpPr>
      <xdr:spPr>
        <a:xfrm>
          <a:off x="10163174" y="7048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380999</xdr:colOff>
      <xdr:row>1</xdr:row>
      <xdr:rowOff>47625</xdr:rowOff>
    </xdr:from>
    <xdr:to>
      <xdr:col>15</xdr:col>
      <xdr:colOff>57732</xdr:colOff>
      <xdr:row>1</xdr:row>
      <xdr:rowOff>295275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4C571FA6-EF49-406A-9CDA-8FBDDDE675B9}"/>
            </a:ext>
          </a:extLst>
        </xdr:cNvPr>
        <xdr:cNvSpPr/>
      </xdr:nvSpPr>
      <xdr:spPr>
        <a:xfrm>
          <a:off x="9591674" y="209550"/>
          <a:ext cx="286333" cy="2476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380999</xdr:colOff>
      <xdr:row>1</xdr:row>
      <xdr:rowOff>47625</xdr:rowOff>
    </xdr:from>
    <xdr:to>
      <xdr:col>14</xdr:col>
      <xdr:colOff>57732</xdr:colOff>
      <xdr:row>1</xdr:row>
      <xdr:rowOff>295275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1DDEF9C-8057-4A39-9506-F87DBE34ACA2}"/>
            </a:ext>
          </a:extLst>
        </xdr:cNvPr>
        <xdr:cNvSpPr/>
      </xdr:nvSpPr>
      <xdr:spPr>
        <a:xfrm>
          <a:off x="9591674" y="209550"/>
          <a:ext cx="286333" cy="2476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380999</xdr:colOff>
      <xdr:row>1</xdr:row>
      <xdr:rowOff>95250</xdr:rowOff>
    </xdr:from>
    <xdr:to>
      <xdr:col>15</xdr:col>
      <xdr:colOff>57732</xdr:colOff>
      <xdr:row>1</xdr:row>
      <xdr:rowOff>428625</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F40D02E1-C2DF-442A-BC17-011D24BF1286}"/>
            </a:ext>
          </a:extLst>
        </xdr:cNvPr>
        <xdr:cNvSpPr/>
      </xdr:nvSpPr>
      <xdr:spPr>
        <a:xfrm>
          <a:off x="9610724" y="257175"/>
          <a:ext cx="314908"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380999</xdr:colOff>
      <xdr:row>0</xdr:row>
      <xdr:rowOff>95250</xdr:rowOff>
    </xdr:from>
    <xdr:to>
      <xdr:col>16</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9C20AF66-EDE3-4547-A44F-F713FAE84C8B}"/>
            </a:ext>
          </a:extLst>
        </xdr:cNvPr>
        <xdr:cNvSpPr/>
      </xdr:nvSpPr>
      <xdr:spPr>
        <a:xfrm>
          <a:off x="12801599" y="257175"/>
          <a:ext cx="286333" cy="31432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380999</xdr:colOff>
      <xdr:row>0</xdr:row>
      <xdr:rowOff>95250</xdr:rowOff>
    </xdr:from>
    <xdr:to>
      <xdr:col>14</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960F656-1600-41DB-AE1A-D1C8976B35BD}"/>
            </a:ext>
          </a:extLst>
        </xdr:cNvPr>
        <xdr:cNvSpPr/>
      </xdr:nvSpPr>
      <xdr:spPr>
        <a:xfrm>
          <a:off x="11572874" y="952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380999</xdr:colOff>
      <xdr:row>1</xdr:row>
      <xdr:rowOff>55146</xdr:rowOff>
    </xdr:from>
    <xdr:to>
      <xdr:col>17</xdr:col>
      <xdr:colOff>57732</xdr:colOff>
      <xdr:row>1</xdr:row>
      <xdr:rowOff>331371</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3FD908E-F71E-498F-AA78-92C86DD47071}"/>
            </a:ext>
          </a:extLst>
        </xdr:cNvPr>
        <xdr:cNvSpPr/>
      </xdr:nvSpPr>
      <xdr:spPr>
        <a:xfrm>
          <a:off x="11329736" y="215567"/>
          <a:ext cx="288338" cy="27622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19</xdr:col>
      <xdr:colOff>380999</xdr:colOff>
      <xdr:row>1</xdr:row>
      <xdr:rowOff>95250</xdr:rowOff>
    </xdr:from>
    <xdr:to>
      <xdr:col>20</xdr:col>
      <xdr:colOff>57732</xdr:colOff>
      <xdr:row>1</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88A85A7-4F37-48AB-8FB8-32467146EFDE}"/>
            </a:ext>
          </a:extLst>
        </xdr:cNvPr>
        <xdr:cNvSpPr/>
      </xdr:nvSpPr>
      <xdr:spPr>
        <a:xfrm>
          <a:off x="11325224" y="257175"/>
          <a:ext cx="286333" cy="27622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8953499</xdr:colOff>
      <xdr:row>3</xdr:row>
      <xdr:rowOff>8417</xdr:rowOff>
    </xdr:from>
    <xdr:to>
      <xdr:col>3</xdr:col>
      <xdr:colOff>19051</xdr:colOff>
      <xdr:row>8</xdr:row>
      <xdr:rowOff>47626</xdr:rowOff>
    </xdr:to>
    <xdr:pic>
      <xdr:nvPicPr>
        <xdr:cNvPr id="9" name="Picture 1">
          <a:extLst>
            <a:ext uri="{FF2B5EF4-FFF2-40B4-BE49-F238E27FC236}">
              <a16:creationId xmlns:a16="http://schemas.microsoft.com/office/drawing/2014/main" id="{640EEDE5-6384-4E9C-9264-DEFFCF2BE1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20274" y="1256192"/>
          <a:ext cx="3152777" cy="145843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380999</xdr:colOff>
      <xdr:row>1</xdr:row>
      <xdr:rowOff>95250</xdr:rowOff>
    </xdr:from>
    <xdr:to>
      <xdr:col>15</xdr:col>
      <xdr:colOff>57732</xdr:colOff>
      <xdr:row>1</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C6F8F905-7F5F-473D-B534-91A238A46031}"/>
            </a:ext>
          </a:extLst>
        </xdr:cNvPr>
        <xdr:cNvSpPr/>
      </xdr:nvSpPr>
      <xdr:spPr>
        <a:xfrm>
          <a:off x="12420599" y="257175"/>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380999</xdr:colOff>
      <xdr:row>0</xdr:row>
      <xdr:rowOff>95250</xdr:rowOff>
    </xdr:from>
    <xdr:to>
      <xdr:col>15</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1B93A5D-81BA-493F-A163-A1D3B6E5950E}"/>
            </a:ext>
          </a:extLst>
        </xdr:cNvPr>
        <xdr:cNvSpPr/>
      </xdr:nvSpPr>
      <xdr:spPr>
        <a:xfrm>
          <a:off x="10086974" y="257175"/>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17</xdr:col>
      <xdr:colOff>380999</xdr:colOff>
      <xdr:row>0</xdr:row>
      <xdr:rowOff>95250</xdr:rowOff>
    </xdr:from>
    <xdr:to>
      <xdr:col>18</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CBAB673-F7A8-41ED-92A0-E36C9814D048}"/>
            </a:ext>
          </a:extLst>
        </xdr:cNvPr>
        <xdr:cNvSpPr/>
      </xdr:nvSpPr>
      <xdr:spPr>
        <a:xfrm>
          <a:off x="10915649" y="952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16</xdr:col>
      <xdr:colOff>380999</xdr:colOff>
      <xdr:row>0</xdr:row>
      <xdr:rowOff>95250</xdr:rowOff>
    </xdr:from>
    <xdr:to>
      <xdr:col>17</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D83450D-7739-4130-9DFB-A9A32215FB57}"/>
            </a:ext>
          </a:extLst>
        </xdr:cNvPr>
        <xdr:cNvSpPr/>
      </xdr:nvSpPr>
      <xdr:spPr>
        <a:xfrm>
          <a:off x="12001499" y="95250"/>
          <a:ext cx="286333" cy="31432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380999</xdr:colOff>
      <xdr:row>0</xdr:row>
      <xdr:rowOff>95250</xdr:rowOff>
    </xdr:from>
    <xdr:to>
      <xdr:col>18</xdr:col>
      <xdr:colOff>57732</xdr:colOff>
      <xdr:row>0</xdr:row>
      <xdr:rowOff>428625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CE02DA8B-6701-4151-B3D6-A1EEDA3B5351}"/>
            </a:ext>
          </a:extLst>
        </xdr:cNvPr>
        <xdr:cNvSpPr/>
      </xdr:nvSpPr>
      <xdr:spPr>
        <a:xfrm>
          <a:off x="11925299" y="952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380999</xdr:colOff>
      <xdr:row>0</xdr:row>
      <xdr:rowOff>95250</xdr:rowOff>
    </xdr:from>
    <xdr:to>
      <xdr:col>16</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13D0188-044E-41E8-8700-EAC57890B248}"/>
            </a:ext>
          </a:extLst>
        </xdr:cNvPr>
        <xdr:cNvSpPr/>
      </xdr:nvSpPr>
      <xdr:spPr>
        <a:xfrm>
          <a:off x="12249149" y="95250"/>
          <a:ext cx="286333" cy="2476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380999</xdr:colOff>
      <xdr:row>0</xdr:row>
      <xdr:rowOff>95250</xdr:rowOff>
    </xdr:from>
    <xdr:to>
      <xdr:col>14</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BF9F893-B3B5-449B-8094-25D74BEF22D4}"/>
            </a:ext>
          </a:extLst>
        </xdr:cNvPr>
        <xdr:cNvSpPr/>
      </xdr:nvSpPr>
      <xdr:spPr>
        <a:xfrm>
          <a:off x="12344399" y="95250"/>
          <a:ext cx="286333" cy="2857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16</xdr:col>
      <xdr:colOff>380999</xdr:colOff>
      <xdr:row>0</xdr:row>
      <xdr:rowOff>95250</xdr:rowOff>
    </xdr:from>
    <xdr:to>
      <xdr:col>17</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B6005DE-ACFA-48E8-999A-34703E21A0B9}"/>
            </a:ext>
          </a:extLst>
        </xdr:cNvPr>
        <xdr:cNvSpPr/>
      </xdr:nvSpPr>
      <xdr:spPr>
        <a:xfrm>
          <a:off x="9220199" y="95250"/>
          <a:ext cx="286333" cy="2667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380999</xdr:colOff>
      <xdr:row>0</xdr:row>
      <xdr:rowOff>95250</xdr:rowOff>
    </xdr:from>
    <xdr:to>
      <xdr:col>13</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E40448E-6536-4C64-A610-B0EE4FC16A7E}"/>
            </a:ext>
          </a:extLst>
        </xdr:cNvPr>
        <xdr:cNvSpPr/>
      </xdr:nvSpPr>
      <xdr:spPr>
        <a:xfrm>
          <a:off x="9220199" y="95250"/>
          <a:ext cx="286333" cy="26670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12</xdr:col>
      <xdr:colOff>380999</xdr:colOff>
      <xdr:row>0</xdr:row>
      <xdr:rowOff>95250</xdr:rowOff>
    </xdr:from>
    <xdr:to>
      <xdr:col>13</xdr:col>
      <xdr:colOff>57732</xdr:colOff>
      <xdr:row>0</xdr:row>
      <xdr:rowOff>428625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2B7AFEFA-5266-4D1C-ABA9-85E646B11526}"/>
            </a:ext>
          </a:extLst>
        </xdr:cNvPr>
        <xdr:cNvSpPr/>
      </xdr:nvSpPr>
      <xdr:spPr>
        <a:xfrm>
          <a:off x="9686924" y="95250"/>
          <a:ext cx="286333" cy="2857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342899</xdr:colOff>
      <xdr:row>0</xdr:row>
      <xdr:rowOff>19050</xdr:rowOff>
    </xdr:from>
    <xdr:to>
      <xdr:col>14</xdr:col>
      <xdr:colOff>19632</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AD1D450-C9C8-48A7-8947-7A2406AA1F04}"/>
            </a:ext>
          </a:extLst>
        </xdr:cNvPr>
        <xdr:cNvSpPr/>
      </xdr:nvSpPr>
      <xdr:spPr>
        <a:xfrm>
          <a:off x="773429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12</xdr:col>
      <xdr:colOff>380999</xdr:colOff>
      <xdr:row>0</xdr:row>
      <xdr:rowOff>95250</xdr:rowOff>
    </xdr:from>
    <xdr:to>
      <xdr:col>13</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7367014-2354-4421-A964-7BF25D695804}"/>
            </a:ext>
          </a:extLst>
        </xdr:cNvPr>
        <xdr:cNvSpPr/>
      </xdr:nvSpPr>
      <xdr:spPr>
        <a:xfrm>
          <a:off x="9686924" y="95250"/>
          <a:ext cx="286333" cy="2857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11</xdr:col>
      <xdr:colOff>380999</xdr:colOff>
      <xdr:row>0</xdr:row>
      <xdr:rowOff>95250</xdr:rowOff>
    </xdr:from>
    <xdr:to>
      <xdr:col>12</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7CCE4C5-2705-4882-B60D-F0E273E33235}"/>
            </a:ext>
          </a:extLst>
        </xdr:cNvPr>
        <xdr:cNvSpPr/>
      </xdr:nvSpPr>
      <xdr:spPr>
        <a:xfrm>
          <a:off x="9686924" y="95250"/>
          <a:ext cx="286333" cy="2857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380999</xdr:colOff>
      <xdr:row>0</xdr:row>
      <xdr:rowOff>95250</xdr:rowOff>
    </xdr:from>
    <xdr:to>
      <xdr:col>16</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4CB374F-DC1B-4CEE-B9BE-2170E64AB708}"/>
            </a:ext>
          </a:extLst>
        </xdr:cNvPr>
        <xdr:cNvSpPr/>
      </xdr:nvSpPr>
      <xdr:spPr>
        <a:xfrm>
          <a:off x="9686924" y="95250"/>
          <a:ext cx="286333" cy="2857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10</xdr:col>
      <xdr:colOff>380999</xdr:colOff>
      <xdr:row>0</xdr:row>
      <xdr:rowOff>95250</xdr:rowOff>
    </xdr:from>
    <xdr:to>
      <xdr:col>11</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C94FF24-A104-4702-BC2F-3BCEB7A24457}"/>
            </a:ext>
          </a:extLst>
        </xdr:cNvPr>
        <xdr:cNvSpPr/>
      </xdr:nvSpPr>
      <xdr:spPr>
        <a:xfrm>
          <a:off x="10667999" y="95250"/>
          <a:ext cx="314908"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19</xdr:col>
      <xdr:colOff>380999</xdr:colOff>
      <xdr:row>0</xdr:row>
      <xdr:rowOff>95250</xdr:rowOff>
    </xdr:from>
    <xdr:to>
      <xdr:col>20</xdr:col>
      <xdr:colOff>57732</xdr:colOff>
      <xdr:row>0</xdr:row>
      <xdr:rowOff>428625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DAE2431-617F-4967-BEFD-C96F9AB3864A}"/>
            </a:ext>
          </a:extLst>
        </xdr:cNvPr>
        <xdr:cNvSpPr/>
      </xdr:nvSpPr>
      <xdr:spPr>
        <a:xfrm>
          <a:off x="11334749" y="95250"/>
          <a:ext cx="286333" cy="28575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11</xdr:col>
      <xdr:colOff>71435</xdr:colOff>
      <xdr:row>0</xdr:row>
      <xdr:rowOff>0</xdr:rowOff>
    </xdr:from>
    <xdr:to>
      <xdr:col>21</xdr:col>
      <xdr:colOff>238124</xdr:colOff>
      <xdr:row>12</xdr:row>
      <xdr:rowOff>228600</xdr:rowOff>
    </xdr:to>
    <xdr:graphicFrame macro="">
      <xdr:nvGraphicFramePr>
        <xdr:cNvPr id="3" name="Chart 2">
          <a:extLst>
            <a:ext uri="{FF2B5EF4-FFF2-40B4-BE49-F238E27FC236}">
              <a16:creationId xmlns:a16="http://schemas.microsoft.com/office/drawing/2014/main" id="{1EA7516D-9039-427B-AC24-C59F7DFDF6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10</xdr:col>
      <xdr:colOff>609599</xdr:colOff>
      <xdr:row>8</xdr:row>
      <xdr:rowOff>295276</xdr:rowOff>
    </xdr:from>
    <xdr:to>
      <xdr:col>22</xdr:col>
      <xdr:colOff>552450</xdr:colOff>
      <xdr:row>19</xdr:row>
      <xdr:rowOff>123825</xdr:rowOff>
    </xdr:to>
    <xdr:graphicFrame macro="">
      <xdr:nvGraphicFramePr>
        <xdr:cNvPr id="2" name="Chart 1">
          <a:extLst>
            <a:ext uri="{FF2B5EF4-FFF2-40B4-BE49-F238E27FC236}">
              <a16:creationId xmlns:a16="http://schemas.microsoft.com/office/drawing/2014/main" id="{178992D9-B37A-43D0-9D9D-E9A25304D8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11</xdr:col>
      <xdr:colOff>600075</xdr:colOff>
      <xdr:row>2</xdr:row>
      <xdr:rowOff>285749</xdr:rowOff>
    </xdr:from>
    <xdr:to>
      <xdr:col>25</xdr:col>
      <xdr:colOff>152400</xdr:colOff>
      <xdr:row>19</xdr:row>
      <xdr:rowOff>161924</xdr:rowOff>
    </xdr:to>
    <xdr:graphicFrame macro="">
      <xdr:nvGraphicFramePr>
        <xdr:cNvPr id="3" name="Chart 2">
          <a:extLst>
            <a:ext uri="{FF2B5EF4-FFF2-40B4-BE49-F238E27FC236}">
              <a16:creationId xmlns:a16="http://schemas.microsoft.com/office/drawing/2014/main" id="{141C4A4D-580D-4211-B316-9DE0E3542A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9</xdr:col>
      <xdr:colOff>604836</xdr:colOff>
      <xdr:row>0</xdr:row>
      <xdr:rowOff>0</xdr:rowOff>
    </xdr:from>
    <xdr:to>
      <xdr:col>24</xdr:col>
      <xdr:colOff>266700</xdr:colOff>
      <xdr:row>13</xdr:row>
      <xdr:rowOff>161927</xdr:rowOff>
    </xdr:to>
    <xdr:graphicFrame macro="">
      <xdr:nvGraphicFramePr>
        <xdr:cNvPr id="3" name="Chart 2">
          <a:extLst>
            <a:ext uri="{FF2B5EF4-FFF2-40B4-BE49-F238E27FC236}">
              <a16:creationId xmlns:a16="http://schemas.microsoft.com/office/drawing/2014/main" id="{0B6156F9-81D0-456D-83D1-2D1CE98203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23809</xdr:colOff>
      <xdr:row>5</xdr:row>
      <xdr:rowOff>342902</xdr:rowOff>
    </xdr:from>
    <xdr:to>
      <xdr:col>21</xdr:col>
      <xdr:colOff>333375</xdr:colOff>
      <xdr:row>18</xdr:row>
      <xdr:rowOff>38100</xdr:rowOff>
    </xdr:to>
    <xdr:graphicFrame macro="">
      <xdr:nvGraphicFramePr>
        <xdr:cNvPr id="2" name="Chart 1">
          <a:extLst>
            <a:ext uri="{FF2B5EF4-FFF2-40B4-BE49-F238E27FC236}">
              <a16:creationId xmlns:a16="http://schemas.microsoft.com/office/drawing/2014/main" id="{66890118-CF0A-4A4E-9D41-6EAAECEDA5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342899</xdr:colOff>
      <xdr:row>0</xdr:row>
      <xdr:rowOff>19050</xdr:rowOff>
    </xdr:from>
    <xdr:to>
      <xdr:col>10</xdr:col>
      <xdr:colOff>19632</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373C1CE-D00C-44A1-9512-DEBF7AD001C5}"/>
            </a:ext>
          </a:extLst>
        </xdr:cNvPr>
        <xdr:cNvSpPr/>
      </xdr:nvSpPr>
      <xdr:spPr>
        <a:xfrm>
          <a:off x="950594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10</xdr:col>
      <xdr:colOff>9524</xdr:colOff>
      <xdr:row>0</xdr:row>
      <xdr:rowOff>0</xdr:rowOff>
    </xdr:from>
    <xdr:to>
      <xdr:col>23</xdr:col>
      <xdr:colOff>504825</xdr:colOff>
      <xdr:row>14</xdr:row>
      <xdr:rowOff>247651</xdr:rowOff>
    </xdr:to>
    <xdr:graphicFrame macro="">
      <xdr:nvGraphicFramePr>
        <xdr:cNvPr id="3" name="Chart 2">
          <a:extLst>
            <a:ext uri="{FF2B5EF4-FFF2-40B4-BE49-F238E27FC236}">
              <a16:creationId xmlns:a16="http://schemas.microsoft.com/office/drawing/2014/main" id="{6E0FAE68-56B7-4EC4-BC3E-B5523FD52F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12</xdr:col>
      <xdr:colOff>61911</xdr:colOff>
      <xdr:row>0</xdr:row>
      <xdr:rowOff>19049</xdr:rowOff>
    </xdr:from>
    <xdr:to>
      <xdr:col>24</xdr:col>
      <xdr:colOff>171450</xdr:colOff>
      <xdr:row>12</xdr:row>
      <xdr:rowOff>85725</xdr:rowOff>
    </xdr:to>
    <xdr:graphicFrame macro="">
      <xdr:nvGraphicFramePr>
        <xdr:cNvPr id="2" name="Chart 1">
          <a:extLst>
            <a:ext uri="{FF2B5EF4-FFF2-40B4-BE49-F238E27FC236}">
              <a16:creationId xmlns:a16="http://schemas.microsoft.com/office/drawing/2014/main" id="{5FE863AA-FBE2-40FA-AA5D-B7075EFE33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9</xdr:col>
      <xdr:colOff>604835</xdr:colOff>
      <xdr:row>2</xdr:row>
      <xdr:rowOff>1</xdr:rowOff>
    </xdr:from>
    <xdr:to>
      <xdr:col>22</xdr:col>
      <xdr:colOff>95250</xdr:colOff>
      <xdr:row>14</xdr:row>
      <xdr:rowOff>9525</xdr:rowOff>
    </xdr:to>
    <xdr:graphicFrame macro="">
      <xdr:nvGraphicFramePr>
        <xdr:cNvPr id="2" name="Chart 1">
          <a:extLst>
            <a:ext uri="{FF2B5EF4-FFF2-40B4-BE49-F238E27FC236}">
              <a16:creationId xmlns:a16="http://schemas.microsoft.com/office/drawing/2014/main" id="{3C409331-A862-4880-A546-0B88152DDC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10</xdr:col>
      <xdr:colOff>4759</xdr:colOff>
      <xdr:row>0</xdr:row>
      <xdr:rowOff>9526</xdr:rowOff>
    </xdr:from>
    <xdr:to>
      <xdr:col>25</xdr:col>
      <xdr:colOff>1</xdr:colOff>
      <xdr:row>13</xdr:row>
      <xdr:rowOff>314325</xdr:rowOff>
    </xdr:to>
    <xdr:graphicFrame macro="">
      <xdr:nvGraphicFramePr>
        <xdr:cNvPr id="5" name="Chart 4">
          <a:extLst>
            <a:ext uri="{FF2B5EF4-FFF2-40B4-BE49-F238E27FC236}">
              <a16:creationId xmlns:a16="http://schemas.microsoft.com/office/drawing/2014/main" id="{EE77E44F-EB63-4DFD-A18D-1178FB9D7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581024</xdr:colOff>
      <xdr:row>0</xdr:row>
      <xdr:rowOff>9525</xdr:rowOff>
    </xdr:from>
    <xdr:to>
      <xdr:col>23</xdr:col>
      <xdr:colOff>95249</xdr:colOff>
      <xdr:row>15</xdr:row>
      <xdr:rowOff>161925</xdr:rowOff>
    </xdr:to>
    <xdr:graphicFrame macro="">
      <xdr:nvGraphicFramePr>
        <xdr:cNvPr id="3" name="Chart 2">
          <a:extLst>
            <a:ext uri="{FF2B5EF4-FFF2-40B4-BE49-F238E27FC236}">
              <a16:creationId xmlns:a16="http://schemas.microsoft.com/office/drawing/2014/main" id="{EF8A72D3-790E-4713-AA22-950220899D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10</xdr:col>
      <xdr:colOff>4760</xdr:colOff>
      <xdr:row>0</xdr:row>
      <xdr:rowOff>19049</xdr:rowOff>
    </xdr:from>
    <xdr:to>
      <xdr:col>26</xdr:col>
      <xdr:colOff>38100</xdr:colOff>
      <xdr:row>12</xdr:row>
      <xdr:rowOff>219075</xdr:rowOff>
    </xdr:to>
    <xdr:graphicFrame macro="">
      <xdr:nvGraphicFramePr>
        <xdr:cNvPr id="2" name="Chart 1">
          <a:extLst>
            <a:ext uri="{FF2B5EF4-FFF2-40B4-BE49-F238E27FC236}">
              <a16:creationId xmlns:a16="http://schemas.microsoft.com/office/drawing/2014/main" id="{6A9A75A1-2CF8-4492-9D15-3B6FDF5202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12</xdr:col>
      <xdr:colOff>14283</xdr:colOff>
      <xdr:row>0</xdr:row>
      <xdr:rowOff>19047</xdr:rowOff>
    </xdr:from>
    <xdr:to>
      <xdr:col>26</xdr:col>
      <xdr:colOff>171450</xdr:colOff>
      <xdr:row>16</xdr:row>
      <xdr:rowOff>333375</xdr:rowOff>
    </xdr:to>
    <xdr:graphicFrame macro="">
      <xdr:nvGraphicFramePr>
        <xdr:cNvPr id="2" name="Chart 1">
          <a:extLst>
            <a:ext uri="{FF2B5EF4-FFF2-40B4-BE49-F238E27FC236}">
              <a16:creationId xmlns:a16="http://schemas.microsoft.com/office/drawing/2014/main" id="{22D447A7-2CBD-4285-8DED-2646D0207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9</xdr:col>
      <xdr:colOff>595311</xdr:colOff>
      <xdr:row>0</xdr:row>
      <xdr:rowOff>19050</xdr:rowOff>
    </xdr:from>
    <xdr:to>
      <xdr:col>17</xdr:col>
      <xdr:colOff>495300</xdr:colOff>
      <xdr:row>27</xdr:row>
      <xdr:rowOff>152401</xdr:rowOff>
    </xdr:to>
    <xdr:graphicFrame macro="">
      <xdr:nvGraphicFramePr>
        <xdr:cNvPr id="3" name="Chart 2">
          <a:extLst>
            <a:ext uri="{FF2B5EF4-FFF2-40B4-BE49-F238E27FC236}">
              <a16:creationId xmlns:a16="http://schemas.microsoft.com/office/drawing/2014/main" id="{1E658D4B-72F6-4DA9-B3CE-1BF67B501F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342899</xdr:colOff>
      <xdr:row>0</xdr:row>
      <xdr:rowOff>19050</xdr:rowOff>
    </xdr:from>
    <xdr:to>
      <xdr:col>13</xdr:col>
      <xdr:colOff>19632</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0370F1A0-9CC0-4169-89D8-26CEB445C188}"/>
            </a:ext>
          </a:extLst>
        </xdr:cNvPr>
        <xdr:cNvSpPr/>
      </xdr:nvSpPr>
      <xdr:spPr>
        <a:xfrm>
          <a:off x="8620124" y="19050"/>
          <a:ext cx="22918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342899</xdr:colOff>
      <xdr:row>1</xdr:row>
      <xdr:rowOff>19050</xdr:rowOff>
    </xdr:from>
    <xdr:to>
      <xdr:col>12</xdr:col>
      <xdr:colOff>19632</xdr:colOff>
      <xdr:row>1</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0C4C037-ACC2-42BA-A40C-B774B6F0C890}"/>
            </a:ext>
          </a:extLst>
        </xdr:cNvPr>
        <xdr:cNvSpPr/>
      </xdr:nvSpPr>
      <xdr:spPr>
        <a:xfrm>
          <a:off x="874394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342899</xdr:colOff>
      <xdr:row>0</xdr:row>
      <xdr:rowOff>19050</xdr:rowOff>
    </xdr:from>
    <xdr:to>
      <xdr:col>13</xdr:col>
      <xdr:colOff>19632</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21A3D98A-288D-47EF-AD0F-C40F48BF6F5A}"/>
            </a:ext>
          </a:extLst>
        </xdr:cNvPr>
        <xdr:cNvSpPr/>
      </xdr:nvSpPr>
      <xdr:spPr>
        <a:xfrm>
          <a:off x="8524874" y="53340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342899</xdr:colOff>
      <xdr:row>0</xdr:row>
      <xdr:rowOff>19050</xdr:rowOff>
    </xdr:from>
    <xdr:to>
      <xdr:col>11</xdr:col>
      <xdr:colOff>19632</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C451DA1-E5C5-4407-A805-B3149447AC6E}"/>
            </a:ext>
          </a:extLst>
        </xdr:cNvPr>
        <xdr:cNvSpPr/>
      </xdr:nvSpPr>
      <xdr:spPr>
        <a:xfrm>
          <a:off x="10982324" y="19050"/>
          <a:ext cx="353008"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342899</xdr:colOff>
      <xdr:row>1</xdr:row>
      <xdr:rowOff>19050</xdr:rowOff>
    </xdr:from>
    <xdr:to>
      <xdr:col>17</xdr:col>
      <xdr:colOff>19632</xdr:colOff>
      <xdr:row>1</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C844375-EE02-44BE-8177-74F202582105}"/>
            </a:ext>
          </a:extLst>
        </xdr:cNvPr>
        <xdr:cNvSpPr/>
      </xdr:nvSpPr>
      <xdr:spPr>
        <a:xfrm>
          <a:off x="982979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3741-8D15-47FC-810E-1BCC7942305A}">
  <sheetPr>
    <tabColor theme="9" tint="0.39997558519241921"/>
  </sheetPr>
  <dimension ref="A1:V5"/>
  <sheetViews>
    <sheetView showGridLines="0" topLeftCell="B2" zoomScale="84" zoomScaleNormal="84" workbookViewId="0">
      <selection activeCell="I4" sqref="I4"/>
    </sheetView>
  </sheetViews>
  <sheetFormatPr defaultColWidth="8.85546875" defaultRowHeight="12.75"/>
  <cols>
    <col min="1" max="1" width="3.7109375" style="663" hidden="1" customWidth="1"/>
    <col min="2" max="2" width="3.7109375" style="663" customWidth="1"/>
    <col min="3" max="3" width="98.7109375" style="663" customWidth="1"/>
    <col min="4" max="4" width="90.42578125" style="663" customWidth="1"/>
    <col min="5" max="8" width="8.85546875" style="663"/>
    <col min="9" max="9" width="24.140625" style="663" customWidth="1"/>
    <col min="10" max="17" width="8.85546875" style="663"/>
    <col min="18" max="19" width="9.140625" style="663" customWidth="1"/>
    <col min="20" max="20" width="5" style="663" customWidth="1"/>
    <col min="21" max="22" width="9.140625" style="663" hidden="1" customWidth="1"/>
    <col min="23" max="23" width="14.7109375" style="663" customWidth="1"/>
    <col min="24" max="16384" width="8.85546875" style="663"/>
  </cols>
  <sheetData>
    <row r="1" spans="1:15" ht="38.25" customHeight="1">
      <c r="C1" s="955" t="s">
        <v>726</v>
      </c>
      <c r="D1" s="956"/>
      <c r="E1" s="664"/>
      <c r="F1" s="664"/>
      <c r="G1" s="664"/>
      <c r="H1" s="664"/>
      <c r="I1" s="664"/>
      <c r="J1" s="664"/>
      <c r="K1" s="664"/>
      <c r="L1" s="664"/>
      <c r="M1" s="664"/>
      <c r="N1" s="664"/>
      <c r="O1" s="664"/>
    </row>
    <row r="2" spans="1:15" ht="38.25" customHeight="1" thickBot="1">
      <c r="C2" s="957" t="s">
        <v>727</v>
      </c>
      <c r="D2" s="958"/>
      <c r="E2" s="664"/>
      <c r="F2" s="664"/>
      <c r="G2" s="664"/>
      <c r="H2" s="664"/>
      <c r="I2" s="664"/>
      <c r="J2" s="664"/>
      <c r="K2" s="664"/>
      <c r="L2" s="664"/>
      <c r="M2" s="664"/>
      <c r="N2" s="664"/>
      <c r="O2" s="664"/>
    </row>
    <row r="3" spans="1:15" ht="11.25" customHeight="1" thickBot="1">
      <c r="A3" s="665"/>
      <c r="B3" s="665"/>
      <c r="C3" s="665"/>
      <c r="D3" s="665"/>
      <c r="E3" s="665"/>
      <c r="F3" s="665"/>
      <c r="G3" s="665"/>
      <c r="H3" s="665"/>
      <c r="I3" s="665"/>
      <c r="J3" s="665"/>
      <c r="K3" s="665"/>
      <c r="L3" s="665"/>
      <c r="M3" s="665"/>
      <c r="N3" s="665"/>
      <c r="O3" s="665"/>
    </row>
    <row r="4" spans="1:15" ht="409.5">
      <c r="C4" s="677" t="s">
        <v>1268</v>
      </c>
      <c r="D4" s="676" t="s">
        <v>1269</v>
      </c>
    </row>
    <row r="5" spans="1:15" ht="158.25" customHeight="1" thickBot="1">
      <c r="C5" s="708" t="s">
        <v>1271</v>
      </c>
      <c r="D5" s="709" t="s">
        <v>1270</v>
      </c>
    </row>
  </sheetData>
  <mergeCells count="2">
    <mergeCell ref="C1:D1"/>
    <mergeCell ref="C2:D2"/>
  </mergeCells>
  <printOptions horizontalCentered="1" verticalCentered="1"/>
  <pageMargins left="0" right="0" top="0" bottom="0" header="0" footer="0"/>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EB18-3A20-460D-9A68-622DB5ADF0CA}">
  <sheetPr>
    <tabColor theme="9" tint="-0.249977111117893"/>
  </sheetPr>
  <dimension ref="A2:P47"/>
  <sheetViews>
    <sheetView topLeftCell="A9" zoomScaleNormal="100" zoomScaleSheetLayoutView="100" workbookViewId="0">
      <selection activeCell="T22" sqref="T22"/>
    </sheetView>
  </sheetViews>
  <sheetFormatPr defaultRowHeight="12.75"/>
  <cols>
    <col min="1" max="1" width="5.5703125" style="344" customWidth="1"/>
    <col min="2" max="2" width="9.140625" style="5"/>
    <col min="3" max="3" width="17" style="342" customWidth="1"/>
    <col min="4" max="4" width="11.28515625" style="342" customWidth="1"/>
    <col min="5" max="5" width="12" style="342" customWidth="1"/>
    <col min="6" max="6" width="12" customWidth="1"/>
    <col min="9" max="9" width="10.140625" style="342" customWidth="1"/>
    <col min="10" max="10" width="6.42578125" style="5" customWidth="1"/>
    <col min="11" max="11" width="2.7109375" customWidth="1"/>
    <col min="16" max="16" width="14.7109375" bestFit="1" customWidth="1"/>
  </cols>
  <sheetData>
    <row r="2" spans="1:16" ht="26.25">
      <c r="B2" s="1024" t="s">
        <v>779</v>
      </c>
      <c r="C2" s="1025"/>
      <c r="D2" s="1025"/>
      <c r="E2" s="1025"/>
      <c r="F2" s="1025"/>
      <c r="G2" s="1025"/>
      <c r="H2" s="1025"/>
      <c r="I2" s="1025"/>
      <c r="J2" s="1026"/>
      <c r="O2" s="666"/>
      <c r="P2" s="668" t="s">
        <v>730</v>
      </c>
    </row>
    <row r="3" spans="1:16" ht="20.25">
      <c r="B3" s="1027" t="s">
        <v>780</v>
      </c>
      <c r="C3" s="1028"/>
      <c r="D3" s="1028"/>
      <c r="E3" s="1028"/>
      <c r="F3" s="1028"/>
      <c r="G3" s="1028"/>
      <c r="H3" s="1028"/>
      <c r="I3" s="1028"/>
      <c r="J3" s="1029"/>
    </row>
    <row r="4" spans="1:16" ht="69" customHeight="1">
      <c r="B4" s="438" t="s">
        <v>781</v>
      </c>
      <c r="C4" s="436" t="s">
        <v>317</v>
      </c>
      <c r="D4" s="437" t="s">
        <v>413</v>
      </c>
      <c r="E4" s="461" t="s">
        <v>782</v>
      </c>
      <c r="F4" s="461" t="s">
        <v>783</v>
      </c>
      <c r="G4" s="436">
        <v>2023</v>
      </c>
      <c r="H4" s="436">
        <v>2022</v>
      </c>
      <c r="I4" s="436" t="s">
        <v>319</v>
      </c>
      <c r="J4" s="439" t="s">
        <v>784</v>
      </c>
    </row>
    <row r="5" spans="1:16" s="5" customFormat="1" ht="22.5" customHeight="1">
      <c r="A5" s="748"/>
      <c r="B5" s="346">
        <v>1</v>
      </c>
      <c r="C5" s="24" t="s">
        <v>254</v>
      </c>
      <c r="D5" s="383">
        <v>-5.3998964355602199</v>
      </c>
      <c r="E5" s="60">
        <v>-27.842999999999961</v>
      </c>
      <c r="F5" s="384">
        <v>0.34276988548524012</v>
      </c>
      <c r="G5" s="445">
        <v>487.77800000000002</v>
      </c>
      <c r="H5" s="46">
        <v>515.62099999999998</v>
      </c>
      <c r="I5" s="8" t="s">
        <v>464</v>
      </c>
      <c r="J5" s="347">
        <v>1</v>
      </c>
    </row>
    <row r="6" spans="1:16" s="5" customFormat="1" ht="22.5" customHeight="1">
      <c r="A6" s="748"/>
      <c r="B6" s="348">
        <v>2</v>
      </c>
      <c r="C6" s="25" t="s">
        <v>82</v>
      </c>
      <c r="D6" s="387">
        <v>-21.627300673177956</v>
      </c>
      <c r="E6" s="62">
        <v>-88.928000000000054</v>
      </c>
      <c r="F6" s="388">
        <v>0.22645476470224474</v>
      </c>
      <c r="G6" s="465">
        <v>322.25599999999997</v>
      </c>
      <c r="H6" s="47">
        <v>411.18400000000003</v>
      </c>
      <c r="I6" s="9" t="s">
        <v>465</v>
      </c>
      <c r="J6" s="349">
        <v>2</v>
      </c>
    </row>
    <row r="7" spans="1:16" s="5" customFormat="1" ht="22.5" customHeight="1">
      <c r="A7" s="748"/>
      <c r="B7" s="346">
        <v>3</v>
      </c>
      <c r="C7" s="24" t="s">
        <v>96</v>
      </c>
      <c r="D7" s="383">
        <v>-16.15361809517611</v>
      </c>
      <c r="E7" s="60">
        <v>-22.338999999999999</v>
      </c>
      <c r="F7" s="384">
        <v>8.1481439838993489E-2</v>
      </c>
      <c r="G7" s="445">
        <v>115.952</v>
      </c>
      <c r="H7" s="46">
        <v>138.291</v>
      </c>
      <c r="I7" s="8" t="s">
        <v>416</v>
      </c>
      <c r="J7" s="347">
        <v>3</v>
      </c>
    </row>
    <row r="8" spans="1:16" s="5" customFormat="1" ht="22.5" customHeight="1">
      <c r="A8" s="748"/>
      <c r="B8" s="348">
        <v>4</v>
      </c>
      <c r="C8" s="25" t="s">
        <v>97</v>
      </c>
      <c r="D8" s="387">
        <v>-25.655141871048539</v>
      </c>
      <c r="E8" s="62">
        <v>-33.599000000000004</v>
      </c>
      <c r="F8" s="388">
        <v>6.8420039239716429E-2</v>
      </c>
      <c r="G8" s="465">
        <v>97.364999999999995</v>
      </c>
      <c r="H8" s="47">
        <v>130.964</v>
      </c>
      <c r="I8" s="9" t="s">
        <v>417</v>
      </c>
      <c r="J8" s="349">
        <v>4</v>
      </c>
    </row>
    <row r="9" spans="1:16" s="5" customFormat="1" ht="22.5" customHeight="1">
      <c r="A9" s="748"/>
      <c r="B9" s="346">
        <v>5</v>
      </c>
      <c r="C9" s="24" t="s">
        <v>100</v>
      </c>
      <c r="D9" s="383">
        <v>-14.578186728009197</v>
      </c>
      <c r="E9" s="60">
        <v>-14.575999999999993</v>
      </c>
      <c r="F9" s="384">
        <v>6.0018354967646917E-2</v>
      </c>
      <c r="G9" s="445">
        <v>85.409000000000006</v>
      </c>
      <c r="H9" s="46">
        <v>99.984999999999999</v>
      </c>
      <c r="I9" s="8" t="s">
        <v>418</v>
      </c>
      <c r="J9" s="347">
        <v>5</v>
      </c>
    </row>
    <row r="10" spans="1:16" s="5" customFormat="1" ht="22.5" customHeight="1">
      <c r="A10" s="748"/>
      <c r="B10" s="348">
        <v>6</v>
      </c>
      <c r="C10" s="25" t="s">
        <v>106</v>
      </c>
      <c r="D10" s="387">
        <v>-5.0361019027292206</v>
      </c>
      <c r="E10" s="62">
        <v>-3.3270000000000053</v>
      </c>
      <c r="F10" s="388">
        <v>4.4085652767861659E-2</v>
      </c>
      <c r="G10" s="465">
        <v>62.735999999999997</v>
      </c>
      <c r="H10" s="47">
        <v>66.063000000000002</v>
      </c>
      <c r="I10" s="9" t="s">
        <v>419</v>
      </c>
      <c r="J10" s="349">
        <v>6</v>
      </c>
    </row>
    <row r="11" spans="1:16" s="5" customFormat="1" ht="22.5" customHeight="1">
      <c r="A11" s="748"/>
      <c r="B11" s="346">
        <v>7</v>
      </c>
      <c r="C11" s="24" t="s">
        <v>7</v>
      </c>
      <c r="D11" s="383">
        <v>-21.17988983231383</v>
      </c>
      <c r="E11" s="60">
        <v>-13.919000000000004</v>
      </c>
      <c r="F11" s="384">
        <v>3.6400037103456802E-2</v>
      </c>
      <c r="G11" s="445">
        <v>51.798999999999999</v>
      </c>
      <c r="H11" s="46">
        <v>65.718000000000004</v>
      </c>
      <c r="I11" s="8" t="s">
        <v>420</v>
      </c>
      <c r="J11" s="347">
        <v>7</v>
      </c>
    </row>
    <row r="12" spans="1:16" s="5" customFormat="1" ht="22.5" customHeight="1">
      <c r="A12" s="748"/>
      <c r="B12" s="348">
        <v>8</v>
      </c>
      <c r="C12" s="25" t="s">
        <v>109</v>
      </c>
      <c r="D12" s="387">
        <v>0.38812950507461574</v>
      </c>
      <c r="E12" s="62">
        <v>0.16100000000000136</v>
      </c>
      <c r="F12" s="388">
        <v>2.9262540687313432E-2</v>
      </c>
      <c r="G12" s="465">
        <v>41.642000000000003</v>
      </c>
      <c r="H12" s="47">
        <v>41.481000000000002</v>
      </c>
      <c r="I12" s="9" t="s">
        <v>422</v>
      </c>
      <c r="J12" s="349">
        <v>8</v>
      </c>
    </row>
    <row r="13" spans="1:16" s="5" customFormat="1" ht="22.5" customHeight="1">
      <c r="A13" s="748"/>
      <c r="B13" s="346">
        <v>9</v>
      </c>
      <c r="C13" s="24" t="s">
        <v>107</v>
      </c>
      <c r="D13" s="383">
        <v>-22.283541341653667</v>
      </c>
      <c r="E13" s="60">
        <v>-11.427</v>
      </c>
      <c r="F13" s="384">
        <v>2.8005380001236781E-2</v>
      </c>
      <c r="G13" s="445">
        <v>39.853000000000002</v>
      </c>
      <c r="H13" s="46">
        <v>51.28</v>
      </c>
      <c r="I13" s="8" t="s">
        <v>421</v>
      </c>
      <c r="J13" s="347">
        <v>9</v>
      </c>
    </row>
    <row r="14" spans="1:16" s="5" customFormat="1" ht="22.5" customHeight="1">
      <c r="A14" s="748"/>
      <c r="B14" s="348">
        <v>10</v>
      </c>
      <c r="C14" s="25" t="s">
        <v>110</v>
      </c>
      <c r="D14" s="387">
        <v>-6.410868757628819</v>
      </c>
      <c r="E14" s="62">
        <v>-2.4159999999999968</v>
      </c>
      <c r="F14" s="388">
        <v>2.4784828059208123E-2</v>
      </c>
      <c r="G14" s="465">
        <v>35.270000000000003</v>
      </c>
      <c r="H14" s="47">
        <v>37.686</v>
      </c>
      <c r="I14" s="9" t="s">
        <v>423</v>
      </c>
      <c r="J14" s="349">
        <v>10</v>
      </c>
    </row>
    <row r="15" spans="1:16" s="5" customFormat="1" ht="22.5" customHeight="1">
      <c r="A15" s="748"/>
      <c r="B15" s="346">
        <v>11</v>
      </c>
      <c r="C15" s="24" t="s">
        <v>38</v>
      </c>
      <c r="D15" s="383">
        <v>-16.423792806517852</v>
      </c>
      <c r="E15" s="60">
        <v>-4.9589999999999996</v>
      </c>
      <c r="F15" s="384">
        <v>1.7733063115228719E-2</v>
      </c>
      <c r="G15" s="445">
        <v>25.234999999999999</v>
      </c>
      <c r="H15" s="46">
        <v>30.193999999999999</v>
      </c>
      <c r="I15" s="8" t="s">
        <v>424</v>
      </c>
      <c r="J15" s="347">
        <v>11</v>
      </c>
    </row>
    <row r="16" spans="1:16" s="5" customFormat="1" ht="22.5" customHeight="1">
      <c r="A16" s="748"/>
      <c r="B16" s="348">
        <v>12</v>
      </c>
      <c r="C16" s="25" t="s">
        <v>112</v>
      </c>
      <c r="D16" s="387">
        <v>7.6720004310112575</v>
      </c>
      <c r="E16" s="62">
        <v>1.4239999999999995</v>
      </c>
      <c r="F16" s="388">
        <v>1.4043798944238002E-2</v>
      </c>
      <c r="G16" s="465">
        <v>19.984999999999999</v>
      </c>
      <c r="H16" s="47">
        <v>18.561</v>
      </c>
      <c r="I16" s="9" t="s">
        <v>425</v>
      </c>
      <c r="J16" s="349">
        <v>12</v>
      </c>
    </row>
    <row r="17" spans="1:10" s="5" customFormat="1" ht="22.5" customHeight="1">
      <c r="A17" s="748"/>
      <c r="B17" s="346">
        <v>13</v>
      </c>
      <c r="C17" s="24" t="s">
        <v>117</v>
      </c>
      <c r="D17" s="383">
        <v>-0.13302034428794571</v>
      </c>
      <c r="E17" s="60">
        <v>-1.699999999999946E-2</v>
      </c>
      <c r="F17" s="384">
        <v>8.9687768789246738E-3</v>
      </c>
      <c r="G17" s="445">
        <v>12.763</v>
      </c>
      <c r="H17" s="46">
        <v>12.78</v>
      </c>
      <c r="I17" s="8" t="s">
        <v>426</v>
      </c>
      <c r="J17" s="347">
        <v>13</v>
      </c>
    </row>
    <row r="18" spans="1:10" s="5" customFormat="1" ht="22.5" customHeight="1">
      <c r="A18" s="748"/>
      <c r="B18" s="348">
        <v>14</v>
      </c>
      <c r="C18" s="25" t="s">
        <v>226</v>
      </c>
      <c r="D18" s="387">
        <v>25.573921028466483</v>
      </c>
      <c r="E18" s="62">
        <v>1.1139999999999999</v>
      </c>
      <c r="F18" s="388">
        <v>3.8438619076798532E-3</v>
      </c>
      <c r="G18" s="465">
        <v>5.47</v>
      </c>
      <c r="H18" s="47">
        <v>4.3559999999999999</v>
      </c>
      <c r="I18" s="9" t="s">
        <v>432</v>
      </c>
      <c r="J18" s="349">
        <v>14</v>
      </c>
    </row>
    <row r="19" spans="1:10" s="5" customFormat="1" ht="22.5" customHeight="1">
      <c r="A19" s="748"/>
      <c r="B19" s="346">
        <v>15</v>
      </c>
      <c r="C19" s="24" t="s">
        <v>113</v>
      </c>
      <c r="D19" s="383">
        <v>8.7154966311671327</v>
      </c>
      <c r="E19" s="60">
        <v>0.4009999999999998</v>
      </c>
      <c r="F19" s="384">
        <v>3.5149903587229662E-3</v>
      </c>
      <c r="G19" s="445">
        <v>5.0019999999999998</v>
      </c>
      <c r="H19" s="46">
        <v>4.601</v>
      </c>
      <c r="I19" s="8" t="s">
        <v>427</v>
      </c>
      <c r="J19" s="347">
        <v>15</v>
      </c>
    </row>
    <row r="20" spans="1:10" s="5" customFormat="1" ht="22.5" customHeight="1">
      <c r="A20" s="748"/>
      <c r="B20" s="348">
        <v>16</v>
      </c>
      <c r="C20" s="25" t="s">
        <v>127</v>
      </c>
      <c r="D20" s="387">
        <v>9.7085150332797809</v>
      </c>
      <c r="E20" s="62">
        <v>0.42300000000000004</v>
      </c>
      <c r="F20" s="388">
        <v>3.3589871880639307E-3</v>
      </c>
      <c r="G20" s="465">
        <v>4.78</v>
      </c>
      <c r="H20" s="47">
        <v>4.3570000000000002</v>
      </c>
      <c r="I20" s="9" t="s">
        <v>429</v>
      </c>
      <c r="J20" s="349">
        <v>16</v>
      </c>
    </row>
    <row r="21" spans="1:10" s="5" customFormat="1" ht="22.5" customHeight="1">
      <c r="A21" s="748"/>
      <c r="B21" s="346">
        <v>17</v>
      </c>
      <c r="C21" s="24" t="s">
        <v>129</v>
      </c>
      <c r="D21" s="383">
        <v>6.3260984647961971</v>
      </c>
      <c r="E21" s="60">
        <v>0.23900000000000032</v>
      </c>
      <c r="F21" s="384">
        <v>2.8228141285466129E-3</v>
      </c>
      <c r="G21" s="445">
        <v>4.0170000000000003</v>
      </c>
      <c r="H21" s="46">
        <v>3.778</v>
      </c>
      <c r="I21" s="8" t="s">
        <v>430</v>
      </c>
      <c r="J21" s="347">
        <v>17</v>
      </c>
    </row>
    <row r="22" spans="1:10" s="5" customFormat="1" ht="22.5" customHeight="1">
      <c r="A22" s="748"/>
      <c r="B22" s="348">
        <v>18</v>
      </c>
      <c r="C22" s="25" t="s">
        <v>125</v>
      </c>
      <c r="D22" s="387">
        <v>-29.450800915331804</v>
      </c>
      <c r="E22" s="62">
        <v>-1.2869999999999999</v>
      </c>
      <c r="F22" s="388">
        <v>2.16647646460274E-3</v>
      </c>
      <c r="G22" s="465">
        <v>3.0830000000000002</v>
      </c>
      <c r="H22" s="47">
        <v>4.37</v>
      </c>
      <c r="I22" s="9" t="s">
        <v>428</v>
      </c>
      <c r="J22" s="349">
        <v>18</v>
      </c>
    </row>
    <row r="23" spans="1:10" s="5" customFormat="1" ht="22.5" customHeight="1">
      <c r="A23" s="748"/>
      <c r="B23" s="346">
        <v>19</v>
      </c>
      <c r="C23" s="24" t="s">
        <v>160</v>
      </c>
      <c r="D23" s="383">
        <v>-4.5245901639344233</v>
      </c>
      <c r="E23" s="60">
        <v>-6.899999999999995E-2</v>
      </c>
      <c r="F23" s="384">
        <v>1.0231559300880925E-3</v>
      </c>
      <c r="G23" s="445">
        <v>1.456</v>
      </c>
      <c r="H23" s="46">
        <v>1.5249999999999999</v>
      </c>
      <c r="I23" s="8" t="s">
        <v>431</v>
      </c>
      <c r="J23" s="347">
        <v>19</v>
      </c>
    </row>
    <row r="24" spans="1:10" s="5" customFormat="1" ht="22.5" customHeight="1">
      <c r="A24" s="748"/>
      <c r="B24" s="348">
        <v>20</v>
      </c>
      <c r="C24" s="25" t="s">
        <v>139</v>
      </c>
      <c r="D24" s="387">
        <v>49.206349206349195</v>
      </c>
      <c r="E24" s="62">
        <v>0.30999999999999994</v>
      </c>
      <c r="F24" s="388">
        <v>6.6055396585357618E-4</v>
      </c>
      <c r="G24" s="614">
        <v>0.94</v>
      </c>
      <c r="H24" s="615">
        <v>0.63</v>
      </c>
      <c r="I24" s="9" t="s">
        <v>434</v>
      </c>
      <c r="J24" s="349">
        <v>20</v>
      </c>
    </row>
    <row r="25" spans="1:10" s="5" customFormat="1" ht="22.5" customHeight="1">
      <c r="A25" s="748"/>
      <c r="B25" s="346">
        <v>21</v>
      </c>
      <c r="C25" s="24" t="s">
        <v>137</v>
      </c>
      <c r="D25" s="383">
        <v>-67.246376811594203</v>
      </c>
      <c r="E25" s="60">
        <v>-0.46399999999999997</v>
      </c>
      <c r="F25" s="384">
        <v>1.5881403859883855E-4</v>
      </c>
      <c r="G25" s="741">
        <v>0.22600000000000001</v>
      </c>
      <c r="H25" s="742">
        <v>0.69</v>
      </c>
      <c r="I25" s="8" t="s">
        <v>433</v>
      </c>
      <c r="J25" s="347">
        <v>21</v>
      </c>
    </row>
    <row r="26" spans="1:10" s="5" customFormat="1" ht="22.5" customHeight="1">
      <c r="A26" s="748"/>
      <c r="B26" s="348">
        <v>22</v>
      </c>
      <c r="C26" s="25" t="s">
        <v>103</v>
      </c>
      <c r="D26" s="387">
        <v>-42.592592592592588</v>
      </c>
      <c r="E26" s="62">
        <v>-2.3E-2</v>
      </c>
      <c r="F26" s="388">
        <v>2.1784226533469006E-5</v>
      </c>
      <c r="G26" s="614">
        <v>3.1E-2</v>
      </c>
      <c r="H26" s="615">
        <v>5.3999999999999999E-2</v>
      </c>
      <c r="I26" s="9" t="s">
        <v>436</v>
      </c>
      <c r="J26" s="349">
        <v>22</v>
      </c>
    </row>
    <row r="27" spans="1:10" s="5" customFormat="1" ht="29.25" customHeight="1">
      <c r="A27" s="748"/>
      <c r="B27" s="1030" t="s">
        <v>282</v>
      </c>
      <c r="C27" s="1031"/>
      <c r="D27" s="743">
        <v>-13.448799971292495</v>
      </c>
      <c r="E27" s="744">
        <v>-221.12100000000009</v>
      </c>
      <c r="F27" s="745">
        <v>1</v>
      </c>
      <c r="G27" s="525">
        <v>1423.048</v>
      </c>
      <c r="H27" s="525">
        <v>1644.1690000000001</v>
      </c>
      <c r="I27" s="1031" t="s">
        <v>362</v>
      </c>
      <c r="J27" s="1032"/>
    </row>
    <row r="28" spans="1:10" ht="15" customHeight="1">
      <c r="A28" s="748"/>
      <c r="B28" s="613" t="s">
        <v>304</v>
      </c>
      <c r="C28" s="5"/>
      <c r="J28" s="226" t="s">
        <v>305</v>
      </c>
    </row>
    <row r="29" spans="1:10" ht="15" customHeight="1">
      <c r="B29" s="613"/>
      <c r="C29" s="5"/>
      <c r="J29" s="226"/>
    </row>
    <row r="30" spans="1:10" ht="15" customHeight="1">
      <c r="B30" s="613"/>
      <c r="C30" s="5"/>
      <c r="G30" s="746"/>
      <c r="H30" s="746"/>
      <c r="J30" s="226"/>
    </row>
    <row r="31" spans="1:10" ht="15" customHeight="1">
      <c r="B31" s="613"/>
      <c r="C31" s="5"/>
      <c r="G31" s="747"/>
      <c r="H31" s="747"/>
      <c r="J31" s="226"/>
    </row>
    <row r="32" spans="1:10" ht="15" customHeight="1">
      <c r="B32" s="613"/>
      <c r="C32" s="5"/>
      <c r="G32" s="18"/>
      <c r="H32" s="18"/>
      <c r="J32" s="226"/>
    </row>
    <row r="33" spans="2:10" ht="15" customHeight="1">
      <c r="B33" s="613"/>
      <c r="C33" s="5"/>
      <c r="J33" s="226"/>
    </row>
    <row r="34" spans="2:10" ht="15" customHeight="1">
      <c r="B34" s="613"/>
      <c r="C34" s="5"/>
      <c r="J34" s="226"/>
    </row>
    <row r="35" spans="2:10" ht="23.25" customHeight="1">
      <c r="B35" s="3"/>
      <c r="C35" s="381"/>
      <c r="D35" s="381"/>
      <c r="E35" s="381"/>
      <c r="F35" s="2"/>
      <c r="G35" s="2"/>
      <c r="H35" s="2"/>
      <c r="I35" s="381"/>
      <c r="J35" s="1"/>
    </row>
    <row r="36" spans="2:10">
      <c r="G36" s="64"/>
    </row>
    <row r="42" spans="2:10">
      <c r="J42"/>
    </row>
    <row r="43" spans="2:10">
      <c r="J43"/>
    </row>
    <row r="44" spans="2:10">
      <c r="J44"/>
    </row>
    <row r="45" spans="2:10">
      <c r="J45"/>
    </row>
    <row r="46" spans="2:10">
      <c r="J46"/>
    </row>
    <row r="47" spans="2:10">
      <c r="J47"/>
    </row>
  </sheetData>
  <mergeCells count="4">
    <mergeCell ref="B2:J2"/>
    <mergeCell ref="B3:J3"/>
    <mergeCell ref="B27:C27"/>
    <mergeCell ref="I27:J27"/>
  </mergeCells>
  <printOptions horizontalCentered="1" verticalCentered="1"/>
  <pageMargins left="0" right="0" top="0" bottom="0" header="0" footer="0"/>
  <pageSetup paperSize="9" scale="105" orientation="portrait" r:id="rId1"/>
  <rowBreaks count="1" manualBreakCount="1">
    <brk id="28" max="9" man="1"/>
  </rowBreaks>
  <drawing r:id="rId2"/>
  <extLst>
    <ext xmlns:x14="http://schemas.microsoft.com/office/spreadsheetml/2009/9/main" uri="{78C0D931-6437-407d-A8EE-F0AAD7539E65}">
      <x14:conditionalFormattings>
        <x14:conditionalFormatting xmlns:xm="http://schemas.microsoft.com/office/excel/2006/main">
          <x14:cfRule type="iconSet" priority="1" id="{31AF83ED-2909-401A-81A0-D44359D40B75}">
            <x14:iconSet custom="1">
              <x14:cfvo type="percent">
                <xm:f>0</xm:f>
              </x14:cfvo>
              <x14:cfvo type="num">
                <xm:f>0</xm:f>
              </x14:cfvo>
              <x14:cfvo type="num">
                <xm:f>0</xm:f>
              </x14:cfvo>
              <x14:cfIcon iconSet="3Triangles" iconId="0"/>
              <x14:cfIcon iconSet="3Triangles" iconId="1"/>
              <x14:cfIcon iconSet="3Triangles" iconId="2"/>
            </x14:iconSet>
          </x14:cfRule>
          <xm:sqref>D5:D27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71F2-BE89-4309-A13E-E545BD467286}">
  <sheetPr>
    <tabColor theme="9" tint="-0.249977111117893"/>
  </sheetPr>
  <dimension ref="A2:AF99"/>
  <sheetViews>
    <sheetView topLeftCell="A3" zoomScaleNormal="100" workbookViewId="0">
      <selection activeCell="A4" sqref="A4"/>
    </sheetView>
  </sheetViews>
  <sheetFormatPr defaultRowHeight="12.75"/>
  <cols>
    <col min="1" max="1" width="7.5703125" style="5" customWidth="1"/>
    <col min="2" max="2" width="13.42578125" style="342" customWidth="1"/>
    <col min="3" max="3" width="10.5703125" style="342" customWidth="1"/>
    <col min="4" max="4" width="11.42578125" style="342" customWidth="1"/>
    <col min="5" max="5" width="11.42578125" customWidth="1"/>
    <col min="6" max="6" width="11.28515625" customWidth="1"/>
    <col min="7" max="7" width="10.5703125" customWidth="1"/>
    <col min="8" max="8" width="9" style="342" customWidth="1"/>
    <col min="9" max="9" width="7.5703125" style="5" customWidth="1"/>
    <col min="11" max="11" width="25" bestFit="1" customWidth="1"/>
    <col min="12" max="12" width="10.5703125" bestFit="1" customWidth="1"/>
    <col min="15" max="15" width="19.42578125" customWidth="1"/>
    <col min="24" max="24" width="21" customWidth="1"/>
  </cols>
  <sheetData>
    <row r="2" spans="1:32" ht="35.25" customHeight="1">
      <c r="A2" s="1024" t="s">
        <v>785</v>
      </c>
      <c r="B2" s="1025"/>
      <c r="C2" s="1025"/>
      <c r="D2" s="1025"/>
      <c r="E2" s="1025"/>
      <c r="F2" s="1025"/>
      <c r="G2" s="1025"/>
      <c r="H2" s="1025"/>
      <c r="I2" s="1026"/>
      <c r="K2" s="484"/>
      <c r="L2" s="341"/>
    </row>
    <row r="3" spans="1:32" ht="42.75" customHeight="1">
      <c r="A3" s="1027" t="s">
        <v>786</v>
      </c>
      <c r="B3" s="1028"/>
      <c r="C3" s="1028"/>
      <c r="D3" s="1028"/>
      <c r="E3" s="1028"/>
      <c r="F3" s="1028"/>
      <c r="G3" s="1028"/>
      <c r="H3" s="1028"/>
      <c r="I3" s="1029"/>
      <c r="N3" s="666"/>
      <c r="O3" s="669" t="s">
        <v>730</v>
      </c>
      <c r="Y3" s="343"/>
    </row>
    <row r="4" spans="1:32" ht="89.25" customHeight="1">
      <c r="A4" s="438" t="s">
        <v>781</v>
      </c>
      <c r="B4" s="436" t="s">
        <v>317</v>
      </c>
      <c r="C4" s="437" t="s">
        <v>413</v>
      </c>
      <c r="D4" s="461" t="s">
        <v>782</v>
      </c>
      <c r="E4" s="461" t="s">
        <v>783</v>
      </c>
      <c r="F4" s="436">
        <v>2023</v>
      </c>
      <c r="G4" s="436">
        <v>2022</v>
      </c>
      <c r="H4" s="436" t="s">
        <v>319</v>
      </c>
      <c r="I4" s="439" t="s">
        <v>784</v>
      </c>
      <c r="Y4" s="5"/>
      <c r="Z4" s="5"/>
      <c r="AC4" s="5"/>
    </row>
    <row r="5" spans="1:32" s="5" customFormat="1" ht="22.5" customHeight="1">
      <c r="A5" s="346">
        <v>1</v>
      </c>
      <c r="B5" s="24" t="s">
        <v>254</v>
      </c>
      <c r="C5" s="459">
        <v>6.7052245816220459</v>
      </c>
      <c r="D5" s="60">
        <v>28.194999999999993</v>
      </c>
      <c r="E5" s="336">
        <v>0.37675082140928906</v>
      </c>
      <c r="F5" s="445">
        <v>448.68799999999999</v>
      </c>
      <c r="G5" s="46">
        <v>420.49299999999999</v>
      </c>
      <c r="H5" s="8" t="s">
        <v>414</v>
      </c>
      <c r="I5" s="347">
        <v>1</v>
      </c>
      <c r="K5"/>
      <c r="L5" s="18"/>
      <c r="M5" s="18"/>
      <c r="P5" s="67"/>
      <c r="R5" s="67"/>
      <c r="S5" s="67"/>
      <c r="T5" s="144"/>
      <c r="U5" s="67"/>
      <c r="V5" s="66"/>
      <c r="X5"/>
      <c r="Y5" s="67"/>
      <c r="Z5" s="67"/>
      <c r="AA5" s="18"/>
      <c r="AB5" s="338"/>
      <c r="AC5" s="67"/>
      <c r="AD5" s="67"/>
      <c r="AE5" s="67"/>
      <c r="AF5" s="67"/>
    </row>
    <row r="6" spans="1:32" s="5" customFormat="1" ht="22.5" customHeight="1">
      <c r="A6" s="348">
        <v>2</v>
      </c>
      <c r="B6" s="25" t="s">
        <v>82</v>
      </c>
      <c r="C6" s="460">
        <v>11.139316504895264</v>
      </c>
      <c r="D6" s="62">
        <v>21.150999999999982</v>
      </c>
      <c r="E6" s="337">
        <v>0.1771943362433572</v>
      </c>
      <c r="F6" s="465">
        <v>211.02799999999999</v>
      </c>
      <c r="G6" s="47">
        <v>189.87700000000001</v>
      </c>
      <c r="H6" s="9" t="s">
        <v>415</v>
      </c>
      <c r="I6" s="349">
        <v>2</v>
      </c>
      <c r="K6"/>
      <c r="L6" s="18"/>
      <c r="M6" s="18"/>
      <c r="N6" s="331"/>
      <c r="O6" s="67"/>
      <c r="P6" s="67"/>
      <c r="R6" s="67"/>
      <c r="S6" s="67"/>
      <c r="T6" s="144"/>
      <c r="U6" s="67"/>
      <c r="V6" s="66"/>
      <c r="X6"/>
      <c r="Y6" s="67"/>
      <c r="Z6" s="67"/>
      <c r="AA6" s="18"/>
      <c r="AB6" s="338"/>
      <c r="AC6" s="67"/>
      <c r="AD6" s="67"/>
      <c r="AE6" s="67"/>
      <c r="AF6" s="67"/>
    </row>
    <row r="7" spans="1:32" s="5" customFormat="1" ht="22.5" customHeight="1">
      <c r="A7" s="346">
        <v>3</v>
      </c>
      <c r="B7" s="24" t="s">
        <v>96</v>
      </c>
      <c r="C7" s="459">
        <v>9.5200421940928397</v>
      </c>
      <c r="D7" s="60">
        <v>8.3030000000000115</v>
      </c>
      <c r="E7" s="336">
        <v>8.0204644898445879E-2</v>
      </c>
      <c r="F7" s="445">
        <v>95.519000000000005</v>
      </c>
      <c r="G7" s="46">
        <v>87.215999999999994</v>
      </c>
      <c r="H7" s="8" t="s">
        <v>416</v>
      </c>
      <c r="I7" s="347">
        <v>3</v>
      </c>
      <c r="K7"/>
      <c r="L7" s="18"/>
      <c r="M7" s="18"/>
      <c r="N7" s="331"/>
      <c r="O7" s="67"/>
      <c r="P7" s="67"/>
      <c r="R7" s="67"/>
      <c r="S7" s="67"/>
      <c r="T7" s="144"/>
      <c r="U7" s="67"/>
      <c r="V7" s="66"/>
      <c r="X7"/>
      <c r="Y7" s="67"/>
      <c r="Z7" s="67"/>
      <c r="AA7" s="18"/>
      <c r="AB7" s="338"/>
      <c r="AC7" s="67"/>
      <c r="AD7" s="67"/>
      <c r="AE7" s="67"/>
      <c r="AF7" s="67"/>
    </row>
    <row r="8" spans="1:32" s="5" customFormat="1" ht="22.5" customHeight="1">
      <c r="A8" s="348">
        <v>4</v>
      </c>
      <c r="B8" s="25" t="s">
        <v>107</v>
      </c>
      <c r="C8" s="460">
        <v>-17.5342322567158</v>
      </c>
      <c r="D8" s="62">
        <v>-16.775000000000006</v>
      </c>
      <c r="E8" s="337">
        <v>6.6245934937163159E-2</v>
      </c>
      <c r="F8" s="465">
        <v>78.894999999999996</v>
      </c>
      <c r="G8" s="47">
        <v>95.67</v>
      </c>
      <c r="H8" s="9" t="s">
        <v>421</v>
      </c>
      <c r="I8" s="349">
        <v>4</v>
      </c>
      <c r="K8"/>
      <c r="L8" s="18"/>
      <c r="M8" s="18"/>
      <c r="N8" s="331"/>
      <c r="O8" s="67"/>
      <c r="P8" s="67"/>
      <c r="R8" s="67"/>
      <c r="S8" s="67"/>
      <c r="T8" s="144"/>
      <c r="U8" s="67"/>
      <c r="V8" s="66"/>
      <c r="X8"/>
      <c r="Y8" s="67"/>
      <c r="Z8" s="67"/>
      <c r="AA8" s="18"/>
      <c r="AB8" s="338"/>
      <c r="AC8" s="67"/>
      <c r="AD8" s="67"/>
      <c r="AE8" s="67"/>
      <c r="AF8" s="67"/>
    </row>
    <row r="9" spans="1:32" s="5" customFormat="1" ht="22.5" customHeight="1">
      <c r="A9" s="346">
        <v>5</v>
      </c>
      <c r="B9" s="24" t="s">
        <v>109</v>
      </c>
      <c r="C9" s="459">
        <v>-4.4215744983079599</v>
      </c>
      <c r="D9" s="60">
        <v>-3.1749999999999972</v>
      </c>
      <c r="E9" s="336">
        <v>5.7628379575478575E-2</v>
      </c>
      <c r="F9" s="445">
        <v>68.632000000000005</v>
      </c>
      <c r="G9" s="46">
        <v>71.807000000000002</v>
      </c>
      <c r="H9" s="8" t="s">
        <v>422</v>
      </c>
      <c r="I9" s="347">
        <v>5</v>
      </c>
      <c r="K9"/>
      <c r="L9" s="18"/>
      <c r="M9" s="18"/>
      <c r="N9" s="331"/>
      <c r="O9" s="67"/>
      <c r="P9" s="67"/>
      <c r="R9" s="67"/>
      <c r="S9" s="67"/>
      <c r="T9" s="144"/>
      <c r="U9" s="67"/>
      <c r="V9" s="66"/>
      <c r="X9"/>
      <c r="Y9" s="67"/>
      <c r="Z9" s="67"/>
      <c r="AA9" s="18"/>
      <c r="AB9" s="338"/>
      <c r="AC9" s="67"/>
      <c r="AD9" s="67"/>
      <c r="AE9" s="67"/>
      <c r="AF9" s="67"/>
    </row>
    <row r="10" spans="1:32" s="5" customFormat="1" ht="22.5" customHeight="1">
      <c r="A10" s="348">
        <v>6</v>
      </c>
      <c r="B10" s="25" t="s">
        <v>7</v>
      </c>
      <c r="C10" s="460">
        <v>7.6695482144694722</v>
      </c>
      <c r="D10" s="62">
        <v>2.9809999999999945</v>
      </c>
      <c r="E10" s="337">
        <v>3.5139440156985113E-2</v>
      </c>
      <c r="F10" s="465">
        <v>41.848999999999997</v>
      </c>
      <c r="G10" s="47">
        <v>38.868000000000002</v>
      </c>
      <c r="H10" s="9" t="s">
        <v>420</v>
      </c>
      <c r="I10" s="349">
        <v>6</v>
      </c>
      <c r="K10"/>
      <c r="L10" s="18"/>
      <c r="M10" s="18"/>
      <c r="N10" s="331"/>
      <c r="O10" s="67"/>
      <c r="P10" s="67"/>
      <c r="R10" s="67"/>
      <c r="S10" s="67"/>
      <c r="T10" s="144"/>
      <c r="U10" s="67"/>
      <c r="V10" s="66"/>
      <c r="X10"/>
      <c r="Y10" s="67"/>
      <c r="Z10" s="67"/>
      <c r="AA10" s="18"/>
      <c r="AB10" s="338"/>
      <c r="AC10" s="67"/>
      <c r="AD10" s="67"/>
      <c r="AE10" s="67"/>
      <c r="AF10" s="67"/>
    </row>
    <row r="11" spans="1:32" s="5" customFormat="1" ht="22.5" customHeight="1">
      <c r="A11" s="346">
        <v>7</v>
      </c>
      <c r="B11" s="24" t="s">
        <v>100</v>
      </c>
      <c r="C11" s="459">
        <v>8.128905345984732</v>
      </c>
      <c r="D11" s="60">
        <v>2.8100000000000023</v>
      </c>
      <c r="E11" s="336">
        <v>3.1385265936767659E-2</v>
      </c>
      <c r="F11" s="445">
        <v>37.378</v>
      </c>
      <c r="G11" s="46">
        <v>34.567999999999998</v>
      </c>
      <c r="H11" s="8" t="s">
        <v>418</v>
      </c>
      <c r="I11" s="347">
        <v>7</v>
      </c>
      <c r="K11"/>
      <c r="L11" s="18"/>
      <c r="M11" s="18"/>
      <c r="N11" s="331"/>
      <c r="O11" s="67"/>
      <c r="P11" s="67"/>
      <c r="R11" s="67"/>
      <c r="S11" s="67"/>
      <c r="T11" s="144"/>
      <c r="U11" s="67"/>
      <c r="V11" s="66"/>
      <c r="X11"/>
      <c r="Y11" s="67"/>
      <c r="Z11" s="67"/>
      <c r="AA11" s="18"/>
      <c r="AB11" s="338"/>
      <c r="AC11" s="67"/>
      <c r="AD11" s="67"/>
      <c r="AE11" s="67"/>
      <c r="AF11" s="67"/>
    </row>
    <row r="12" spans="1:32" s="5" customFormat="1" ht="22.5" customHeight="1">
      <c r="A12" s="348">
        <v>8</v>
      </c>
      <c r="B12" s="25" t="s">
        <v>106</v>
      </c>
      <c r="C12" s="460">
        <v>-5.6801389573017458</v>
      </c>
      <c r="D12" s="62">
        <v>-2.1910000000000025</v>
      </c>
      <c r="E12" s="337">
        <v>3.0548952466998795E-2</v>
      </c>
      <c r="F12" s="465">
        <v>36.381999999999998</v>
      </c>
      <c r="G12" s="47">
        <v>38.573</v>
      </c>
      <c r="H12" s="9" t="s">
        <v>419</v>
      </c>
      <c r="I12" s="349">
        <v>8</v>
      </c>
      <c r="K12"/>
      <c r="L12" s="18"/>
      <c r="M12" s="18"/>
      <c r="N12" s="331"/>
      <c r="O12" s="67"/>
      <c r="P12" s="67"/>
      <c r="R12" s="67"/>
      <c r="S12" s="67"/>
      <c r="T12" s="144"/>
      <c r="U12" s="67"/>
      <c r="V12" s="66"/>
      <c r="X12"/>
      <c r="Y12" s="67"/>
      <c r="Z12" s="67"/>
      <c r="AA12" s="18"/>
      <c r="AB12" s="338"/>
      <c r="AC12" s="67"/>
      <c r="AD12" s="67"/>
      <c r="AE12" s="67"/>
      <c r="AF12" s="67"/>
    </row>
    <row r="13" spans="1:32" s="5" customFormat="1" ht="22.5" customHeight="1">
      <c r="A13" s="346">
        <v>9</v>
      </c>
      <c r="B13" s="24" t="s">
        <v>97</v>
      </c>
      <c r="C13" s="459">
        <v>-7.6197019026852608</v>
      </c>
      <c r="D13" s="60">
        <v>-2.5509999999999984</v>
      </c>
      <c r="E13" s="336">
        <v>2.5969380515071704E-2</v>
      </c>
      <c r="F13" s="445">
        <v>30.928000000000001</v>
      </c>
      <c r="G13" s="46">
        <v>33.478999999999999</v>
      </c>
      <c r="H13" s="8" t="s">
        <v>417</v>
      </c>
      <c r="I13" s="347">
        <v>9</v>
      </c>
      <c r="K13"/>
      <c r="L13" s="18"/>
      <c r="M13" s="18"/>
      <c r="N13" s="331"/>
      <c r="O13" s="67"/>
      <c r="P13" s="67"/>
      <c r="R13" s="67"/>
      <c r="S13" s="67"/>
      <c r="T13" s="144"/>
      <c r="U13" s="67"/>
      <c r="V13" s="66"/>
      <c r="X13"/>
      <c r="Y13" s="67"/>
      <c r="Z13" s="67"/>
      <c r="AA13" s="18"/>
      <c r="AB13" s="338"/>
      <c r="AC13" s="67"/>
      <c r="AD13" s="67"/>
      <c r="AE13" s="67"/>
      <c r="AF13" s="67"/>
    </row>
    <row r="14" spans="1:32" s="5" customFormat="1" ht="22.5" customHeight="1">
      <c r="A14" s="348">
        <v>10</v>
      </c>
      <c r="B14" s="25" t="s">
        <v>112</v>
      </c>
      <c r="C14" s="460">
        <v>-4.39300720288115</v>
      </c>
      <c r="D14" s="62">
        <v>-1.1709999999999994</v>
      </c>
      <c r="E14" s="337">
        <v>2.1399044956887041E-2</v>
      </c>
      <c r="F14" s="465">
        <v>25.484999999999999</v>
      </c>
      <c r="G14" s="47">
        <v>26.655999999999999</v>
      </c>
      <c r="H14" s="9" t="s">
        <v>425</v>
      </c>
      <c r="I14" s="349">
        <v>10</v>
      </c>
      <c r="K14"/>
      <c r="L14" s="18"/>
      <c r="M14" s="18"/>
      <c r="N14" s="331"/>
      <c r="O14" s="67"/>
      <c r="P14" s="67"/>
      <c r="R14" s="67"/>
      <c r="S14" s="67"/>
      <c r="T14" s="144"/>
      <c r="U14" s="67"/>
      <c r="V14" s="66"/>
      <c r="X14"/>
      <c r="Y14" s="67"/>
      <c r="Z14" s="67"/>
      <c r="AA14" s="18"/>
      <c r="AB14" s="338"/>
      <c r="AC14" s="67"/>
      <c r="AD14" s="67"/>
      <c r="AE14" s="67"/>
      <c r="AF14" s="67"/>
    </row>
    <row r="15" spans="1:32" s="5" customFormat="1" ht="22.5" customHeight="1">
      <c r="A15" s="346">
        <v>11</v>
      </c>
      <c r="B15" s="24" t="s">
        <v>117</v>
      </c>
      <c r="C15" s="459">
        <v>-6.9215027042830064</v>
      </c>
      <c r="D15" s="60">
        <v>-1.8940000000000019</v>
      </c>
      <c r="E15" s="336">
        <v>2.1386449874511004E-2</v>
      </c>
      <c r="F15" s="445">
        <v>25.47</v>
      </c>
      <c r="G15" s="46">
        <v>27.364000000000001</v>
      </c>
      <c r="H15" s="8" t="s">
        <v>426</v>
      </c>
      <c r="I15" s="347">
        <v>11</v>
      </c>
      <c r="K15"/>
      <c r="L15" s="18"/>
      <c r="M15" s="18"/>
      <c r="N15" s="331"/>
      <c r="O15" s="67"/>
      <c r="P15" s="67"/>
      <c r="R15" s="67"/>
      <c r="S15" s="67"/>
      <c r="T15" s="144"/>
      <c r="U15" s="67"/>
      <c r="V15" s="66"/>
      <c r="X15"/>
      <c r="Y15" s="67"/>
      <c r="Z15" s="67"/>
      <c r="AA15" s="18"/>
      <c r="AB15" s="338"/>
      <c r="AC15" s="67"/>
      <c r="AD15" s="67"/>
      <c r="AE15" s="67"/>
      <c r="AF15" s="67"/>
    </row>
    <row r="16" spans="1:32" s="5" customFormat="1" ht="22.5" customHeight="1">
      <c r="A16" s="348">
        <v>12</v>
      </c>
      <c r="B16" s="25" t="s">
        <v>110</v>
      </c>
      <c r="C16" s="460">
        <v>-30.745090099210366</v>
      </c>
      <c r="D16" s="62">
        <v>-9.1110000000000007</v>
      </c>
      <c r="E16" s="337">
        <v>1.7232591706893965E-2</v>
      </c>
      <c r="F16" s="465">
        <v>20.523</v>
      </c>
      <c r="G16" s="47">
        <v>29.634</v>
      </c>
      <c r="H16" s="9" t="s">
        <v>423</v>
      </c>
      <c r="I16" s="349">
        <v>12</v>
      </c>
      <c r="K16"/>
      <c r="L16" s="18"/>
      <c r="M16" s="18"/>
      <c r="N16" s="331"/>
      <c r="O16" s="67"/>
      <c r="P16" s="67"/>
      <c r="R16" s="67"/>
      <c r="S16" s="67"/>
      <c r="T16" s="144"/>
      <c r="U16" s="67"/>
      <c r="V16" s="66"/>
      <c r="X16"/>
      <c r="Y16" s="67"/>
      <c r="Z16" s="67"/>
      <c r="AA16" s="18"/>
      <c r="AB16" s="338"/>
      <c r="AC16" s="67"/>
      <c r="AD16" s="67"/>
      <c r="AE16" s="67"/>
      <c r="AF16" s="67"/>
    </row>
    <row r="17" spans="1:32" s="5" customFormat="1" ht="22.5" customHeight="1">
      <c r="A17" s="346">
        <v>13</v>
      </c>
      <c r="B17" s="24" t="s">
        <v>38</v>
      </c>
      <c r="C17" s="459">
        <v>-1.0941623221986221</v>
      </c>
      <c r="D17" s="60">
        <v>-0.16999999999999993</v>
      </c>
      <c r="E17" s="336">
        <v>1.2903242058170812E-2</v>
      </c>
      <c r="F17" s="445">
        <v>15.367000000000001</v>
      </c>
      <c r="G17" s="46">
        <v>15.537000000000001</v>
      </c>
      <c r="H17" s="8" t="s">
        <v>424</v>
      </c>
      <c r="I17" s="347">
        <v>13</v>
      </c>
      <c r="K17"/>
      <c r="L17" s="18"/>
      <c r="M17" s="18"/>
      <c r="N17" s="331"/>
      <c r="O17" s="67"/>
      <c r="P17" s="67"/>
      <c r="R17" s="67"/>
      <c r="S17" s="67"/>
      <c r="T17" s="144"/>
      <c r="U17" s="67"/>
      <c r="V17" s="66"/>
      <c r="X17"/>
      <c r="Y17" s="67"/>
      <c r="Z17" s="67"/>
      <c r="AA17" s="18"/>
      <c r="AB17" s="338"/>
      <c r="AC17" s="67"/>
      <c r="AD17" s="67"/>
      <c r="AE17" s="67"/>
      <c r="AF17" s="67"/>
    </row>
    <row r="18" spans="1:32" s="5" customFormat="1" ht="22.5" customHeight="1">
      <c r="A18" s="348">
        <v>14</v>
      </c>
      <c r="B18" s="25" t="s">
        <v>125</v>
      </c>
      <c r="C18" s="460">
        <v>-21.622314515715534</v>
      </c>
      <c r="D18" s="62">
        <v>-4.2170000000000005</v>
      </c>
      <c r="E18" s="337">
        <v>1.2835228613340211E-2</v>
      </c>
      <c r="F18" s="465">
        <v>15.286</v>
      </c>
      <c r="G18" s="47">
        <v>19.503</v>
      </c>
      <c r="H18" s="9" t="s">
        <v>428</v>
      </c>
      <c r="I18" s="349">
        <v>14</v>
      </c>
      <c r="K18"/>
      <c r="L18" s="18"/>
      <c r="M18" s="18"/>
      <c r="N18" s="331"/>
      <c r="O18" s="67"/>
      <c r="P18" s="67"/>
      <c r="R18" s="67"/>
      <c r="S18" s="67"/>
      <c r="T18" s="144"/>
      <c r="U18" s="67"/>
      <c r="V18" s="66"/>
      <c r="X18"/>
      <c r="Y18" s="67"/>
      <c r="Z18" s="67"/>
      <c r="AA18" s="18"/>
      <c r="AB18" s="338"/>
      <c r="AC18" s="67"/>
      <c r="AD18" s="67"/>
      <c r="AE18" s="67"/>
      <c r="AF18" s="67"/>
    </row>
    <row r="19" spans="1:32" s="5" customFormat="1" ht="22.5" customHeight="1">
      <c r="A19" s="346">
        <v>15</v>
      </c>
      <c r="B19" s="24" t="s">
        <v>160</v>
      </c>
      <c r="C19" s="459">
        <v>-5.7101991418197837</v>
      </c>
      <c r="D19" s="60">
        <v>-0.51900000000000013</v>
      </c>
      <c r="E19" s="336">
        <v>7.1959903975091994E-3</v>
      </c>
      <c r="F19" s="445">
        <v>8.57</v>
      </c>
      <c r="G19" s="46">
        <v>9.0890000000000004</v>
      </c>
      <c r="H19" s="8" t="s">
        <v>431</v>
      </c>
      <c r="I19" s="347">
        <v>15</v>
      </c>
      <c r="K19"/>
      <c r="L19" s="18"/>
      <c r="M19" s="18"/>
      <c r="N19" s="331"/>
      <c r="O19" s="67"/>
      <c r="P19" s="67"/>
      <c r="R19" s="67"/>
      <c r="S19" s="67"/>
      <c r="T19" s="144"/>
      <c r="U19" s="67"/>
      <c r="V19" s="66"/>
      <c r="X19"/>
      <c r="Y19" s="67"/>
      <c r="Z19" s="67"/>
      <c r="AA19" s="18"/>
      <c r="AB19" s="338"/>
      <c r="AC19" s="67"/>
      <c r="AD19" s="67"/>
      <c r="AE19" s="67"/>
      <c r="AF19" s="67"/>
    </row>
    <row r="20" spans="1:32" s="5" customFormat="1" ht="22.5" customHeight="1">
      <c r="A20" s="348">
        <v>16</v>
      </c>
      <c r="B20" s="25" t="s">
        <v>226</v>
      </c>
      <c r="C20" s="460">
        <v>14.223126271319039</v>
      </c>
      <c r="D20" s="62">
        <v>0.90899999999999981</v>
      </c>
      <c r="E20" s="337">
        <v>6.1296067563380574E-3</v>
      </c>
      <c r="F20" s="465">
        <v>7.3</v>
      </c>
      <c r="G20" s="47">
        <v>6.391</v>
      </c>
      <c r="H20" s="9" t="s">
        <v>432</v>
      </c>
      <c r="I20" s="349">
        <v>16</v>
      </c>
      <c r="K20"/>
      <c r="L20" s="18"/>
      <c r="M20" s="18"/>
      <c r="N20" s="331"/>
      <c r="O20" s="67"/>
      <c r="P20" s="67"/>
      <c r="R20" s="67"/>
      <c r="S20" s="67"/>
      <c r="T20" s="144"/>
      <c r="U20" s="67"/>
      <c r="V20" s="66"/>
      <c r="X20"/>
      <c r="Y20" s="67"/>
      <c r="Z20" s="67"/>
      <c r="AA20" s="18"/>
      <c r="AB20" s="338"/>
      <c r="AC20" s="67"/>
      <c r="AD20" s="67"/>
      <c r="AE20" s="67"/>
      <c r="AF20" s="67"/>
    </row>
    <row r="21" spans="1:32" s="5" customFormat="1" ht="22.5" customHeight="1">
      <c r="A21" s="346">
        <v>17</v>
      </c>
      <c r="B21" s="24" t="s">
        <v>127</v>
      </c>
      <c r="C21" s="459">
        <v>-36.007210455159992</v>
      </c>
      <c r="D21" s="60">
        <v>-3.995000000000001</v>
      </c>
      <c r="E21" s="336">
        <v>5.9616723246575624E-3</v>
      </c>
      <c r="F21" s="445">
        <v>7.1</v>
      </c>
      <c r="G21" s="46">
        <v>11.095000000000001</v>
      </c>
      <c r="H21" s="8" t="s">
        <v>429</v>
      </c>
      <c r="I21" s="347">
        <v>17</v>
      </c>
      <c r="K21"/>
      <c r="L21" s="18"/>
      <c r="M21" s="18"/>
      <c r="N21" s="331"/>
      <c r="O21" s="67"/>
      <c r="P21" s="67"/>
      <c r="R21" s="67"/>
      <c r="S21" s="67"/>
      <c r="T21" s="144"/>
      <c r="U21" s="67"/>
      <c r="V21" s="66"/>
      <c r="X21"/>
      <c r="Y21" s="67"/>
      <c r="Z21" s="67"/>
      <c r="AA21" s="18"/>
      <c r="AB21" s="338"/>
      <c r="AC21" s="67"/>
      <c r="AD21" s="67"/>
      <c r="AE21" s="67"/>
      <c r="AF21" s="67"/>
    </row>
    <row r="22" spans="1:32" s="5" customFormat="1" ht="22.5" customHeight="1">
      <c r="A22" s="348">
        <v>18</v>
      </c>
      <c r="B22" s="25" t="s">
        <v>129</v>
      </c>
      <c r="C22" s="460">
        <v>2.3828124999999978</v>
      </c>
      <c r="D22" s="62">
        <v>0.12199999999999989</v>
      </c>
      <c r="E22" s="337">
        <v>4.4015614543457668E-3</v>
      </c>
      <c r="F22" s="465">
        <v>5.242</v>
      </c>
      <c r="G22" s="47">
        <v>5.12</v>
      </c>
      <c r="H22" s="9" t="s">
        <v>430</v>
      </c>
      <c r="I22" s="349">
        <v>18</v>
      </c>
      <c r="K22"/>
      <c r="L22" s="18"/>
      <c r="M22" s="18"/>
      <c r="N22" s="331"/>
      <c r="O22" s="67"/>
      <c r="P22" s="67"/>
      <c r="R22" s="67"/>
      <c r="S22" s="67"/>
      <c r="T22" s="144"/>
      <c r="U22" s="67"/>
      <c r="V22" s="66"/>
      <c r="X22"/>
      <c r="Y22" s="67"/>
      <c r="Z22" s="67"/>
      <c r="AA22" s="18"/>
      <c r="AB22" s="338"/>
      <c r="AC22" s="67"/>
      <c r="AD22" s="67"/>
      <c r="AE22" s="67"/>
      <c r="AF22" s="67"/>
    </row>
    <row r="23" spans="1:32" s="5" customFormat="1" ht="22.5" customHeight="1">
      <c r="A23" s="346">
        <v>19</v>
      </c>
      <c r="B23" s="24" t="s">
        <v>137</v>
      </c>
      <c r="C23" s="459">
        <v>-4.8780487804878057</v>
      </c>
      <c r="D23" s="60">
        <v>-0.25800000000000001</v>
      </c>
      <c r="E23" s="336">
        <v>4.224390628922845E-3</v>
      </c>
      <c r="F23" s="445">
        <v>5.0309999999999997</v>
      </c>
      <c r="G23" s="46">
        <v>5.2889999999999997</v>
      </c>
      <c r="H23" s="8" t="s">
        <v>433</v>
      </c>
      <c r="I23" s="347">
        <v>19</v>
      </c>
      <c r="K23"/>
      <c r="L23" s="18"/>
      <c r="M23" s="18"/>
      <c r="N23" s="331"/>
      <c r="O23" s="67"/>
      <c r="P23" s="67"/>
      <c r="R23" s="67"/>
      <c r="S23" s="67"/>
      <c r="T23" s="144"/>
      <c r="U23" s="67"/>
      <c r="V23" s="66"/>
      <c r="X23"/>
      <c r="Y23" s="67"/>
      <c r="Z23" s="67"/>
      <c r="AA23" s="18"/>
      <c r="AB23" s="338"/>
      <c r="AC23" s="67"/>
      <c r="AD23" s="67"/>
      <c r="AE23" s="67"/>
      <c r="AF23" s="67"/>
    </row>
    <row r="24" spans="1:32" s="5" customFormat="1" ht="22.5" customHeight="1">
      <c r="A24" s="348">
        <v>20</v>
      </c>
      <c r="B24" s="25" t="s">
        <v>113</v>
      </c>
      <c r="C24" s="460">
        <v>7.7402957486136774</v>
      </c>
      <c r="D24" s="62">
        <v>0.33499999999999996</v>
      </c>
      <c r="E24" s="337">
        <v>3.9153912746307347E-3</v>
      </c>
      <c r="F24" s="465">
        <v>4.6630000000000003</v>
      </c>
      <c r="G24" s="47">
        <v>4.3280000000000003</v>
      </c>
      <c r="H24" s="9" t="s">
        <v>427</v>
      </c>
      <c r="I24" s="349">
        <v>20</v>
      </c>
      <c r="K24"/>
      <c r="L24" s="18"/>
      <c r="M24" s="18"/>
      <c r="N24" s="331"/>
      <c r="O24" s="67"/>
      <c r="P24" s="67"/>
      <c r="R24" s="67"/>
      <c r="S24" s="67"/>
      <c r="T24" s="144"/>
      <c r="U24" s="67"/>
      <c r="V24" s="66"/>
      <c r="X24"/>
      <c r="Y24" s="67"/>
      <c r="Z24" s="67"/>
      <c r="AA24" s="18"/>
      <c r="AB24" s="338"/>
      <c r="AC24" s="67"/>
      <c r="AD24" s="67"/>
      <c r="AE24" s="67"/>
      <c r="AF24" s="67"/>
    </row>
    <row r="25" spans="1:32" s="5" customFormat="1" ht="22.5" customHeight="1">
      <c r="A25" s="346">
        <v>21</v>
      </c>
      <c r="B25" s="24" t="s">
        <v>139</v>
      </c>
      <c r="C25" s="459">
        <v>-1.6000000000000014</v>
      </c>
      <c r="D25" s="60">
        <v>-2.0000000000000018E-2</v>
      </c>
      <c r="E25" s="336">
        <v>1.0327967548350427E-3</v>
      </c>
      <c r="F25" s="445">
        <v>1.23</v>
      </c>
      <c r="G25" s="46">
        <v>1.25</v>
      </c>
      <c r="H25" s="8" t="s">
        <v>434</v>
      </c>
      <c r="I25" s="347">
        <v>21</v>
      </c>
      <c r="K25" s="18"/>
      <c r="L25" s="18"/>
      <c r="M25" s="18"/>
      <c r="N25" s="331"/>
      <c r="O25" s="67"/>
      <c r="P25" s="67"/>
      <c r="R25" s="67"/>
      <c r="S25" s="67"/>
      <c r="T25" s="144"/>
      <c r="U25" s="67"/>
      <c r="V25" s="66"/>
      <c r="X25"/>
      <c r="Y25" s="67"/>
      <c r="Z25" s="67"/>
      <c r="AA25" s="18"/>
      <c r="AB25" s="338"/>
      <c r="AC25" s="67"/>
      <c r="AD25" s="67"/>
      <c r="AE25" s="67"/>
      <c r="AF25" s="67"/>
    </row>
    <row r="26" spans="1:32" s="5" customFormat="1" ht="22.5" customHeight="1">
      <c r="A26" s="348">
        <v>22</v>
      </c>
      <c r="B26" s="25" t="s">
        <v>103</v>
      </c>
      <c r="C26" s="460">
        <v>7.7586206896551797</v>
      </c>
      <c r="D26" s="62">
        <v>2.7000000000000024E-2</v>
      </c>
      <c r="E26" s="337">
        <v>3.1487705940092762E-4</v>
      </c>
      <c r="F26" s="614">
        <v>0.375</v>
      </c>
      <c r="G26" s="615">
        <v>0.34799999999999998</v>
      </c>
      <c r="H26" s="9" t="s">
        <v>436</v>
      </c>
      <c r="I26" s="349">
        <v>22</v>
      </c>
      <c r="K26"/>
      <c r="L26" s="18"/>
      <c r="M26" s="18"/>
      <c r="N26" s="331"/>
      <c r="O26" s="67"/>
      <c r="P26" s="67"/>
      <c r="R26" s="67"/>
      <c r="S26" s="67"/>
      <c r="T26" s="144"/>
      <c r="U26" s="67"/>
      <c r="V26" s="66"/>
      <c r="X26"/>
      <c r="Y26" s="67"/>
      <c r="Z26" s="67"/>
      <c r="AA26" s="18"/>
      <c r="AB26" s="338"/>
      <c r="AC26" s="67"/>
      <c r="AD26" s="67"/>
      <c r="AE26" s="67"/>
      <c r="AF26" s="67"/>
    </row>
    <row r="27" spans="1:32" s="5" customFormat="1" ht="38.25" customHeight="1">
      <c r="A27" s="1030" t="s">
        <v>282</v>
      </c>
      <c r="B27" s="1031"/>
      <c r="C27" s="469">
        <v>1.6026890641595697</v>
      </c>
      <c r="D27" s="642">
        <v>18.785999999999603</v>
      </c>
      <c r="E27" s="467">
        <v>1</v>
      </c>
      <c r="F27" s="469">
        <v>1190.9409999999996</v>
      </c>
      <c r="G27" s="469">
        <v>1172.155</v>
      </c>
      <c r="H27" s="1031" t="s">
        <v>362</v>
      </c>
      <c r="I27" s="1032"/>
      <c r="K27" s="18"/>
      <c r="L27" s="18"/>
      <c r="M27" s="18"/>
      <c r="N27" s="331"/>
      <c r="O27" s="67"/>
      <c r="P27" s="67"/>
      <c r="R27" s="67"/>
      <c r="S27" s="67"/>
      <c r="T27" s="144"/>
      <c r="U27" s="67"/>
      <c r="V27" s="66"/>
      <c r="X27"/>
      <c r="Y27" s="67"/>
      <c r="Z27" s="67"/>
      <c r="AA27" s="18"/>
      <c r="AB27" s="339"/>
      <c r="AC27" s="67"/>
      <c r="AD27" s="67"/>
      <c r="AE27" s="67"/>
      <c r="AF27" s="67"/>
    </row>
    <row r="28" spans="1:32" ht="15" customHeight="1">
      <c r="A28" s="42" t="s">
        <v>304</v>
      </c>
      <c r="B28" s="5"/>
      <c r="I28" s="226" t="s">
        <v>305</v>
      </c>
      <c r="Y28" s="67"/>
      <c r="Z28" s="67"/>
      <c r="AA28" s="18"/>
      <c r="AB28" s="338"/>
    </row>
    <row r="29" spans="1:32" ht="15" customHeight="1">
      <c r="A29" s="42"/>
      <c r="B29" s="5"/>
      <c r="I29" s="226"/>
    </row>
    <row r="30" spans="1:32" ht="15" customHeight="1">
      <c r="A30" s="42"/>
      <c r="B30" s="5"/>
      <c r="G30" s="18"/>
      <c r="I30" s="226"/>
    </row>
    <row r="31" spans="1:32" ht="15" customHeight="1">
      <c r="A31" s="42"/>
      <c r="B31" s="5"/>
      <c r="G31" s="420"/>
      <c r="I31" s="226"/>
    </row>
    <row r="32" spans="1:32" ht="15" customHeight="1">
      <c r="A32" s="42"/>
      <c r="B32" s="5"/>
      <c r="I32" s="226"/>
    </row>
    <row r="33" spans="1:28" ht="15" customHeight="1">
      <c r="A33" s="42"/>
      <c r="B33" s="5"/>
      <c r="I33" s="226"/>
    </row>
    <row r="34" spans="1:28" ht="15" customHeight="1">
      <c r="A34" s="42"/>
      <c r="B34" s="5"/>
      <c r="I34" s="226"/>
    </row>
    <row r="35" spans="1:28" ht="23.25" customHeight="1">
      <c r="A35" s="3"/>
      <c r="B35" s="381"/>
      <c r="C35" s="381"/>
      <c r="D35" s="381"/>
      <c r="E35" s="2"/>
      <c r="F35" s="2"/>
      <c r="G35" s="2"/>
      <c r="H35" s="381"/>
      <c r="I35" s="1"/>
    </row>
    <row r="36" spans="1:28">
      <c r="F36" s="64"/>
    </row>
    <row r="39" spans="1:28">
      <c r="H39"/>
      <c r="I39"/>
    </row>
    <row r="40" spans="1:28">
      <c r="H40"/>
      <c r="I40"/>
    </row>
    <row r="41" spans="1:28">
      <c r="H41"/>
      <c r="I41"/>
      <c r="Z41" s="194"/>
      <c r="AA41" s="194"/>
      <c r="AB41" s="194"/>
    </row>
    <row r="42" spans="1:28">
      <c r="H42"/>
      <c r="I42"/>
    </row>
    <row r="43" spans="1:28">
      <c r="H43"/>
      <c r="I43"/>
    </row>
    <row r="44" spans="1:28">
      <c r="H44"/>
      <c r="I44"/>
    </row>
    <row r="45" spans="1:28">
      <c r="H45"/>
      <c r="I45"/>
    </row>
    <row r="46" spans="1:28">
      <c r="H46"/>
      <c r="I46"/>
    </row>
    <row r="47" spans="1:28">
      <c r="H47"/>
      <c r="I47"/>
    </row>
    <row r="48" spans="1:28">
      <c r="H48"/>
      <c r="I48"/>
    </row>
    <row r="49" spans="8:9">
      <c r="H49"/>
      <c r="I49"/>
    </row>
    <row r="50" spans="8:9">
      <c r="H50"/>
      <c r="I50"/>
    </row>
    <row r="51" spans="8:9">
      <c r="H51"/>
      <c r="I51"/>
    </row>
    <row r="52" spans="8:9">
      <c r="H52"/>
      <c r="I52"/>
    </row>
    <row r="53" spans="8:9">
      <c r="H53"/>
      <c r="I53"/>
    </row>
    <row r="54" spans="8:9">
      <c r="H54"/>
      <c r="I54"/>
    </row>
    <row r="55" spans="8:9">
      <c r="H55"/>
      <c r="I55"/>
    </row>
    <row r="56" spans="8:9">
      <c r="H56"/>
      <c r="I56"/>
    </row>
    <row r="57" spans="8:9">
      <c r="H57"/>
      <c r="I57"/>
    </row>
    <row r="58" spans="8:9">
      <c r="H58"/>
      <c r="I58"/>
    </row>
    <row r="59" spans="8:9">
      <c r="H59"/>
      <c r="I59"/>
    </row>
    <row r="60" spans="8:9">
      <c r="H60"/>
      <c r="I60"/>
    </row>
    <row r="61" spans="8:9">
      <c r="H61"/>
      <c r="I61"/>
    </row>
    <row r="62" spans="8:9">
      <c r="H62"/>
      <c r="I62"/>
    </row>
    <row r="63" spans="8:9">
      <c r="H63"/>
      <c r="I63"/>
    </row>
    <row r="64" spans="8:9">
      <c r="H64"/>
      <c r="I64"/>
    </row>
    <row r="65" spans="2:24">
      <c r="H65"/>
      <c r="I65"/>
    </row>
    <row r="66" spans="2:24">
      <c r="H66"/>
      <c r="I66"/>
    </row>
    <row r="67" spans="2:24">
      <c r="H67"/>
      <c r="I67"/>
    </row>
    <row r="70" spans="2:24" ht="15">
      <c r="X70" s="75"/>
    </row>
    <row r="71" spans="2:24" ht="15">
      <c r="X71" s="74"/>
    </row>
    <row r="78" spans="2:24" ht="15.75">
      <c r="B78" s="24" t="s">
        <v>254</v>
      </c>
      <c r="C78" s="46">
        <v>22.15524279267018</v>
      </c>
      <c r="D78" s="60">
        <v>76.995912999999973</v>
      </c>
      <c r="E78" s="336">
        <v>0.36936070266380777</v>
      </c>
      <c r="F78" s="46">
        <v>424.52499999999998</v>
      </c>
      <c r="G78" s="46">
        <v>347.529087</v>
      </c>
      <c r="H78" s="8" t="s">
        <v>414</v>
      </c>
      <c r="I78" s="347">
        <v>1</v>
      </c>
    </row>
    <row r="79" spans="2:24" ht="15.75">
      <c r="B79" s="25" t="s">
        <v>82</v>
      </c>
      <c r="C79" s="46">
        <v>23.216455560509043</v>
      </c>
      <c r="D79" s="60">
        <v>35.486206670000001</v>
      </c>
      <c r="E79" s="337">
        <v>0.16386258030739412</v>
      </c>
      <c r="F79" s="46">
        <v>188.335579295</v>
      </c>
      <c r="G79" s="46">
        <v>152.849372625</v>
      </c>
      <c r="H79" s="9" t="s">
        <v>415</v>
      </c>
      <c r="I79" s="349">
        <v>2</v>
      </c>
    </row>
    <row r="80" spans="2:24" ht="15.75">
      <c r="B80" s="25" t="s">
        <v>107</v>
      </c>
      <c r="C80" s="46">
        <v>16.836396393507794</v>
      </c>
      <c r="D80" s="60">
        <v>12.357952432000005</v>
      </c>
      <c r="E80" s="337">
        <v>7.461445095563328E-2</v>
      </c>
      <c r="F80" s="46">
        <v>85.758175039999998</v>
      </c>
      <c r="G80" s="46">
        <v>73.400222607999993</v>
      </c>
      <c r="H80" s="9" t="s">
        <v>421</v>
      </c>
      <c r="I80" s="349">
        <v>8</v>
      </c>
    </row>
    <row r="81" spans="2:9" ht="15.75">
      <c r="B81" s="24" t="s">
        <v>96</v>
      </c>
      <c r="C81" s="46">
        <v>18.137400783992074</v>
      </c>
      <c r="D81" s="60">
        <v>12.010036124999999</v>
      </c>
      <c r="E81" s="336">
        <v>6.8061903744848218E-2</v>
      </c>
      <c r="F81" s="46">
        <v>78.227000000000004</v>
      </c>
      <c r="G81" s="46">
        <v>66.216963875000005</v>
      </c>
      <c r="H81" s="8" t="s">
        <v>416</v>
      </c>
      <c r="I81" s="347">
        <v>5</v>
      </c>
    </row>
    <row r="82" spans="2:9" ht="15.75">
      <c r="B82" s="24" t="s">
        <v>109</v>
      </c>
      <c r="C82" s="46">
        <v>23.222620383644799</v>
      </c>
      <c r="D82" s="60">
        <v>13.477061592000013</v>
      </c>
      <c r="E82" s="336">
        <v>6.2218831038869188E-2</v>
      </c>
      <c r="F82" s="46">
        <v>71.511260013000012</v>
      </c>
      <c r="G82" s="46">
        <v>58.034198420999999</v>
      </c>
      <c r="H82" s="8" t="s">
        <v>422</v>
      </c>
      <c r="I82" s="347">
        <v>9</v>
      </c>
    </row>
    <row r="83" spans="2:9" ht="15.75">
      <c r="B83" s="24" t="s">
        <v>7</v>
      </c>
      <c r="C83" s="46">
        <v>4.5599398702535394</v>
      </c>
      <c r="D83" s="60">
        <v>1.7083579399999991</v>
      </c>
      <c r="E83" s="336">
        <v>3.4082582649267182E-2</v>
      </c>
      <c r="F83" s="46">
        <v>39.172841871999999</v>
      </c>
      <c r="G83" s="46">
        <v>37.464483932</v>
      </c>
      <c r="H83" s="8" t="s">
        <v>420</v>
      </c>
      <c r="I83" s="347">
        <v>7</v>
      </c>
    </row>
    <row r="84" spans="2:9" ht="15.75">
      <c r="B84" s="25" t="s">
        <v>106</v>
      </c>
      <c r="C84" s="46">
        <v>19.013669375522486</v>
      </c>
      <c r="D84" s="60">
        <v>5.8932409999999997</v>
      </c>
      <c r="E84" s="337">
        <v>3.2094641304664127E-2</v>
      </c>
      <c r="F84" s="46">
        <v>36.887999999999998</v>
      </c>
      <c r="G84" s="46">
        <v>30.994758999999998</v>
      </c>
      <c r="H84" s="9" t="s">
        <v>419</v>
      </c>
      <c r="I84" s="349">
        <v>6</v>
      </c>
    </row>
    <row r="85" spans="2:9" ht="15.75">
      <c r="B85" s="25" t="s">
        <v>100</v>
      </c>
      <c r="C85" s="46">
        <v>8.6655094276067057</v>
      </c>
      <c r="D85" s="60">
        <v>2.7633214589999966</v>
      </c>
      <c r="E85" s="337">
        <v>3.0149245484194807E-2</v>
      </c>
      <c r="F85" s="46">
        <v>34.652057857999999</v>
      </c>
      <c r="G85" s="46">
        <v>31.888736399000003</v>
      </c>
      <c r="H85" s="9" t="s">
        <v>418</v>
      </c>
      <c r="I85" s="349">
        <v>4</v>
      </c>
    </row>
    <row r="86" spans="2:9" ht="15.75">
      <c r="B86" s="24" t="s">
        <v>97</v>
      </c>
      <c r="C86" s="46">
        <v>18.629833560016984</v>
      </c>
      <c r="D86" s="60">
        <v>5.213633999999999</v>
      </c>
      <c r="E86" s="336">
        <v>2.8885035355000886E-2</v>
      </c>
      <c r="F86" s="46">
        <v>33.199036999999997</v>
      </c>
      <c r="G86" s="46">
        <v>27.985402999999998</v>
      </c>
      <c r="H86" s="8" t="s">
        <v>417</v>
      </c>
      <c r="I86" s="347">
        <v>3</v>
      </c>
    </row>
    <row r="87" spans="2:9" ht="15.75">
      <c r="B87" s="24" t="s">
        <v>117</v>
      </c>
      <c r="C87" s="46">
        <v>26.220068131737339</v>
      </c>
      <c r="D87" s="60">
        <v>5.6484409679999992</v>
      </c>
      <c r="E87" s="336">
        <v>2.365759571146632E-2</v>
      </c>
      <c r="F87" s="46">
        <v>27.190875334000001</v>
      </c>
      <c r="G87" s="46">
        <v>21.542434366000002</v>
      </c>
      <c r="H87" s="8" t="s">
        <v>426</v>
      </c>
      <c r="I87" s="347">
        <v>13</v>
      </c>
    </row>
    <row r="88" spans="2:9" ht="15.75">
      <c r="B88" s="25" t="s">
        <v>112</v>
      </c>
      <c r="C88" s="46">
        <v>18.544726990266742</v>
      </c>
      <c r="D88" s="60">
        <v>4.1699923950000013</v>
      </c>
      <c r="E88" s="337">
        <v>2.3192335060798965E-2</v>
      </c>
      <c r="F88" s="46">
        <v>26.656127657000003</v>
      </c>
      <c r="G88" s="46">
        <v>22.486135262000001</v>
      </c>
      <c r="H88" s="9" t="s">
        <v>425</v>
      </c>
      <c r="I88" s="349">
        <v>12</v>
      </c>
    </row>
    <row r="89" spans="2:9" ht="15.75">
      <c r="B89" s="25" t="s">
        <v>110</v>
      </c>
      <c r="C89" s="46">
        <v>13.791140441502046</v>
      </c>
      <c r="D89" s="60">
        <v>2.6164000000000023</v>
      </c>
      <c r="E89" s="337">
        <v>1.8782778043946253E-2</v>
      </c>
      <c r="F89" s="46">
        <v>21.588000000000001</v>
      </c>
      <c r="G89" s="46">
        <v>18.971599999999999</v>
      </c>
      <c r="H89" s="9" t="s">
        <v>423</v>
      </c>
      <c r="I89" s="349">
        <v>10</v>
      </c>
    </row>
    <row r="90" spans="2:9" ht="15.75">
      <c r="B90" s="24" t="s">
        <v>125</v>
      </c>
      <c r="C90" s="46">
        <v>40.74289209186022</v>
      </c>
      <c r="D90" s="60">
        <v>5.6457120000000014</v>
      </c>
      <c r="E90" s="336">
        <v>1.6968394573033806E-2</v>
      </c>
      <c r="F90" s="46">
        <v>19.502637</v>
      </c>
      <c r="G90" s="46">
        <v>13.856924999999999</v>
      </c>
      <c r="H90" s="8" t="s">
        <v>428</v>
      </c>
      <c r="I90" s="347">
        <v>15</v>
      </c>
    </row>
    <row r="91" spans="2:9" ht="15.75">
      <c r="B91" s="24" t="s">
        <v>38</v>
      </c>
      <c r="C91" s="46">
        <v>9.5125404910096254</v>
      </c>
      <c r="D91" s="60">
        <v>1.3496028730000003</v>
      </c>
      <c r="E91" s="336">
        <v>1.3518258494157682E-2</v>
      </c>
      <c r="F91" s="46">
        <v>15.537220516</v>
      </c>
      <c r="G91" s="46">
        <v>14.187617642999999</v>
      </c>
      <c r="H91" s="8" t="s">
        <v>424</v>
      </c>
      <c r="I91" s="347">
        <v>11</v>
      </c>
    </row>
    <row r="92" spans="2:9" ht="15.75">
      <c r="B92" s="25" t="s">
        <v>160</v>
      </c>
      <c r="C92" s="46">
        <v>13.204057323683584</v>
      </c>
      <c r="D92" s="60">
        <v>1.2440090381999998</v>
      </c>
      <c r="E92" s="337">
        <v>9.2795206865759865E-3</v>
      </c>
      <c r="F92" s="46">
        <v>10.665424045</v>
      </c>
      <c r="G92" s="46">
        <v>9.4214150068000002</v>
      </c>
      <c r="H92" s="9" t="s">
        <v>431</v>
      </c>
      <c r="I92" s="349">
        <v>18</v>
      </c>
    </row>
    <row r="93" spans="2:9" ht="15.75">
      <c r="B93" s="25" t="s">
        <v>127</v>
      </c>
      <c r="C93" s="46">
        <v>11.909307232539303</v>
      </c>
      <c r="D93" s="60">
        <v>1.0710007719999997</v>
      </c>
      <c r="E93" s="337">
        <v>8.7562249268711648E-3</v>
      </c>
      <c r="F93" s="46">
        <v>10.063973671999999</v>
      </c>
      <c r="G93" s="46">
        <v>8.9929728999999998</v>
      </c>
      <c r="H93" s="9" t="s">
        <v>429</v>
      </c>
      <c r="I93" s="349">
        <v>14</v>
      </c>
    </row>
    <row r="94" spans="2:9" ht="15.75">
      <c r="B94" s="25" t="s">
        <v>226</v>
      </c>
      <c r="C94" s="46">
        <v>32.17826671290878</v>
      </c>
      <c r="D94" s="60">
        <v>2.0885230000000004</v>
      </c>
      <c r="E94" s="337">
        <v>7.4642140466469747E-3</v>
      </c>
      <c r="F94" s="46">
        <v>8.5790000000000006</v>
      </c>
      <c r="G94" s="46">
        <v>6.4904770000000003</v>
      </c>
      <c r="H94" s="9" t="s">
        <v>432</v>
      </c>
      <c r="I94" s="349">
        <v>20</v>
      </c>
    </row>
    <row r="95" spans="2:9" ht="15.75">
      <c r="B95" s="24" t="s">
        <v>137</v>
      </c>
      <c r="C95" s="46">
        <v>9.0855368039140192</v>
      </c>
      <c r="D95" s="60">
        <v>0.47599199999999975</v>
      </c>
      <c r="E95" s="336">
        <v>4.9723724532681497E-3</v>
      </c>
      <c r="F95" s="46">
        <v>5.7149999999999999</v>
      </c>
      <c r="G95" s="46">
        <v>5.2390080000000001</v>
      </c>
      <c r="H95" s="8" t="s">
        <v>433</v>
      </c>
      <c r="I95" s="347">
        <v>19</v>
      </c>
    </row>
    <row r="96" spans="2:9" ht="15.75">
      <c r="B96" s="24" t="s">
        <v>113</v>
      </c>
      <c r="C96" s="46">
        <v>11.498737192254769</v>
      </c>
      <c r="D96" s="60">
        <v>0.55999999999999961</v>
      </c>
      <c r="E96" s="336">
        <v>4.7244933785636715E-3</v>
      </c>
      <c r="F96" s="46">
        <v>5.4301000000000004</v>
      </c>
      <c r="G96" s="46">
        <v>4.8701000000000008</v>
      </c>
      <c r="H96" s="8" t="s">
        <v>427</v>
      </c>
      <c r="I96" s="347">
        <v>17</v>
      </c>
    </row>
    <row r="97" spans="2:9" ht="15.75">
      <c r="B97" s="25" t="s">
        <v>129</v>
      </c>
      <c r="C97" s="46">
        <v>19.00654454838989</v>
      </c>
      <c r="D97" s="60">
        <v>0.73374099999999975</v>
      </c>
      <c r="E97" s="337">
        <v>3.9972184355274287E-3</v>
      </c>
      <c r="F97" s="46">
        <v>4.5942059999999998</v>
      </c>
      <c r="G97" s="46">
        <v>3.860465</v>
      </c>
      <c r="H97" s="9" t="s">
        <v>430</v>
      </c>
      <c r="I97" s="349">
        <v>16</v>
      </c>
    </row>
    <row r="98" spans="2:9" ht="15.75">
      <c r="B98" s="24" t="s">
        <v>139</v>
      </c>
      <c r="C98" s="46">
        <v>1.6393442622950836</v>
      </c>
      <c r="D98" s="60">
        <v>2.0000000000000018E-2</v>
      </c>
      <c r="E98" s="336">
        <v>1.0788699636137369E-3</v>
      </c>
      <c r="F98" s="46">
        <v>1.24</v>
      </c>
      <c r="G98" s="46">
        <v>1.22</v>
      </c>
      <c r="H98" s="8" t="s">
        <v>434</v>
      </c>
      <c r="I98" s="347">
        <v>21</v>
      </c>
    </row>
    <row r="99" spans="2:9" ht="15.75">
      <c r="B99" s="25" t="s">
        <v>435</v>
      </c>
      <c r="C99" s="46">
        <v>-2.5198100676366968</v>
      </c>
      <c r="D99" s="60">
        <v>-8.2520000000000371E-3</v>
      </c>
      <c r="E99" s="337">
        <v>2.7775072185024522E-4</v>
      </c>
      <c r="F99" s="46">
        <v>0.31923299999999999</v>
      </c>
      <c r="G99" s="46">
        <v>0.32748500000000003</v>
      </c>
      <c r="H99" s="9" t="s">
        <v>436</v>
      </c>
      <c r="I99" s="349"/>
    </row>
  </sheetData>
  <sortState xmlns:xlrd2="http://schemas.microsoft.com/office/spreadsheetml/2017/richdata2" ref="B78:I99">
    <sortCondition descending="1" ref="F78:F99"/>
  </sortState>
  <mergeCells count="4">
    <mergeCell ref="A2:I2"/>
    <mergeCell ref="A3:I3"/>
    <mergeCell ref="A27:B27"/>
    <mergeCell ref="H27:I27"/>
  </mergeCells>
  <printOptions horizontalCentered="1" verticalCentered="1"/>
  <pageMargins left="0" right="0" top="0" bottom="0" header="0" footer="0"/>
  <pageSetup paperSize="9" scale="11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 id="{EF7A6AEC-7070-4B07-9354-B6E46CC5872A}">
            <x14:iconSet iconSet="3Triangles">
              <x14:cfvo type="percent">
                <xm:f>0</xm:f>
              </x14:cfvo>
              <x14:cfvo type="percent">
                <xm:f>0</xm:f>
              </x14:cfvo>
              <x14:cfvo type="percent">
                <xm:f>0</xm:f>
              </x14:cfvo>
            </x14:iconSet>
          </x14:cfRule>
          <xm:sqref>D5:D27</xm:sqref>
        </x14:conditionalFormatting>
        <x14:conditionalFormatting xmlns:xm="http://schemas.microsoft.com/office/excel/2006/main">
          <x14:cfRule type="iconSet" priority="6" id="{E4997DDD-9A1A-460C-86B4-58E803262DDA}">
            <x14:iconSet iconSet="3Triangles">
              <x14:cfvo type="percent">
                <xm:f>0</xm:f>
              </x14:cfvo>
              <x14:cfvo type="percent">
                <xm:f>0</xm:f>
              </x14:cfvo>
              <x14:cfvo type="percent">
                <xm:f>0</xm:f>
              </x14:cfvo>
            </x14:iconSet>
          </x14:cfRule>
          <xm:sqref>D78:D99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0338-6488-402C-93CE-67CD7E5130B9}">
  <sheetPr>
    <tabColor theme="9" tint="-0.249977111117893"/>
  </sheetPr>
  <dimension ref="A2:Y104"/>
  <sheetViews>
    <sheetView zoomScaleNormal="100" workbookViewId="0"/>
  </sheetViews>
  <sheetFormatPr defaultRowHeight="12.75"/>
  <cols>
    <col min="1" max="1" width="7.5703125" style="569" customWidth="1"/>
    <col min="2" max="2" width="13.42578125" style="244" customWidth="1"/>
    <col min="3" max="3" width="11.28515625" style="244" customWidth="1"/>
    <col min="4" max="4" width="11.42578125" style="403" customWidth="1"/>
    <col min="5" max="5" width="10.5703125" style="188" customWidth="1"/>
    <col min="6" max="6" width="11.28515625" style="188" customWidth="1"/>
    <col min="7" max="7" width="10.5703125" style="188" customWidth="1"/>
    <col min="8" max="8" width="9" style="244" customWidth="1"/>
    <col min="9" max="9" width="7.5703125" style="569" customWidth="1"/>
    <col min="10" max="14" width="9.140625" style="188"/>
    <col min="15" max="15" width="9.5703125" style="188" customWidth="1"/>
    <col min="16" max="16" width="15.5703125" style="188" customWidth="1"/>
    <col min="17" max="16384" width="9.140625" style="188"/>
  </cols>
  <sheetData>
    <row r="2" spans="1:25" ht="41.25" customHeight="1">
      <c r="A2" s="1033" t="s">
        <v>787</v>
      </c>
      <c r="B2" s="1034"/>
      <c r="C2" s="1034"/>
      <c r="D2" s="1034"/>
      <c r="E2" s="1034"/>
      <c r="F2" s="1034"/>
      <c r="G2" s="1034"/>
      <c r="H2" s="1034"/>
      <c r="I2" s="1035"/>
      <c r="O2" s="666"/>
      <c r="P2" s="669" t="s">
        <v>730</v>
      </c>
    </row>
    <row r="3" spans="1:25" ht="49.5" customHeight="1">
      <c r="A3" s="1027" t="s">
        <v>788</v>
      </c>
      <c r="B3" s="1036"/>
      <c r="C3" s="1036"/>
      <c r="D3" s="1036"/>
      <c r="E3" s="1036"/>
      <c r="F3" s="1036"/>
      <c r="G3" s="1036"/>
      <c r="H3" s="1036"/>
      <c r="I3" s="1037"/>
      <c r="P3" s="649"/>
    </row>
    <row r="4" spans="1:25" ht="80.25" customHeight="1">
      <c r="A4" s="438" t="s">
        <v>781</v>
      </c>
      <c r="B4" s="750" t="s">
        <v>317</v>
      </c>
      <c r="C4" s="750" t="s">
        <v>413</v>
      </c>
      <c r="D4" s="492" t="s">
        <v>782</v>
      </c>
      <c r="E4" s="750" t="s">
        <v>789</v>
      </c>
      <c r="F4" s="750">
        <v>2023</v>
      </c>
      <c r="G4" s="491">
        <v>2022</v>
      </c>
      <c r="H4" s="491" t="s">
        <v>319</v>
      </c>
      <c r="I4" s="493" t="s">
        <v>784</v>
      </c>
      <c r="P4" s="569"/>
      <c r="Q4" s="569"/>
      <c r="U4" s="569"/>
      <c r="V4" s="569"/>
    </row>
    <row r="5" spans="1:25" s="569" customFormat="1" ht="22.5" customHeight="1">
      <c r="A5" s="650">
        <v>1</v>
      </c>
      <c r="B5" s="285" t="s">
        <v>254</v>
      </c>
      <c r="C5" s="383">
        <v>3.7602257844661598E-2</v>
      </c>
      <c r="D5" s="751">
        <v>0.35199999999997544</v>
      </c>
      <c r="E5" s="384">
        <v>0.35825169884035474</v>
      </c>
      <c r="F5" s="445">
        <v>936.46600000000001</v>
      </c>
      <c r="G5" s="46">
        <v>936.11400000000003</v>
      </c>
      <c r="H5" s="494" t="s">
        <v>414</v>
      </c>
      <c r="I5" s="347">
        <v>1</v>
      </c>
      <c r="K5" s="192"/>
      <c r="L5" s="192"/>
      <c r="M5" s="571"/>
      <c r="N5" s="418"/>
      <c r="O5" s="397"/>
      <c r="P5" s="418"/>
      <c r="Q5" s="418"/>
      <c r="R5" s="408"/>
      <c r="S5" s="651"/>
      <c r="U5" s="418"/>
      <c r="V5" s="418"/>
      <c r="W5" s="418"/>
      <c r="X5" s="418"/>
      <c r="Y5" s="418"/>
    </row>
    <row r="6" spans="1:25" s="569" customFormat="1" ht="22.5" customHeight="1">
      <c r="A6" s="652">
        <v>2</v>
      </c>
      <c r="B6" s="286" t="s">
        <v>82</v>
      </c>
      <c r="C6" s="387">
        <v>-11.276226539402829</v>
      </c>
      <c r="D6" s="752">
        <v>-67.777000000000044</v>
      </c>
      <c r="E6" s="388">
        <v>0.20401157005633919</v>
      </c>
      <c r="F6" s="465">
        <v>533.28399999999999</v>
      </c>
      <c r="G6" s="47">
        <v>601.06100000000004</v>
      </c>
      <c r="H6" s="496" t="s">
        <v>415</v>
      </c>
      <c r="I6" s="349">
        <v>2</v>
      </c>
      <c r="K6" s="192"/>
      <c r="L6" s="192"/>
      <c r="M6" s="571"/>
      <c r="N6" s="418"/>
      <c r="O6" s="397"/>
      <c r="P6" s="418"/>
      <c r="Q6" s="418"/>
      <c r="R6" s="408"/>
      <c r="S6" s="651"/>
      <c r="U6" s="418"/>
      <c r="V6" s="418"/>
      <c r="W6" s="418"/>
      <c r="X6" s="418"/>
      <c r="Y6" s="418"/>
    </row>
    <row r="7" spans="1:25" s="569" customFormat="1" ht="22.5" customHeight="1">
      <c r="A7" s="650">
        <v>3</v>
      </c>
      <c r="B7" s="285" t="s">
        <v>96</v>
      </c>
      <c r="C7" s="383">
        <v>-6.2241970315777344</v>
      </c>
      <c r="D7" s="751">
        <v>-14.036000000000001</v>
      </c>
      <c r="E7" s="384">
        <v>8.0899728346217212E-2</v>
      </c>
      <c r="F7" s="445">
        <v>211.471</v>
      </c>
      <c r="G7" s="46">
        <v>225.50700000000001</v>
      </c>
      <c r="H7" s="494" t="s">
        <v>416</v>
      </c>
      <c r="I7" s="347">
        <v>3</v>
      </c>
      <c r="K7" s="192"/>
      <c r="L7" s="192"/>
      <c r="M7" s="571"/>
      <c r="N7" s="418"/>
      <c r="O7" s="397"/>
      <c r="P7" s="418"/>
      <c r="Q7" s="418"/>
      <c r="R7" s="408"/>
      <c r="S7" s="651"/>
      <c r="U7" s="418"/>
      <c r="V7" s="418"/>
      <c r="W7" s="418"/>
      <c r="X7" s="418"/>
      <c r="Y7" s="418"/>
    </row>
    <row r="8" spans="1:25" s="569" customFormat="1" ht="22.5" customHeight="1">
      <c r="A8" s="652">
        <v>4</v>
      </c>
      <c r="B8" s="286" t="s">
        <v>97</v>
      </c>
      <c r="C8" s="387">
        <v>-21.983301204672731</v>
      </c>
      <c r="D8" s="752">
        <v>-36.149999999999977</v>
      </c>
      <c r="E8" s="388">
        <v>4.9079395513906145E-2</v>
      </c>
      <c r="F8" s="465">
        <v>128.29300000000001</v>
      </c>
      <c r="G8" s="47">
        <v>164.44299999999998</v>
      </c>
      <c r="H8" s="496" t="s">
        <v>417</v>
      </c>
      <c r="I8" s="349">
        <v>4</v>
      </c>
      <c r="K8" s="192"/>
      <c r="L8" s="192"/>
      <c r="M8" s="571"/>
      <c r="N8" s="418"/>
      <c r="O8" s="397"/>
      <c r="P8" s="418"/>
      <c r="Q8" s="418"/>
      <c r="R8" s="408"/>
      <c r="S8" s="651"/>
      <c r="U8" s="418"/>
      <c r="V8" s="418"/>
      <c r="W8" s="418"/>
      <c r="X8" s="418"/>
      <c r="Y8" s="418"/>
    </row>
    <row r="9" spans="1:25" s="569" customFormat="1" ht="22.5" customHeight="1">
      <c r="A9" s="650">
        <v>5</v>
      </c>
      <c r="B9" s="285" t="s">
        <v>100</v>
      </c>
      <c r="C9" s="383">
        <v>-8.7445095984481878</v>
      </c>
      <c r="D9" s="751">
        <v>-11.765999999999991</v>
      </c>
      <c r="E9" s="384">
        <v>4.6973036229303183E-2</v>
      </c>
      <c r="F9" s="445">
        <v>122.78700000000001</v>
      </c>
      <c r="G9" s="46">
        <v>134.553</v>
      </c>
      <c r="H9" s="494" t="s">
        <v>418</v>
      </c>
      <c r="I9" s="347">
        <v>5</v>
      </c>
      <c r="K9" s="192"/>
      <c r="L9" s="192"/>
      <c r="M9" s="571"/>
      <c r="N9" s="418"/>
      <c r="O9" s="397"/>
      <c r="P9" s="418"/>
      <c r="Q9" s="418"/>
      <c r="R9" s="408"/>
      <c r="S9" s="651"/>
      <c r="U9" s="418"/>
      <c r="V9" s="418"/>
      <c r="W9" s="418"/>
      <c r="X9" s="418"/>
      <c r="Y9" s="418"/>
    </row>
    <row r="10" spans="1:25" s="569" customFormat="1" ht="22.5" customHeight="1">
      <c r="A10" s="652">
        <v>6</v>
      </c>
      <c r="B10" s="286" t="s">
        <v>107</v>
      </c>
      <c r="C10" s="387">
        <v>-19.191561755699219</v>
      </c>
      <c r="D10" s="752">
        <v>-28.201999999999998</v>
      </c>
      <c r="E10" s="388">
        <v>4.5427888181625853E-2</v>
      </c>
      <c r="F10" s="465">
        <v>118.74799999999999</v>
      </c>
      <c r="G10" s="47">
        <v>146.94999999999999</v>
      </c>
      <c r="H10" s="496" t="s">
        <v>421</v>
      </c>
      <c r="I10" s="349">
        <v>6</v>
      </c>
      <c r="K10" s="192"/>
      <c r="L10" s="192"/>
      <c r="M10" s="571"/>
      <c r="N10" s="418"/>
      <c r="O10" s="397"/>
      <c r="P10" s="418"/>
      <c r="Q10" s="418"/>
      <c r="R10" s="408"/>
      <c r="S10" s="651"/>
      <c r="U10" s="418"/>
      <c r="V10" s="418"/>
      <c r="W10" s="418"/>
      <c r="X10" s="418"/>
      <c r="Y10" s="418"/>
    </row>
    <row r="11" spans="1:25" s="569" customFormat="1" ht="22.5" customHeight="1">
      <c r="A11" s="650">
        <v>7</v>
      </c>
      <c r="B11" s="285" t="s">
        <v>109</v>
      </c>
      <c r="C11" s="383">
        <v>-2.660475955087926</v>
      </c>
      <c r="D11" s="751">
        <v>-3.01400000000001</v>
      </c>
      <c r="E11" s="384">
        <v>4.2186099482438524E-2</v>
      </c>
      <c r="F11" s="445">
        <v>110.274</v>
      </c>
      <c r="G11" s="46">
        <v>113.28800000000001</v>
      </c>
      <c r="H11" s="494" t="s">
        <v>422</v>
      </c>
      <c r="I11" s="347">
        <v>7</v>
      </c>
      <c r="K11" s="192"/>
      <c r="L11" s="192"/>
      <c r="M11" s="571"/>
      <c r="N11" s="418"/>
      <c r="O11" s="397"/>
      <c r="P11" s="418"/>
      <c r="Q11" s="418"/>
      <c r="R11" s="408"/>
      <c r="S11" s="651"/>
      <c r="U11" s="418"/>
      <c r="V11" s="418"/>
      <c r="W11" s="418"/>
      <c r="X11" s="418"/>
      <c r="Y11" s="418"/>
    </row>
    <row r="12" spans="1:25" s="569" customFormat="1" ht="22.5" customHeight="1">
      <c r="A12" s="652">
        <v>8</v>
      </c>
      <c r="B12" s="286" t="s">
        <v>106</v>
      </c>
      <c r="C12" s="387">
        <v>-5.273519629955274</v>
      </c>
      <c r="D12" s="752">
        <v>-5.5180000000000007</v>
      </c>
      <c r="E12" s="388">
        <v>3.7918292693657089E-2</v>
      </c>
      <c r="F12" s="465">
        <v>99.117999999999995</v>
      </c>
      <c r="G12" s="47">
        <v>104.636</v>
      </c>
      <c r="H12" s="496" t="s">
        <v>419</v>
      </c>
      <c r="I12" s="349">
        <v>8</v>
      </c>
      <c r="K12" s="192"/>
      <c r="L12" s="192"/>
      <c r="M12" s="571"/>
      <c r="N12" s="418"/>
      <c r="O12" s="397"/>
      <c r="P12" s="418"/>
      <c r="Q12" s="418"/>
      <c r="R12" s="408"/>
      <c r="S12" s="651"/>
      <c r="U12" s="418"/>
      <c r="V12" s="418"/>
      <c r="W12" s="418"/>
      <c r="X12" s="418"/>
      <c r="Y12" s="418"/>
    </row>
    <row r="13" spans="1:25" s="569" customFormat="1" ht="22.5" customHeight="1">
      <c r="A13" s="650">
        <v>9</v>
      </c>
      <c r="B13" s="285" t="s">
        <v>7</v>
      </c>
      <c r="C13" s="383">
        <v>-10.458378750501995</v>
      </c>
      <c r="D13" s="751">
        <v>-10.938000000000017</v>
      </c>
      <c r="E13" s="384">
        <v>3.5825705463948011E-2</v>
      </c>
      <c r="F13" s="445">
        <v>93.647999999999996</v>
      </c>
      <c r="G13" s="46">
        <v>104.58600000000001</v>
      </c>
      <c r="H13" s="494" t="s">
        <v>420</v>
      </c>
      <c r="I13" s="347">
        <v>9</v>
      </c>
      <c r="K13" s="192"/>
      <c r="L13" s="192"/>
      <c r="M13" s="571"/>
      <c r="N13" s="418"/>
      <c r="O13" s="397"/>
      <c r="P13" s="418"/>
      <c r="Q13" s="418"/>
      <c r="R13" s="408"/>
      <c r="S13" s="651"/>
      <c r="U13" s="418"/>
      <c r="V13" s="418"/>
      <c r="W13" s="418"/>
      <c r="X13" s="418"/>
      <c r="Y13" s="418"/>
    </row>
    <row r="14" spans="1:25" s="569" customFormat="1" ht="22.5" customHeight="1">
      <c r="A14" s="652">
        <v>10</v>
      </c>
      <c r="B14" s="286" t="s">
        <v>110</v>
      </c>
      <c r="C14" s="387">
        <v>-17.122697563874016</v>
      </c>
      <c r="D14" s="752">
        <v>-11.526999999999987</v>
      </c>
      <c r="E14" s="388">
        <v>2.13440071859522E-2</v>
      </c>
      <c r="F14" s="465">
        <v>55.793000000000006</v>
      </c>
      <c r="G14" s="47">
        <v>67.319999999999993</v>
      </c>
      <c r="H14" s="496" t="s">
        <v>423</v>
      </c>
      <c r="I14" s="349">
        <v>10</v>
      </c>
      <c r="K14" s="192"/>
      <c r="L14" s="192"/>
      <c r="M14" s="571"/>
      <c r="N14" s="418"/>
      <c r="O14" s="397"/>
      <c r="P14" s="418"/>
      <c r="Q14" s="418"/>
      <c r="R14" s="408"/>
      <c r="S14" s="651"/>
      <c r="U14" s="418"/>
      <c r="V14" s="418"/>
      <c r="W14" s="418"/>
      <c r="X14" s="418"/>
      <c r="Y14" s="418"/>
    </row>
    <row r="15" spans="1:25" s="569" customFormat="1" ht="22.5" customHeight="1">
      <c r="A15" s="650">
        <v>11</v>
      </c>
      <c r="B15" s="285" t="s">
        <v>112</v>
      </c>
      <c r="C15" s="383">
        <v>0.55952407280447647</v>
      </c>
      <c r="D15" s="751">
        <v>0.25300000000000011</v>
      </c>
      <c r="E15" s="384">
        <v>1.7394870445131941E-2</v>
      </c>
      <c r="F15" s="445">
        <v>45.47</v>
      </c>
      <c r="G15" s="46">
        <v>45.216999999999999</v>
      </c>
      <c r="H15" s="494" t="s">
        <v>425</v>
      </c>
      <c r="I15" s="347">
        <v>11</v>
      </c>
      <c r="K15" s="192"/>
      <c r="L15" s="192"/>
      <c r="M15" s="571"/>
      <c r="N15" s="418"/>
      <c r="O15" s="397"/>
      <c r="P15" s="418"/>
      <c r="Q15" s="418"/>
      <c r="R15" s="408"/>
      <c r="S15" s="651"/>
      <c r="U15" s="418"/>
      <c r="V15" s="418"/>
      <c r="W15" s="418"/>
      <c r="X15" s="418"/>
      <c r="Y15" s="418"/>
    </row>
    <row r="16" spans="1:25" s="569" customFormat="1" ht="22.5" customHeight="1">
      <c r="A16" s="652">
        <v>12</v>
      </c>
      <c r="B16" s="286" t="s">
        <v>38</v>
      </c>
      <c r="C16" s="387">
        <v>-11.215586801075851</v>
      </c>
      <c r="D16" s="752">
        <v>-5.1289999999999978</v>
      </c>
      <c r="E16" s="388">
        <v>1.5532582577814981E-2</v>
      </c>
      <c r="F16" s="465">
        <v>40.602000000000004</v>
      </c>
      <c r="G16" s="47">
        <v>45.731000000000002</v>
      </c>
      <c r="H16" s="496" t="s">
        <v>424</v>
      </c>
      <c r="I16" s="349">
        <v>12</v>
      </c>
      <c r="K16" s="192"/>
      <c r="L16" s="192"/>
      <c r="M16" s="571"/>
      <c r="N16" s="418"/>
      <c r="O16" s="397"/>
      <c r="P16" s="418"/>
      <c r="Q16" s="418"/>
      <c r="R16" s="408"/>
      <c r="S16" s="651"/>
      <c r="U16" s="418"/>
      <c r="V16" s="418"/>
      <c r="W16" s="418"/>
      <c r="X16" s="418"/>
      <c r="Y16" s="418"/>
    </row>
    <row r="17" spans="1:25" s="569" customFormat="1" ht="22.5" customHeight="1">
      <c r="A17" s="650">
        <v>13</v>
      </c>
      <c r="B17" s="285" t="s">
        <v>117</v>
      </c>
      <c r="C17" s="383">
        <v>-4.7603626943005217</v>
      </c>
      <c r="D17" s="751">
        <v>-1.9110000000000014</v>
      </c>
      <c r="E17" s="384">
        <v>1.4626304854381558E-2</v>
      </c>
      <c r="F17" s="445">
        <v>38.232999999999997</v>
      </c>
      <c r="G17" s="46">
        <v>40.143999999999998</v>
      </c>
      <c r="H17" s="494" t="s">
        <v>426</v>
      </c>
      <c r="I17" s="347">
        <v>13</v>
      </c>
      <c r="K17" s="192"/>
      <c r="L17" s="192"/>
      <c r="M17" s="571"/>
      <c r="N17" s="418"/>
      <c r="O17" s="397"/>
      <c r="P17" s="418"/>
      <c r="Q17" s="418"/>
      <c r="R17" s="408"/>
      <c r="S17" s="651"/>
      <c r="U17" s="418"/>
      <c r="V17" s="418"/>
      <c r="W17" s="418"/>
      <c r="X17" s="418"/>
      <c r="Y17" s="418"/>
    </row>
    <row r="18" spans="1:25" s="569" customFormat="1" ht="22.5" customHeight="1">
      <c r="A18" s="652">
        <v>14</v>
      </c>
      <c r="B18" s="286" t="s">
        <v>125</v>
      </c>
      <c r="C18" s="387">
        <v>-23.055334478280908</v>
      </c>
      <c r="D18" s="752">
        <v>-5.5040000000000013</v>
      </c>
      <c r="E18" s="388">
        <v>7.0271910096025647E-3</v>
      </c>
      <c r="F18" s="465">
        <v>18.369</v>
      </c>
      <c r="G18" s="47">
        <v>23.873000000000001</v>
      </c>
      <c r="H18" s="496" t="s">
        <v>428</v>
      </c>
      <c r="I18" s="349">
        <v>14</v>
      </c>
      <c r="K18" s="192"/>
      <c r="L18" s="192"/>
      <c r="M18" s="571"/>
      <c r="N18" s="418"/>
      <c r="O18" s="397"/>
      <c r="P18" s="418"/>
      <c r="Q18" s="418"/>
      <c r="R18" s="408"/>
      <c r="S18" s="651"/>
      <c r="U18" s="418"/>
      <c r="V18" s="418"/>
      <c r="W18" s="418"/>
      <c r="X18" s="418"/>
      <c r="Y18" s="418"/>
    </row>
    <row r="19" spans="1:25" s="569" customFormat="1" ht="22.5" customHeight="1">
      <c r="A19" s="650">
        <v>15</v>
      </c>
      <c r="B19" s="285" t="s">
        <v>226</v>
      </c>
      <c r="C19" s="383">
        <v>18.823857820787193</v>
      </c>
      <c r="D19" s="751">
        <v>2.0229999999999997</v>
      </c>
      <c r="E19" s="384">
        <v>4.8852539165237492E-3</v>
      </c>
      <c r="F19" s="445">
        <v>12.77</v>
      </c>
      <c r="G19" s="46">
        <v>10.747</v>
      </c>
      <c r="H19" s="494" t="s">
        <v>432</v>
      </c>
      <c r="I19" s="347">
        <v>15</v>
      </c>
      <c r="K19" s="192"/>
      <c r="L19" s="192"/>
      <c r="M19" s="571"/>
      <c r="N19" s="418"/>
      <c r="O19" s="397"/>
      <c r="P19" s="418"/>
      <c r="Q19" s="418"/>
      <c r="R19" s="408"/>
      <c r="S19" s="651"/>
      <c r="U19" s="418"/>
      <c r="V19" s="418"/>
      <c r="W19" s="418"/>
      <c r="X19" s="418"/>
      <c r="Y19" s="418"/>
    </row>
    <row r="20" spans="1:25" s="569" customFormat="1" ht="22.5" customHeight="1">
      <c r="A20" s="652">
        <v>16</v>
      </c>
      <c r="B20" s="286" t="s">
        <v>127</v>
      </c>
      <c r="C20" s="387">
        <v>-23.116748640952643</v>
      </c>
      <c r="D20" s="752">
        <v>-3.5720000000000027</v>
      </c>
      <c r="E20" s="388">
        <v>4.5447781149805903E-3</v>
      </c>
      <c r="F20" s="465">
        <v>11.879999999999999</v>
      </c>
      <c r="G20" s="47">
        <v>15.452000000000002</v>
      </c>
      <c r="H20" s="496" t="s">
        <v>429</v>
      </c>
      <c r="I20" s="349">
        <v>16</v>
      </c>
      <c r="K20" s="192"/>
      <c r="L20" s="192"/>
      <c r="M20" s="571"/>
      <c r="N20" s="418"/>
      <c r="O20" s="397"/>
      <c r="P20" s="418"/>
      <c r="Q20" s="418"/>
      <c r="R20" s="408"/>
      <c r="S20" s="651"/>
      <c r="U20" s="418"/>
      <c r="V20" s="418"/>
      <c r="W20" s="418"/>
      <c r="X20" s="418"/>
      <c r="Y20" s="418"/>
    </row>
    <row r="21" spans="1:25" s="569" customFormat="1" ht="22.5" customHeight="1">
      <c r="A21" s="650">
        <v>17</v>
      </c>
      <c r="B21" s="285" t="s">
        <v>160</v>
      </c>
      <c r="C21" s="383">
        <v>-5.5398530243075266</v>
      </c>
      <c r="D21" s="751">
        <v>-0.58800000000000097</v>
      </c>
      <c r="E21" s="384">
        <v>3.8355172879457411E-3</v>
      </c>
      <c r="F21" s="445">
        <v>10.026</v>
      </c>
      <c r="G21" s="46">
        <v>10.614000000000001</v>
      </c>
      <c r="H21" s="494" t="s">
        <v>431</v>
      </c>
      <c r="I21" s="347">
        <v>17</v>
      </c>
      <c r="K21" s="192"/>
      <c r="L21" s="192"/>
      <c r="M21" s="571"/>
      <c r="N21" s="418"/>
      <c r="O21" s="397"/>
      <c r="P21" s="418"/>
      <c r="Q21" s="418"/>
      <c r="R21" s="408"/>
      <c r="S21" s="651"/>
      <c r="U21" s="418"/>
      <c r="V21" s="418"/>
      <c r="W21" s="418"/>
      <c r="X21" s="418"/>
      <c r="Y21" s="418"/>
    </row>
    <row r="22" spans="1:25" s="569" customFormat="1" ht="22.5" customHeight="1">
      <c r="A22" s="652">
        <v>18</v>
      </c>
      <c r="B22" s="286" t="s">
        <v>113</v>
      </c>
      <c r="C22" s="387">
        <v>8.2428043453914075</v>
      </c>
      <c r="D22" s="752">
        <v>0.73599999999999888</v>
      </c>
      <c r="E22" s="388">
        <v>3.6974141819265493E-3</v>
      </c>
      <c r="F22" s="465">
        <v>9.6649999999999991</v>
      </c>
      <c r="G22" s="47">
        <v>8.9290000000000003</v>
      </c>
      <c r="H22" s="496" t="s">
        <v>427</v>
      </c>
      <c r="I22" s="349">
        <v>18</v>
      </c>
      <c r="K22" s="192"/>
      <c r="L22" s="192"/>
      <c r="M22" s="571"/>
      <c r="N22" s="418"/>
      <c r="O22" s="397"/>
      <c r="P22" s="418"/>
      <c r="Q22" s="418"/>
      <c r="R22" s="408"/>
      <c r="S22" s="651"/>
      <c r="U22" s="418"/>
      <c r="V22" s="418"/>
      <c r="W22" s="418"/>
      <c r="X22" s="418"/>
      <c r="Y22" s="418"/>
    </row>
    <row r="23" spans="1:25" s="569" customFormat="1" ht="22.5" customHeight="1">
      <c r="A23" s="650">
        <v>19</v>
      </c>
      <c r="B23" s="285" t="s">
        <v>129</v>
      </c>
      <c r="C23" s="383">
        <v>4.0570914812317449</v>
      </c>
      <c r="D23" s="751">
        <v>0.36100000000000065</v>
      </c>
      <c r="E23" s="384">
        <v>3.5420960072900078E-3</v>
      </c>
      <c r="F23" s="445">
        <v>9.2590000000000003</v>
      </c>
      <c r="G23" s="46">
        <v>8.8979999999999997</v>
      </c>
      <c r="H23" s="494" t="s">
        <v>430</v>
      </c>
      <c r="I23" s="347">
        <v>19</v>
      </c>
      <c r="K23" s="192"/>
      <c r="L23" s="192"/>
      <c r="M23" s="571"/>
      <c r="N23" s="418"/>
      <c r="O23" s="397"/>
      <c r="P23" s="418"/>
      <c r="Q23" s="418"/>
      <c r="R23" s="408"/>
      <c r="S23" s="651"/>
      <c r="U23" s="418"/>
      <c r="V23" s="418"/>
      <c r="W23" s="418"/>
      <c r="X23" s="418"/>
      <c r="Y23" s="418"/>
    </row>
    <row r="24" spans="1:25" s="569" customFormat="1" ht="22.5" customHeight="1">
      <c r="A24" s="652">
        <v>20</v>
      </c>
      <c r="B24" s="286" t="s">
        <v>137</v>
      </c>
      <c r="C24" s="387">
        <v>-12.075597926074588</v>
      </c>
      <c r="D24" s="752">
        <v>-0.72199999999999953</v>
      </c>
      <c r="E24" s="388">
        <v>2.0111025715869499E-3</v>
      </c>
      <c r="F24" s="465">
        <v>5.2569999999999997</v>
      </c>
      <c r="G24" s="47">
        <v>5.9789999999999992</v>
      </c>
      <c r="H24" s="496" t="s">
        <v>433</v>
      </c>
      <c r="I24" s="349">
        <v>20</v>
      </c>
      <c r="K24" s="192"/>
      <c r="L24" s="192"/>
      <c r="M24" s="571"/>
      <c r="N24" s="418"/>
      <c r="O24" s="397"/>
      <c r="P24" s="418"/>
      <c r="Q24" s="418"/>
      <c r="R24" s="408"/>
      <c r="S24" s="651"/>
      <c r="U24" s="418"/>
      <c r="V24" s="418"/>
      <c r="W24" s="418"/>
      <c r="X24" s="418"/>
      <c r="Y24" s="418"/>
    </row>
    <row r="25" spans="1:25" s="569" customFormat="1" ht="22.5" customHeight="1">
      <c r="A25" s="650">
        <v>21</v>
      </c>
      <c r="B25" s="285" t="s">
        <v>139</v>
      </c>
      <c r="C25" s="383">
        <v>15.42553191489362</v>
      </c>
      <c r="D25" s="751">
        <v>0.29000000000000004</v>
      </c>
      <c r="E25" s="384">
        <v>8.3014886443669037E-4</v>
      </c>
      <c r="F25" s="445">
        <v>2.17</v>
      </c>
      <c r="G25" s="46">
        <v>1.88</v>
      </c>
      <c r="H25" s="494" t="s">
        <v>434</v>
      </c>
      <c r="I25" s="347">
        <v>21</v>
      </c>
      <c r="K25" s="192"/>
      <c r="L25" s="192"/>
      <c r="M25" s="571"/>
      <c r="N25" s="418"/>
      <c r="O25" s="397"/>
      <c r="P25" s="418"/>
      <c r="Q25" s="418"/>
      <c r="R25" s="408"/>
      <c r="S25" s="651"/>
      <c r="U25" s="418"/>
      <c r="V25" s="418"/>
      <c r="W25" s="418"/>
      <c r="X25" s="418"/>
      <c r="Y25" s="418"/>
    </row>
    <row r="26" spans="1:25" s="569" customFormat="1" ht="22.5" customHeight="1">
      <c r="A26" s="652">
        <v>22</v>
      </c>
      <c r="B26" s="286" t="s">
        <v>103</v>
      </c>
      <c r="C26" s="387">
        <v>0.99502487562190522</v>
      </c>
      <c r="D26" s="752">
        <v>4.0000000000000591E-3</v>
      </c>
      <c r="E26" s="388">
        <v>1.5531817463654209E-4</v>
      </c>
      <c r="F26" s="465">
        <v>0.40600000000000003</v>
      </c>
      <c r="G26" s="47">
        <v>0.40199999999999997</v>
      </c>
      <c r="H26" s="496" t="s">
        <v>436</v>
      </c>
      <c r="I26" s="349">
        <v>22</v>
      </c>
      <c r="K26" s="192"/>
      <c r="L26" s="192"/>
      <c r="M26" s="571"/>
      <c r="N26" s="418"/>
      <c r="O26" s="397"/>
      <c r="P26" s="418"/>
      <c r="Q26" s="418"/>
      <c r="R26" s="408"/>
      <c r="S26" s="651"/>
      <c r="U26" s="418"/>
      <c r="V26" s="418"/>
      <c r="W26" s="418"/>
      <c r="X26" s="418"/>
      <c r="Y26" s="418"/>
    </row>
    <row r="27" spans="1:25" s="569" customFormat="1" ht="38.25" customHeight="1">
      <c r="A27" s="1038" t="s">
        <v>282</v>
      </c>
      <c r="B27" s="1039"/>
      <c r="C27" s="749">
        <v>-7.1843651511687021</v>
      </c>
      <c r="D27" s="753">
        <v>-202.33500000000049</v>
      </c>
      <c r="E27" s="653">
        <v>1</v>
      </c>
      <c r="F27" s="525">
        <v>2613.989</v>
      </c>
      <c r="G27" s="525">
        <v>2816.3240000000005</v>
      </c>
      <c r="H27" s="1039" t="s">
        <v>362</v>
      </c>
      <c r="I27" s="1040"/>
      <c r="K27" s="192"/>
      <c r="L27" s="192"/>
      <c r="M27" s="571"/>
      <c r="N27" s="418"/>
      <c r="O27" s="397"/>
      <c r="P27" s="418"/>
      <c r="Q27" s="418"/>
      <c r="R27" s="408"/>
      <c r="S27" s="654"/>
      <c r="U27" s="418"/>
      <c r="V27" s="418"/>
      <c r="W27" s="418"/>
      <c r="X27" s="418"/>
      <c r="Y27" s="418"/>
    </row>
    <row r="28" spans="1:25" ht="15" customHeight="1">
      <c r="A28" s="613" t="s">
        <v>304</v>
      </c>
      <c r="B28" s="569"/>
      <c r="I28" s="404" t="s">
        <v>305</v>
      </c>
      <c r="O28" s="397"/>
      <c r="P28" s="418"/>
      <c r="Q28" s="418"/>
      <c r="R28" s="408"/>
      <c r="S28" s="651"/>
    </row>
    <row r="29" spans="1:25" ht="15" customHeight="1">
      <c r="A29" s="613"/>
      <c r="B29" s="569"/>
      <c r="I29" s="404"/>
    </row>
    <row r="30" spans="1:25" ht="15" customHeight="1">
      <c r="A30" s="613"/>
      <c r="B30" s="569"/>
      <c r="G30" s="408"/>
      <c r="I30" s="404"/>
      <c r="N30" s="408"/>
      <c r="O30" s="408"/>
      <c r="P30" s="408"/>
      <c r="Q30" s="408"/>
      <c r="R30" s="408"/>
      <c r="S30" s="408"/>
    </row>
    <row r="31" spans="1:25" ht="15" customHeight="1">
      <c r="A31" s="613"/>
      <c r="B31" s="569"/>
      <c r="G31" s="655"/>
      <c r="I31" s="404"/>
      <c r="N31" s="408"/>
      <c r="O31" s="408"/>
      <c r="P31" s="408"/>
      <c r="Q31" s="408"/>
      <c r="R31" s="408"/>
      <c r="S31" s="408"/>
    </row>
    <row r="32" spans="1:25" ht="15" customHeight="1">
      <c r="A32" s="613"/>
      <c r="B32" s="569"/>
      <c r="I32" s="404"/>
      <c r="N32" s="408"/>
      <c r="O32" s="408"/>
      <c r="P32" s="408"/>
      <c r="Q32" s="408"/>
      <c r="R32" s="408"/>
      <c r="S32" s="408"/>
    </row>
    <row r="33" spans="1:19" ht="15" customHeight="1">
      <c r="A33" s="613"/>
      <c r="B33" s="569"/>
      <c r="I33" s="404"/>
      <c r="N33" s="408"/>
      <c r="O33" s="408"/>
      <c r="P33" s="408"/>
      <c r="Q33" s="408"/>
      <c r="R33" s="408"/>
      <c r="S33" s="408"/>
    </row>
    <row r="34" spans="1:19" ht="15" customHeight="1">
      <c r="A34" s="613"/>
      <c r="B34" s="569"/>
      <c r="I34" s="404"/>
      <c r="N34" s="408"/>
      <c r="O34" s="408"/>
      <c r="P34" s="408"/>
      <c r="Q34" s="408"/>
      <c r="R34" s="408"/>
      <c r="S34" s="408"/>
    </row>
    <row r="35" spans="1:19" ht="23.25" customHeight="1">
      <c r="A35" s="3"/>
      <c r="B35" s="381"/>
      <c r="C35" s="381"/>
      <c r="D35" s="2"/>
      <c r="E35" s="2"/>
      <c r="F35" s="2"/>
      <c r="G35" s="2"/>
      <c r="H35" s="381"/>
      <c r="I35" s="1"/>
      <c r="N35" s="408"/>
      <c r="O35" s="408"/>
      <c r="P35" s="408"/>
      <c r="Q35" s="408"/>
      <c r="R35" s="408"/>
      <c r="S35" s="408"/>
    </row>
    <row r="36" spans="1:19">
      <c r="F36" s="405"/>
      <c r="N36" s="408"/>
      <c r="O36" s="408"/>
      <c r="P36" s="408"/>
      <c r="Q36" s="408"/>
      <c r="R36" s="408"/>
      <c r="S36" s="408"/>
    </row>
    <row r="37" spans="1:19">
      <c r="N37" s="408"/>
      <c r="O37" s="408"/>
      <c r="P37" s="408"/>
      <c r="Q37" s="408"/>
      <c r="R37" s="408"/>
      <c r="S37" s="408"/>
    </row>
    <row r="38" spans="1:19">
      <c r="N38" s="408"/>
      <c r="O38" s="408"/>
      <c r="P38" s="408"/>
      <c r="Q38" s="408"/>
      <c r="R38" s="408"/>
      <c r="S38" s="408"/>
    </row>
    <row r="39" spans="1:19">
      <c r="N39" s="408"/>
      <c r="O39" s="408"/>
      <c r="P39" s="408"/>
      <c r="Q39" s="408"/>
      <c r="R39" s="408"/>
      <c r="S39" s="408"/>
    </row>
    <row r="40" spans="1:19">
      <c r="N40" s="408"/>
      <c r="O40" s="408"/>
      <c r="P40" s="408"/>
      <c r="Q40" s="408"/>
      <c r="R40" s="408"/>
      <c r="S40" s="408"/>
    </row>
    <row r="41" spans="1:19">
      <c r="N41" s="408"/>
      <c r="O41" s="408"/>
      <c r="P41" s="408"/>
      <c r="Q41" s="408"/>
      <c r="R41" s="408"/>
      <c r="S41" s="408"/>
    </row>
    <row r="42" spans="1:19">
      <c r="I42" s="188"/>
      <c r="N42" s="408"/>
      <c r="O42" s="408"/>
      <c r="P42" s="408"/>
      <c r="Q42" s="408"/>
      <c r="R42" s="408"/>
      <c r="S42" s="408"/>
    </row>
    <row r="43" spans="1:19">
      <c r="I43" s="188"/>
      <c r="N43" s="408"/>
      <c r="O43" s="408"/>
      <c r="P43" s="408"/>
      <c r="Q43" s="408"/>
      <c r="R43" s="408"/>
      <c r="S43" s="408"/>
    </row>
    <row r="44" spans="1:19">
      <c r="I44" s="188"/>
      <c r="N44" s="408"/>
      <c r="O44" s="408"/>
      <c r="P44" s="408"/>
      <c r="Q44" s="408"/>
      <c r="R44" s="408"/>
      <c r="S44" s="408"/>
    </row>
    <row r="45" spans="1:19">
      <c r="I45" s="188"/>
      <c r="N45" s="408"/>
      <c r="O45" s="408"/>
      <c r="P45" s="408"/>
      <c r="Q45" s="408"/>
      <c r="R45" s="408"/>
      <c r="S45" s="408"/>
    </row>
    <row r="46" spans="1:19">
      <c r="I46" s="188"/>
      <c r="N46" s="408"/>
      <c r="O46" s="408"/>
      <c r="P46" s="408"/>
      <c r="Q46" s="408"/>
      <c r="R46" s="408"/>
      <c r="S46" s="408"/>
    </row>
    <row r="47" spans="1:19">
      <c r="I47" s="188"/>
      <c r="N47" s="408"/>
      <c r="O47" s="408"/>
      <c r="P47" s="408"/>
      <c r="Q47" s="408"/>
      <c r="R47" s="408"/>
      <c r="S47" s="408"/>
    </row>
    <row r="48" spans="1:19">
      <c r="N48" s="408"/>
      <c r="O48" s="408"/>
      <c r="P48" s="408"/>
      <c r="Q48" s="408"/>
      <c r="R48" s="408"/>
      <c r="S48" s="408"/>
    </row>
    <row r="49" spans="14:19">
      <c r="N49" s="408"/>
      <c r="O49" s="408"/>
      <c r="P49" s="408"/>
      <c r="Q49" s="408"/>
      <c r="R49" s="408"/>
      <c r="S49" s="408"/>
    </row>
    <row r="50" spans="14:19">
      <c r="N50" s="408"/>
      <c r="O50" s="408"/>
      <c r="P50" s="408"/>
      <c r="Q50" s="408"/>
      <c r="R50" s="408"/>
      <c r="S50" s="408"/>
    </row>
    <row r="51" spans="14:19">
      <c r="N51" s="408"/>
      <c r="O51" s="408"/>
      <c r="P51" s="408"/>
      <c r="Q51" s="408"/>
      <c r="R51" s="408"/>
      <c r="S51" s="408"/>
    </row>
    <row r="52" spans="14:19">
      <c r="N52" s="408"/>
      <c r="O52" s="408"/>
      <c r="P52" s="408"/>
      <c r="Q52" s="408"/>
      <c r="R52" s="408"/>
      <c r="S52" s="408"/>
    </row>
    <row r="53" spans="14:19">
      <c r="N53" s="408"/>
      <c r="O53" s="408"/>
      <c r="P53" s="408"/>
      <c r="Q53" s="408"/>
      <c r="R53" s="408"/>
      <c r="S53" s="408"/>
    </row>
    <row r="54" spans="14:19">
      <c r="N54" s="408"/>
      <c r="O54" s="408"/>
      <c r="P54" s="408"/>
      <c r="Q54" s="408"/>
      <c r="R54" s="408"/>
      <c r="S54" s="408"/>
    </row>
    <row r="55" spans="14:19">
      <c r="N55" s="408"/>
      <c r="O55" s="408"/>
      <c r="P55" s="408"/>
      <c r="Q55" s="408"/>
      <c r="R55" s="408"/>
      <c r="S55" s="408"/>
    </row>
    <row r="56" spans="14:19">
      <c r="N56" s="408"/>
      <c r="O56" s="408"/>
      <c r="P56" s="408"/>
      <c r="Q56" s="408"/>
      <c r="R56" s="408"/>
      <c r="S56" s="408"/>
    </row>
    <row r="57" spans="14:19">
      <c r="N57" s="408"/>
      <c r="O57" s="408"/>
      <c r="P57" s="408"/>
      <c r="Q57" s="408"/>
      <c r="R57" s="408"/>
      <c r="S57" s="408"/>
    </row>
    <row r="58" spans="14:19">
      <c r="N58" s="408"/>
      <c r="O58" s="408"/>
      <c r="P58" s="408"/>
      <c r="Q58" s="408"/>
      <c r="R58" s="408"/>
      <c r="S58" s="408"/>
    </row>
    <row r="59" spans="14:19">
      <c r="N59" s="408"/>
      <c r="O59" s="408"/>
      <c r="P59" s="408"/>
      <c r="Q59" s="408"/>
      <c r="R59" s="408"/>
      <c r="S59" s="408"/>
    </row>
    <row r="60" spans="14:19">
      <c r="N60" s="408"/>
      <c r="O60" s="408"/>
      <c r="P60" s="408"/>
      <c r="Q60" s="408"/>
      <c r="R60" s="408"/>
      <c r="S60" s="408"/>
    </row>
    <row r="61" spans="14:19">
      <c r="N61" s="408"/>
      <c r="O61" s="408"/>
      <c r="P61" s="408"/>
      <c r="Q61" s="408"/>
      <c r="R61" s="408"/>
      <c r="S61" s="408"/>
    </row>
    <row r="62" spans="14:19">
      <c r="N62" s="408"/>
      <c r="O62" s="408"/>
      <c r="P62" s="408"/>
      <c r="Q62" s="408"/>
      <c r="R62" s="408"/>
      <c r="S62" s="408"/>
    </row>
    <row r="63" spans="14:19">
      <c r="N63" s="408"/>
      <c r="O63" s="408"/>
      <c r="P63" s="408"/>
      <c r="Q63" s="408"/>
      <c r="R63" s="408"/>
      <c r="S63" s="408"/>
    </row>
    <row r="64" spans="14:19">
      <c r="N64" s="408"/>
      <c r="O64" s="408"/>
      <c r="P64" s="408"/>
      <c r="Q64" s="408"/>
      <c r="R64" s="408"/>
      <c r="S64" s="408"/>
    </row>
    <row r="65" spans="2:19">
      <c r="N65" s="408"/>
      <c r="O65" s="408"/>
      <c r="P65" s="408"/>
      <c r="Q65" s="408"/>
      <c r="R65" s="408"/>
      <c r="S65" s="408"/>
    </row>
    <row r="66" spans="2:19">
      <c r="N66" s="408"/>
      <c r="O66" s="408"/>
      <c r="P66" s="408"/>
      <c r="Q66" s="408"/>
      <c r="R66" s="408"/>
      <c r="S66" s="408"/>
    </row>
    <row r="67" spans="2:19">
      <c r="N67" s="408"/>
      <c r="O67" s="408"/>
      <c r="P67" s="408"/>
      <c r="Q67" s="408"/>
      <c r="R67" s="408"/>
      <c r="S67" s="408"/>
    </row>
    <row r="68" spans="2:19">
      <c r="N68" s="408"/>
      <c r="O68" s="408"/>
      <c r="P68" s="408"/>
      <c r="Q68" s="408"/>
      <c r="R68" s="408"/>
      <c r="S68" s="408"/>
    </row>
    <row r="69" spans="2:19">
      <c r="N69" s="408"/>
      <c r="O69" s="408"/>
      <c r="P69" s="408"/>
      <c r="Q69" s="408"/>
      <c r="R69" s="408"/>
      <c r="S69" s="408"/>
    </row>
    <row r="70" spans="2:19">
      <c r="N70" s="408"/>
      <c r="O70" s="408"/>
      <c r="P70" s="408"/>
      <c r="Q70" s="408"/>
      <c r="R70" s="408"/>
      <c r="S70" s="408"/>
    </row>
    <row r="71" spans="2:19">
      <c r="N71" s="408"/>
      <c r="O71" s="408"/>
      <c r="P71" s="408"/>
      <c r="Q71" s="408"/>
      <c r="R71" s="408"/>
      <c r="S71" s="408"/>
    </row>
    <row r="72" spans="2:19">
      <c r="N72" s="408"/>
      <c r="O72" s="408"/>
      <c r="P72" s="408"/>
      <c r="Q72" s="408"/>
      <c r="R72" s="408"/>
      <c r="S72" s="408"/>
    </row>
    <row r="73" spans="2:19">
      <c r="N73" s="408"/>
      <c r="O73" s="408"/>
      <c r="P73" s="408"/>
      <c r="Q73" s="408"/>
      <c r="R73" s="408"/>
      <c r="S73" s="408"/>
    </row>
    <row r="74" spans="2:19">
      <c r="N74" s="408"/>
      <c r="O74" s="408"/>
      <c r="P74" s="408"/>
      <c r="Q74" s="408"/>
      <c r="R74" s="408"/>
      <c r="S74" s="408"/>
    </row>
    <row r="77" spans="2:19">
      <c r="B77" s="188"/>
      <c r="C77" s="188"/>
      <c r="H77" s="188"/>
      <c r="I77" s="188"/>
    </row>
    <row r="78" spans="2:19">
      <c r="B78" s="188"/>
      <c r="C78" s="188"/>
      <c r="H78" s="188"/>
      <c r="I78" s="188"/>
    </row>
    <row r="79" spans="2:19">
      <c r="B79" s="188"/>
      <c r="C79" s="188"/>
      <c r="H79" s="188"/>
      <c r="I79" s="188"/>
    </row>
    <row r="80" spans="2:19">
      <c r="B80" s="188"/>
      <c r="C80" s="188"/>
      <c r="H80" s="188"/>
      <c r="I80" s="188"/>
    </row>
    <row r="81" spans="2:9">
      <c r="B81" s="188"/>
      <c r="C81" s="188"/>
      <c r="H81" s="188"/>
      <c r="I81" s="188"/>
    </row>
    <row r="82" spans="2:9">
      <c r="B82" s="188"/>
      <c r="C82" s="188"/>
      <c r="H82" s="188"/>
      <c r="I82" s="188"/>
    </row>
    <row r="83" spans="2:9">
      <c r="B83" s="188"/>
      <c r="C83" s="188"/>
      <c r="H83" s="188"/>
      <c r="I83" s="188"/>
    </row>
    <row r="84" spans="2:9">
      <c r="B84" s="188"/>
      <c r="C84" s="188"/>
      <c r="H84" s="188"/>
      <c r="I84" s="188"/>
    </row>
    <row r="85" spans="2:9">
      <c r="B85" s="188"/>
      <c r="C85" s="188"/>
      <c r="H85" s="188"/>
      <c r="I85" s="188"/>
    </row>
    <row r="86" spans="2:9">
      <c r="B86" s="188"/>
      <c r="C86" s="188"/>
      <c r="H86" s="188"/>
      <c r="I86" s="188"/>
    </row>
    <row r="87" spans="2:9">
      <c r="B87" s="188"/>
      <c r="C87" s="188"/>
      <c r="H87" s="188"/>
      <c r="I87" s="188"/>
    </row>
    <row r="88" spans="2:9">
      <c r="B88" s="188"/>
      <c r="C88" s="188"/>
      <c r="H88" s="188"/>
      <c r="I88" s="188"/>
    </row>
    <row r="89" spans="2:9">
      <c r="B89" s="188"/>
      <c r="C89" s="188"/>
      <c r="H89" s="188"/>
      <c r="I89" s="188"/>
    </row>
    <row r="90" spans="2:9">
      <c r="B90" s="188"/>
      <c r="C90" s="188"/>
      <c r="H90" s="188"/>
      <c r="I90" s="188"/>
    </row>
    <row r="91" spans="2:9">
      <c r="B91" s="188"/>
      <c r="C91" s="188"/>
      <c r="H91" s="188"/>
      <c r="I91" s="188"/>
    </row>
    <row r="92" spans="2:9">
      <c r="B92" s="188"/>
      <c r="C92" s="188"/>
      <c r="H92" s="188"/>
      <c r="I92" s="188"/>
    </row>
    <row r="93" spans="2:9">
      <c r="B93" s="188"/>
      <c r="C93" s="188"/>
      <c r="H93" s="188"/>
      <c r="I93" s="188"/>
    </row>
    <row r="94" spans="2:9">
      <c r="B94" s="188"/>
      <c r="C94" s="188"/>
      <c r="H94" s="188"/>
      <c r="I94" s="188"/>
    </row>
    <row r="95" spans="2:9">
      <c r="B95" s="188"/>
      <c r="C95" s="188"/>
      <c r="H95" s="188"/>
      <c r="I95" s="188"/>
    </row>
    <row r="96" spans="2:9">
      <c r="B96" s="188"/>
      <c r="C96" s="188"/>
      <c r="H96" s="188"/>
      <c r="I96" s="188"/>
    </row>
    <row r="97" spans="2:9">
      <c r="B97" s="188"/>
      <c r="C97" s="188"/>
      <c r="H97" s="188"/>
      <c r="I97" s="188"/>
    </row>
    <row r="98" spans="2:9">
      <c r="B98" s="188"/>
      <c r="C98" s="188"/>
      <c r="H98" s="188"/>
      <c r="I98" s="188"/>
    </row>
    <row r="99" spans="2:9">
      <c r="B99" s="188"/>
      <c r="C99" s="188"/>
      <c r="H99" s="188"/>
      <c r="I99" s="188"/>
    </row>
    <row r="100" spans="2:9">
      <c r="B100" s="188"/>
      <c r="C100" s="188"/>
      <c r="H100" s="188"/>
      <c r="I100" s="188"/>
    </row>
    <row r="101" spans="2:9">
      <c r="B101" s="188"/>
      <c r="C101" s="188"/>
      <c r="H101" s="188"/>
      <c r="I101" s="188"/>
    </row>
    <row r="102" spans="2:9">
      <c r="B102" s="188"/>
      <c r="C102" s="188"/>
      <c r="H102" s="188"/>
      <c r="I102" s="188"/>
    </row>
    <row r="103" spans="2:9">
      <c r="B103" s="188"/>
      <c r="C103" s="188"/>
      <c r="H103" s="188"/>
      <c r="I103" s="188"/>
    </row>
    <row r="104" spans="2:9">
      <c r="B104" s="188"/>
      <c r="C104" s="188"/>
      <c r="H104" s="188"/>
      <c r="I104" s="188"/>
    </row>
  </sheetData>
  <mergeCells count="4">
    <mergeCell ref="A2:I2"/>
    <mergeCell ref="A3:I3"/>
    <mergeCell ref="A27:B27"/>
    <mergeCell ref="H27:I27"/>
  </mergeCells>
  <printOptions horizontalCentered="1" verticalCentered="1"/>
  <pageMargins left="0" right="0" top="0" bottom="0" header="0" footer="0"/>
  <pageSetup paperSize="9" scale="11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E6D34A49-6E26-407E-80B9-3CCAF420A03A}">
            <x14:iconSet iconSet="3Triangles">
              <x14:cfvo type="percent">
                <xm:f>0</xm:f>
              </x14:cfvo>
              <x14:cfvo type="percent">
                <xm:f>0</xm:f>
              </x14:cfvo>
              <x14:cfvo type="percent">
                <xm:f>0</xm:f>
              </x14:cfvo>
            </x14:iconSet>
          </x14:cfRule>
          <xm:sqref>D5:D27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4C392-BADA-4697-A415-494B41742CAB}">
  <sheetPr>
    <tabColor theme="9" tint="-0.249977111117893"/>
  </sheetPr>
  <dimension ref="A2:P98"/>
  <sheetViews>
    <sheetView topLeftCell="A16" zoomScaleNormal="100" zoomScaleSheetLayoutView="57" workbookViewId="0">
      <selection activeCell="M25" sqref="M25"/>
    </sheetView>
  </sheetViews>
  <sheetFormatPr defaultRowHeight="12.75"/>
  <cols>
    <col min="1" max="1" width="7.5703125" style="569" customWidth="1"/>
    <col min="2" max="2" width="15.140625" style="244" customWidth="1"/>
    <col min="3" max="3" width="11.85546875" style="244" customWidth="1"/>
    <col min="4" max="4" width="17.140625" style="244" customWidth="1"/>
    <col min="5" max="5" width="11.85546875" style="244" customWidth="1"/>
    <col min="6" max="7" width="11.85546875" style="188" customWidth="1"/>
    <col min="8" max="8" width="14.7109375" style="244" customWidth="1"/>
    <col min="9" max="9" width="7.5703125" style="569" customWidth="1"/>
    <col min="10" max="15" width="9.140625" style="188"/>
    <col min="16" max="16" width="21.42578125" style="188" customWidth="1"/>
    <col min="17" max="16384" width="9.140625" style="188"/>
  </cols>
  <sheetData>
    <row r="2" spans="1:16" ht="27" customHeight="1">
      <c r="A2" s="1033" t="s">
        <v>437</v>
      </c>
      <c r="B2" s="1034"/>
      <c r="C2" s="1034"/>
      <c r="D2" s="1034"/>
      <c r="E2" s="1034"/>
      <c r="F2" s="1034"/>
      <c r="G2" s="1034"/>
      <c r="H2" s="1034"/>
      <c r="I2" s="1035"/>
      <c r="O2" s="666"/>
      <c r="P2" s="669" t="s">
        <v>730</v>
      </c>
    </row>
    <row r="3" spans="1:16" ht="29.25" customHeight="1">
      <c r="A3" s="1027" t="s">
        <v>725</v>
      </c>
      <c r="B3" s="1036"/>
      <c r="C3" s="1036"/>
      <c r="D3" s="1036"/>
      <c r="E3" s="1036"/>
      <c r="F3" s="1036"/>
      <c r="G3" s="1036"/>
      <c r="H3" s="1036"/>
      <c r="I3" s="1037"/>
    </row>
    <row r="4" spans="1:16" ht="54" customHeight="1">
      <c r="A4" s="438" t="s">
        <v>749</v>
      </c>
      <c r="B4" s="436" t="s">
        <v>317</v>
      </c>
      <c r="C4" s="437" t="s">
        <v>413</v>
      </c>
      <c r="D4" s="1044" t="s">
        <v>440</v>
      </c>
      <c r="E4" s="1044"/>
      <c r="F4" s="436">
        <v>2023</v>
      </c>
      <c r="G4" s="436">
        <v>2022</v>
      </c>
      <c r="H4" s="436" t="s">
        <v>319</v>
      </c>
      <c r="I4" s="439" t="s">
        <v>751</v>
      </c>
    </row>
    <row r="5" spans="1:16" s="569" customFormat="1" ht="33.75" customHeight="1">
      <c r="A5" s="650">
        <v>1</v>
      </c>
      <c r="B5" s="285" t="s">
        <v>82</v>
      </c>
      <c r="C5" s="383">
        <v>-49.740405861540765</v>
      </c>
      <c r="D5" s="1317" t="s">
        <v>790</v>
      </c>
      <c r="E5" s="1318">
        <v>-110.07900000000004</v>
      </c>
      <c r="F5" s="445">
        <v>111.22799999999998</v>
      </c>
      <c r="G5" s="46">
        <v>221.30700000000002</v>
      </c>
      <c r="H5" s="494" t="s">
        <v>415</v>
      </c>
      <c r="I5" s="347">
        <v>1</v>
      </c>
    </row>
    <row r="6" spans="1:16" s="569" customFormat="1" ht="33.75" customHeight="1">
      <c r="A6" s="652">
        <v>2</v>
      </c>
      <c r="B6" s="286" t="s">
        <v>97</v>
      </c>
      <c r="C6" s="387">
        <v>-31.849002410627278</v>
      </c>
      <c r="D6" s="1319" t="s">
        <v>790</v>
      </c>
      <c r="E6" s="1320">
        <v>-31.048000000000002</v>
      </c>
      <c r="F6" s="465">
        <v>66.436999999999998</v>
      </c>
      <c r="G6" s="47">
        <v>97.484999999999999</v>
      </c>
      <c r="H6" s="496" t="s">
        <v>417</v>
      </c>
      <c r="I6" s="349">
        <v>2</v>
      </c>
    </row>
    <row r="7" spans="1:16" s="569" customFormat="1" ht="33.75" customHeight="1">
      <c r="A7" s="650">
        <v>3</v>
      </c>
      <c r="B7" s="285" t="s">
        <v>100</v>
      </c>
      <c r="C7" s="383">
        <v>-26.577189415595324</v>
      </c>
      <c r="D7" s="1317" t="s">
        <v>790</v>
      </c>
      <c r="E7" s="1318">
        <v>-17.385999999999996</v>
      </c>
      <c r="F7" s="445">
        <v>48.031000000000006</v>
      </c>
      <c r="G7" s="46">
        <v>65.417000000000002</v>
      </c>
      <c r="H7" s="494" t="s">
        <v>418</v>
      </c>
      <c r="I7" s="347">
        <v>3</v>
      </c>
    </row>
    <row r="8" spans="1:16" s="569" customFormat="1" ht="33.75" customHeight="1">
      <c r="A8" s="652">
        <v>4</v>
      </c>
      <c r="B8" s="286" t="s">
        <v>254</v>
      </c>
      <c r="C8" s="387">
        <v>-58.907997645277902</v>
      </c>
      <c r="D8" s="1319" t="s">
        <v>790</v>
      </c>
      <c r="E8" s="1320">
        <v>-56.037999999999954</v>
      </c>
      <c r="F8" s="465">
        <v>39.090000000000032</v>
      </c>
      <c r="G8" s="47">
        <v>95.127999999999986</v>
      </c>
      <c r="H8" s="496" t="s">
        <v>414</v>
      </c>
      <c r="I8" s="349">
        <v>4</v>
      </c>
    </row>
    <row r="9" spans="1:16" s="569" customFormat="1" ht="33.75" customHeight="1">
      <c r="A9" s="650">
        <v>5</v>
      </c>
      <c r="B9" s="285" t="s">
        <v>106</v>
      </c>
      <c r="C9" s="383">
        <v>-4.1324117861040479</v>
      </c>
      <c r="D9" s="1317" t="s">
        <v>790</v>
      </c>
      <c r="E9" s="1318">
        <v>-1.1360000000000028</v>
      </c>
      <c r="F9" s="445">
        <v>26.353999999999999</v>
      </c>
      <c r="G9" s="46">
        <v>27.490000000000002</v>
      </c>
      <c r="H9" s="494" t="s">
        <v>419</v>
      </c>
      <c r="I9" s="347">
        <v>5</v>
      </c>
    </row>
    <row r="10" spans="1:16" s="569" customFormat="1" ht="33.75" customHeight="1">
      <c r="A10" s="652">
        <v>6</v>
      </c>
      <c r="B10" s="286" t="s">
        <v>96</v>
      </c>
      <c r="C10" s="387">
        <v>-59.9941262848752</v>
      </c>
      <c r="D10" s="1319" t="s">
        <v>790</v>
      </c>
      <c r="E10" s="1320">
        <v>-30.64200000000001</v>
      </c>
      <c r="F10" s="465">
        <v>20.432999999999993</v>
      </c>
      <c r="G10" s="47">
        <v>51.075000000000003</v>
      </c>
      <c r="H10" s="496" t="s">
        <v>416</v>
      </c>
      <c r="I10" s="349">
        <v>6</v>
      </c>
      <c r="J10" s="656"/>
    </row>
    <row r="11" spans="1:16" s="569" customFormat="1" ht="33.75" customHeight="1">
      <c r="A11" s="650">
        <v>7</v>
      </c>
      <c r="B11" s="285" t="s">
        <v>110</v>
      </c>
      <c r="C11" s="383">
        <v>83.147044212618027</v>
      </c>
      <c r="D11" s="1321" t="s">
        <v>791</v>
      </c>
      <c r="E11" s="1318">
        <v>6.6950000000000038</v>
      </c>
      <c r="F11" s="445">
        <v>14.747000000000003</v>
      </c>
      <c r="G11" s="46">
        <v>8.0519999999999996</v>
      </c>
      <c r="H11" s="494" t="s">
        <v>423</v>
      </c>
      <c r="I11" s="347">
        <v>7</v>
      </c>
    </row>
    <row r="12" spans="1:16" s="569" customFormat="1" ht="33.75" customHeight="1">
      <c r="A12" s="652">
        <v>8</v>
      </c>
      <c r="B12" s="286" t="s">
        <v>7</v>
      </c>
      <c r="C12" s="387">
        <v>-62.942271880819355</v>
      </c>
      <c r="D12" s="1319" t="s">
        <v>790</v>
      </c>
      <c r="E12" s="1320">
        <v>-16.899999999999999</v>
      </c>
      <c r="F12" s="465">
        <v>9.9500000000000028</v>
      </c>
      <c r="G12" s="47">
        <v>26.85</v>
      </c>
      <c r="H12" s="496" t="s">
        <v>420</v>
      </c>
      <c r="I12" s="349">
        <v>8</v>
      </c>
    </row>
    <row r="13" spans="1:16" s="569" customFormat="1" ht="33.75" customHeight="1">
      <c r="A13" s="650">
        <v>9</v>
      </c>
      <c r="B13" s="285" t="s">
        <v>38</v>
      </c>
      <c r="C13" s="383">
        <v>-32.673807736917517</v>
      </c>
      <c r="D13" s="1317" t="s">
        <v>790</v>
      </c>
      <c r="E13" s="1318">
        <v>-4.7889999999999997</v>
      </c>
      <c r="F13" s="445">
        <v>9.8679999999999986</v>
      </c>
      <c r="G13" s="46">
        <v>14.656999999999998</v>
      </c>
      <c r="H13" s="494" t="s">
        <v>424</v>
      </c>
      <c r="I13" s="347">
        <v>9</v>
      </c>
    </row>
    <row r="14" spans="1:16" s="569" customFormat="1" ht="33.75" customHeight="1">
      <c r="A14" s="652">
        <v>10</v>
      </c>
      <c r="B14" s="286" t="s">
        <v>113</v>
      </c>
      <c r="C14" s="387">
        <v>-24.175824175824143</v>
      </c>
      <c r="D14" s="1319" t="s">
        <v>790</v>
      </c>
      <c r="E14" s="1320">
        <v>-6.5999999999999837E-2</v>
      </c>
      <c r="F14" s="465">
        <v>0.33899999999999952</v>
      </c>
      <c r="G14" s="47">
        <v>0.27299999999999969</v>
      </c>
      <c r="H14" s="496" t="s">
        <v>427</v>
      </c>
      <c r="I14" s="349">
        <v>10</v>
      </c>
      <c r="J14" s="192"/>
    </row>
    <row r="15" spans="1:16" s="569" customFormat="1" ht="33.75" customHeight="1">
      <c r="A15" s="650">
        <v>11</v>
      </c>
      <c r="B15" s="285" t="s">
        <v>139</v>
      </c>
      <c r="C15" s="383">
        <v>-53.225806451612897</v>
      </c>
      <c r="D15" s="1322" t="s">
        <v>792</v>
      </c>
      <c r="E15" s="1318">
        <v>-0.32999999999999996</v>
      </c>
      <c r="F15" s="445">
        <v>-0.29000000000000004</v>
      </c>
      <c r="G15" s="46">
        <v>-0.62</v>
      </c>
      <c r="H15" s="494" t="s">
        <v>434</v>
      </c>
      <c r="I15" s="347">
        <v>11</v>
      </c>
      <c r="J15" s="192"/>
    </row>
    <row r="16" spans="1:16" s="569" customFormat="1" ht="33.75" customHeight="1">
      <c r="A16" s="652">
        <v>12</v>
      </c>
      <c r="B16" s="286" t="s">
        <v>103</v>
      </c>
      <c r="C16" s="387">
        <v>17.006802721088434</v>
      </c>
      <c r="D16" s="437" t="s">
        <v>793</v>
      </c>
      <c r="E16" s="1320">
        <v>4.9999999999999989E-2</v>
      </c>
      <c r="F16" s="465">
        <v>-0.34399999999999997</v>
      </c>
      <c r="G16" s="47">
        <v>-0.29399999999999998</v>
      </c>
      <c r="H16" s="496" t="s">
        <v>436</v>
      </c>
      <c r="I16" s="349">
        <v>12</v>
      </c>
      <c r="J16" s="192"/>
    </row>
    <row r="17" spans="1:10" s="569" customFormat="1" ht="33.75" customHeight="1">
      <c r="A17" s="650">
        <v>13</v>
      </c>
      <c r="B17" s="285" t="s">
        <v>129</v>
      </c>
      <c r="C17" s="383">
        <v>-8.7183308494784235</v>
      </c>
      <c r="D17" s="1322" t="s">
        <v>792</v>
      </c>
      <c r="E17" s="1318">
        <v>-0.11700000000000044</v>
      </c>
      <c r="F17" s="445">
        <v>-1.2249999999999996</v>
      </c>
      <c r="G17" s="46">
        <v>-1.3420000000000001</v>
      </c>
      <c r="H17" s="494" t="s">
        <v>430</v>
      </c>
      <c r="I17" s="347">
        <v>13</v>
      </c>
      <c r="J17" s="192"/>
    </row>
    <row r="18" spans="1:10" s="569" customFormat="1" ht="33.75" customHeight="1">
      <c r="A18" s="652">
        <v>14</v>
      </c>
      <c r="B18" s="286" t="s">
        <v>226</v>
      </c>
      <c r="C18" s="387">
        <v>-10.073710073710076</v>
      </c>
      <c r="D18" s="1323" t="s">
        <v>792</v>
      </c>
      <c r="E18" s="1320">
        <v>-0.20500000000000007</v>
      </c>
      <c r="F18" s="465">
        <v>-1.83</v>
      </c>
      <c r="G18" s="47">
        <v>-2.0350000000000001</v>
      </c>
      <c r="H18" s="496" t="s">
        <v>432</v>
      </c>
      <c r="I18" s="349">
        <v>14</v>
      </c>
      <c r="J18" s="192"/>
    </row>
    <row r="19" spans="1:10" s="569" customFormat="1" ht="33.75" customHeight="1">
      <c r="A19" s="650">
        <v>15</v>
      </c>
      <c r="B19" s="285" t="s">
        <v>127</v>
      </c>
      <c r="C19" s="383">
        <v>-65.568417928168614</v>
      </c>
      <c r="D19" s="1322" t="s">
        <v>792</v>
      </c>
      <c r="E19" s="1318">
        <v>-4.418000000000001</v>
      </c>
      <c r="F19" s="445">
        <v>-2.3199999999999994</v>
      </c>
      <c r="G19" s="46">
        <v>-6.7380000000000004</v>
      </c>
      <c r="H19" s="494" t="s">
        <v>429</v>
      </c>
      <c r="I19" s="347">
        <v>15</v>
      </c>
      <c r="J19" s="192"/>
    </row>
    <row r="20" spans="1:10" s="569" customFormat="1" ht="33.75" customHeight="1">
      <c r="A20" s="652">
        <v>16</v>
      </c>
      <c r="B20" s="286" t="s">
        <v>137</v>
      </c>
      <c r="C20" s="387">
        <v>4.4792346162209071</v>
      </c>
      <c r="D20" s="437" t="s">
        <v>793</v>
      </c>
      <c r="E20" s="1320">
        <v>0.20599999999999952</v>
      </c>
      <c r="F20" s="465">
        <v>-4.8049999999999997</v>
      </c>
      <c r="G20" s="47">
        <v>-4.5990000000000002</v>
      </c>
      <c r="H20" s="496" t="s">
        <v>433</v>
      </c>
      <c r="I20" s="349">
        <v>16</v>
      </c>
      <c r="J20" s="192"/>
    </row>
    <row r="21" spans="1:10" s="569" customFormat="1" ht="33.75" customHeight="1">
      <c r="A21" s="650">
        <v>17</v>
      </c>
      <c r="B21" s="285" t="s">
        <v>112</v>
      </c>
      <c r="C21" s="383">
        <v>-32.056825200741187</v>
      </c>
      <c r="D21" s="1322" t="s">
        <v>792</v>
      </c>
      <c r="E21" s="1318">
        <v>-2.5949999999999989</v>
      </c>
      <c r="F21" s="445">
        <v>-5.5</v>
      </c>
      <c r="G21" s="46">
        <v>-8.0949999999999989</v>
      </c>
      <c r="H21" s="494" t="s">
        <v>425</v>
      </c>
      <c r="I21" s="347">
        <v>17</v>
      </c>
      <c r="J21" s="192"/>
    </row>
    <row r="22" spans="1:10" s="569" customFormat="1" ht="33.75" customHeight="1">
      <c r="A22" s="652">
        <v>18</v>
      </c>
      <c r="B22" s="286" t="s">
        <v>160</v>
      </c>
      <c r="C22" s="387">
        <v>-5.9492332099418208</v>
      </c>
      <c r="D22" s="1323" t="s">
        <v>792</v>
      </c>
      <c r="E22" s="1320">
        <v>-0.44999999999999929</v>
      </c>
      <c r="F22" s="465">
        <v>-7.1140000000000008</v>
      </c>
      <c r="G22" s="47">
        <v>-7.5640000000000001</v>
      </c>
      <c r="H22" s="496" t="s">
        <v>431</v>
      </c>
      <c r="I22" s="349">
        <v>18</v>
      </c>
      <c r="J22" s="192"/>
    </row>
    <row r="23" spans="1:10" s="569" customFormat="1" ht="33.75" customHeight="1">
      <c r="A23" s="650">
        <v>19</v>
      </c>
      <c r="B23" s="285" t="s">
        <v>125</v>
      </c>
      <c r="C23" s="383">
        <v>-19.361659948457014</v>
      </c>
      <c r="D23" s="1322" t="s">
        <v>792</v>
      </c>
      <c r="E23" s="1318">
        <v>-2.9299999999999997</v>
      </c>
      <c r="F23" s="445">
        <v>-12.202999999999999</v>
      </c>
      <c r="G23" s="46">
        <v>-15.132999999999999</v>
      </c>
      <c r="H23" s="494" t="s">
        <v>428</v>
      </c>
      <c r="I23" s="347">
        <v>19</v>
      </c>
      <c r="J23" s="192"/>
    </row>
    <row r="24" spans="1:10" s="569" customFormat="1" ht="33.75" customHeight="1">
      <c r="A24" s="652">
        <v>20</v>
      </c>
      <c r="B24" s="286" t="s">
        <v>117</v>
      </c>
      <c r="C24" s="387">
        <v>-12.870268787712577</v>
      </c>
      <c r="D24" s="1323" t="s">
        <v>792</v>
      </c>
      <c r="E24" s="1320">
        <v>-1.8770000000000024</v>
      </c>
      <c r="F24" s="465">
        <v>-12.706999999999999</v>
      </c>
      <c r="G24" s="47">
        <v>-14.584000000000001</v>
      </c>
      <c r="H24" s="496" t="s">
        <v>426</v>
      </c>
      <c r="I24" s="349">
        <v>20</v>
      </c>
      <c r="J24" s="192"/>
    </row>
    <row r="25" spans="1:10" s="569" customFormat="1" ht="33.75" customHeight="1">
      <c r="A25" s="650">
        <v>21</v>
      </c>
      <c r="B25" s="285" t="s">
        <v>109</v>
      </c>
      <c r="C25" s="383">
        <v>-11.000461650069242</v>
      </c>
      <c r="D25" s="1322" t="s">
        <v>792</v>
      </c>
      <c r="E25" s="1318">
        <v>-3.3359999999999985</v>
      </c>
      <c r="F25" s="445">
        <v>-26.990000000000002</v>
      </c>
      <c r="G25" s="46">
        <v>-30.326000000000001</v>
      </c>
      <c r="H25" s="494" t="s">
        <v>422</v>
      </c>
      <c r="I25" s="347">
        <v>21</v>
      </c>
      <c r="J25" s="192"/>
    </row>
    <row r="26" spans="1:10" s="569" customFormat="1" ht="33.75" customHeight="1">
      <c r="A26" s="652">
        <v>22</v>
      </c>
      <c r="B26" s="286" t="s">
        <v>107</v>
      </c>
      <c r="C26" s="387">
        <v>-12.04775850416762</v>
      </c>
      <c r="D26" s="1323" t="s">
        <v>792</v>
      </c>
      <c r="E26" s="1320">
        <v>-5.3480000000000061</v>
      </c>
      <c r="F26" s="465">
        <v>-39.041999999999994</v>
      </c>
      <c r="G26" s="47">
        <v>-44.39</v>
      </c>
      <c r="H26" s="496" t="s">
        <v>421</v>
      </c>
      <c r="I26" s="349">
        <v>22</v>
      </c>
      <c r="J26" s="192"/>
    </row>
    <row r="27" spans="1:10" s="569" customFormat="1" ht="33.75" customHeight="1">
      <c r="A27" s="1041" t="s">
        <v>282</v>
      </c>
      <c r="B27" s="1042"/>
      <c r="C27" s="557">
        <v>-50.826246679123898</v>
      </c>
      <c r="D27" s="754" t="s">
        <v>790</v>
      </c>
      <c r="E27" s="557">
        <v>-239.90700000000012</v>
      </c>
      <c r="F27" s="471">
        <v>232.107</v>
      </c>
      <c r="G27" s="471">
        <v>472.01400000000012</v>
      </c>
      <c r="H27" s="1042" t="s">
        <v>362</v>
      </c>
      <c r="I27" s="1043"/>
    </row>
    <row r="28" spans="1:10" ht="15" customHeight="1">
      <c r="A28" s="613" t="s">
        <v>304</v>
      </c>
      <c r="B28" s="569"/>
      <c r="I28" s="404" t="s">
        <v>305</v>
      </c>
    </row>
    <row r="29" spans="1:10" ht="15" customHeight="1">
      <c r="A29" s="613"/>
      <c r="B29" s="569"/>
      <c r="I29" s="404"/>
    </row>
    <row r="30" spans="1:10" ht="15" customHeight="1">
      <c r="A30" s="613"/>
      <c r="B30" s="569"/>
      <c r="G30" s="408"/>
      <c r="I30" s="404"/>
    </row>
    <row r="31" spans="1:10" ht="15" customHeight="1">
      <c r="A31" s="613"/>
      <c r="B31" s="569"/>
      <c r="G31" s="655"/>
      <c r="I31" s="404"/>
    </row>
    <row r="32" spans="1:10" ht="15" customHeight="1">
      <c r="A32" s="613"/>
      <c r="B32" s="569"/>
      <c r="I32" s="404"/>
    </row>
    <row r="33" spans="1:9" ht="15" customHeight="1">
      <c r="A33" s="613"/>
      <c r="B33" s="569"/>
      <c r="I33" s="404"/>
    </row>
    <row r="34" spans="1:9" ht="15" customHeight="1">
      <c r="A34" s="613"/>
      <c r="B34" s="569"/>
      <c r="I34" s="404"/>
    </row>
    <row r="35" spans="1:9" ht="23.25" customHeight="1">
      <c r="A35" s="3"/>
      <c r="B35" s="381"/>
      <c r="C35" s="381"/>
      <c r="D35" s="381"/>
      <c r="E35" s="381"/>
      <c r="F35" s="2"/>
      <c r="G35" s="2"/>
      <c r="H35" s="381"/>
      <c r="I35" s="1"/>
    </row>
    <row r="36" spans="1:9">
      <c r="F36" s="405"/>
    </row>
    <row r="42" spans="1:9">
      <c r="I42" s="188"/>
    </row>
    <row r="43" spans="1:9">
      <c r="I43" s="188"/>
    </row>
    <row r="44" spans="1:9">
      <c r="I44" s="188"/>
    </row>
    <row r="45" spans="1:9">
      <c r="I45" s="188"/>
    </row>
    <row r="46" spans="1:9">
      <c r="I46" s="188"/>
    </row>
    <row r="47" spans="1:9">
      <c r="I47" s="188"/>
    </row>
    <row r="78" spans="2:9" ht="15.75">
      <c r="B78" s="285"/>
      <c r="C78" s="384"/>
      <c r="D78" s="384"/>
      <c r="E78" s="60"/>
      <c r="F78" s="46"/>
      <c r="G78" s="46"/>
      <c r="H78" s="494"/>
      <c r="I78" s="347"/>
    </row>
    <row r="79" spans="2:9" ht="15.75">
      <c r="B79" s="286"/>
      <c r="C79" s="384"/>
      <c r="D79" s="384"/>
      <c r="E79" s="60"/>
      <c r="F79" s="46"/>
      <c r="G79" s="46"/>
      <c r="H79" s="496"/>
      <c r="I79" s="349"/>
    </row>
    <row r="80" spans="2:9" ht="15.75">
      <c r="B80" s="285"/>
      <c r="C80" s="384"/>
      <c r="D80" s="384"/>
      <c r="E80" s="60"/>
      <c r="F80" s="46"/>
      <c r="G80" s="46"/>
      <c r="H80" s="494"/>
      <c r="I80" s="347"/>
    </row>
    <row r="81" spans="2:9" ht="15.75">
      <c r="B81" s="286"/>
      <c r="C81" s="384"/>
      <c r="D81" s="384"/>
      <c r="E81" s="60"/>
      <c r="F81" s="46"/>
      <c r="G81" s="46"/>
      <c r="H81" s="496"/>
      <c r="I81" s="349"/>
    </row>
    <row r="82" spans="2:9" ht="15.75">
      <c r="B82" s="285"/>
      <c r="C82" s="384"/>
      <c r="D82" s="384"/>
      <c r="E82" s="60"/>
      <c r="F82" s="46"/>
      <c r="G82" s="46"/>
      <c r="H82" s="494"/>
      <c r="I82" s="347"/>
    </row>
    <row r="83" spans="2:9" ht="15.75">
      <c r="B83" s="286"/>
      <c r="C83" s="384"/>
      <c r="D83" s="384"/>
      <c r="E83" s="60"/>
      <c r="F83" s="46"/>
      <c r="G83" s="46"/>
      <c r="H83" s="496"/>
      <c r="I83" s="349"/>
    </row>
    <row r="84" spans="2:9" ht="15.75">
      <c r="B84" s="285"/>
      <c r="C84" s="384"/>
      <c r="D84" s="384"/>
      <c r="E84" s="60"/>
      <c r="F84" s="46"/>
      <c r="G84" s="46"/>
      <c r="H84" s="494"/>
      <c r="I84" s="347"/>
    </row>
    <row r="85" spans="2:9" ht="15.75">
      <c r="B85" s="285"/>
      <c r="C85" s="384"/>
      <c r="D85" s="384"/>
      <c r="E85" s="60"/>
      <c r="F85" s="46"/>
      <c r="G85" s="46"/>
      <c r="H85" s="494"/>
      <c r="I85" s="347"/>
    </row>
    <row r="86" spans="2:9" ht="15.75">
      <c r="B86" s="286"/>
      <c r="C86" s="384"/>
      <c r="D86" s="384"/>
      <c r="E86" s="60"/>
      <c r="F86" s="46"/>
      <c r="G86" s="46"/>
      <c r="H86" s="496"/>
      <c r="I86" s="349"/>
    </row>
    <row r="87" spans="2:9" ht="15.75">
      <c r="B87" s="285"/>
      <c r="C87" s="384"/>
      <c r="D87" s="384"/>
      <c r="E87" s="60"/>
      <c r="F87" s="46"/>
      <c r="G87" s="46"/>
      <c r="H87" s="494"/>
      <c r="I87" s="347"/>
    </row>
    <row r="88" spans="2:9" ht="15.75">
      <c r="B88" s="285"/>
      <c r="C88" s="384"/>
      <c r="D88" s="384"/>
      <c r="E88" s="60"/>
      <c r="F88" s="46"/>
      <c r="G88" s="46"/>
      <c r="H88" s="494"/>
      <c r="I88" s="347"/>
    </row>
    <row r="89" spans="2:9" ht="15.75">
      <c r="B89" s="286"/>
      <c r="C89" s="384"/>
      <c r="D89" s="384"/>
      <c r="E89" s="60"/>
      <c r="F89" s="46"/>
      <c r="G89" s="46"/>
      <c r="H89" s="496"/>
      <c r="I89" s="349"/>
    </row>
    <row r="90" spans="2:9" ht="15.75">
      <c r="B90" s="285"/>
      <c r="C90" s="384"/>
      <c r="D90" s="384"/>
      <c r="E90" s="60"/>
      <c r="F90" s="46"/>
      <c r="G90" s="46"/>
      <c r="H90" s="494"/>
      <c r="I90" s="347"/>
    </row>
    <row r="91" spans="2:9" ht="15.75">
      <c r="B91" s="286"/>
      <c r="C91" s="384"/>
      <c r="D91" s="384"/>
      <c r="E91" s="60"/>
      <c r="F91" s="46"/>
      <c r="G91" s="46"/>
      <c r="H91" s="496"/>
      <c r="I91" s="349"/>
    </row>
    <row r="92" spans="2:9" ht="15.75">
      <c r="B92" s="286"/>
      <c r="C92" s="384"/>
      <c r="D92" s="384"/>
      <c r="E92" s="60"/>
      <c r="F92" s="46"/>
      <c r="G92" s="46"/>
      <c r="H92" s="496"/>
      <c r="I92" s="349"/>
    </row>
    <row r="93" spans="2:9" ht="15.75">
      <c r="B93" s="286"/>
      <c r="C93" s="384"/>
      <c r="D93" s="384"/>
      <c r="E93" s="60"/>
      <c r="F93" s="46"/>
      <c r="G93" s="46"/>
      <c r="H93" s="496"/>
      <c r="I93" s="349"/>
    </row>
    <row r="94" spans="2:9" ht="15.75">
      <c r="B94" s="286"/>
      <c r="C94" s="384"/>
      <c r="D94" s="384"/>
      <c r="E94" s="60"/>
      <c r="F94" s="46"/>
      <c r="G94" s="46"/>
      <c r="H94" s="496"/>
      <c r="I94" s="349"/>
    </row>
    <row r="95" spans="2:9" ht="15.75">
      <c r="B95" s="285"/>
      <c r="C95" s="384"/>
      <c r="D95" s="384"/>
      <c r="E95" s="60"/>
      <c r="F95" s="46"/>
      <c r="G95" s="46"/>
      <c r="H95" s="494"/>
      <c r="I95" s="347"/>
    </row>
    <row r="96" spans="2:9" ht="15.75">
      <c r="B96" s="285"/>
      <c r="C96" s="384"/>
      <c r="D96" s="384"/>
      <c r="E96" s="60"/>
      <c r="F96" s="46"/>
      <c r="G96" s="46"/>
      <c r="H96" s="494"/>
      <c r="I96" s="347"/>
    </row>
    <row r="97" spans="2:9" ht="15.75">
      <c r="B97" s="285"/>
      <c r="C97" s="384"/>
      <c r="D97" s="384"/>
      <c r="E97" s="60"/>
      <c r="F97" s="46"/>
      <c r="G97" s="46"/>
      <c r="H97" s="494"/>
      <c r="I97" s="347"/>
    </row>
    <row r="98" spans="2:9" ht="15.75">
      <c r="B98" s="286"/>
      <c r="C98" s="384"/>
      <c r="D98" s="384"/>
      <c r="E98" s="60"/>
      <c r="F98" s="46"/>
      <c r="G98" s="46"/>
      <c r="H98" s="496"/>
      <c r="I98" s="349"/>
    </row>
  </sheetData>
  <mergeCells count="5">
    <mergeCell ref="A2:I2"/>
    <mergeCell ref="A3:I3"/>
    <mergeCell ref="A27:B27"/>
    <mergeCell ref="H27:I27"/>
    <mergeCell ref="D4:E4"/>
  </mergeCells>
  <printOptions horizontalCentered="1" verticalCentered="1"/>
  <pageMargins left="0" right="0" top="0" bottom="0" header="0" footer="0"/>
  <pageSetup paperSize="9" scale="9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B8072DC5-0584-44A0-AA5F-0666F3AADBA0}">
            <x14:iconSet iconSet="3Triangles">
              <x14:cfvo type="percent">
                <xm:f>0</xm:f>
              </x14:cfvo>
              <x14:cfvo type="percent">
                <xm:f>0</xm:f>
              </x14:cfvo>
              <x14:cfvo type="percent">
                <xm:f>0</xm:f>
              </x14:cfvo>
            </x14:iconSet>
          </x14:cfRule>
          <xm:sqref>E78:E98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8594-5125-4A83-9D12-4DB5D30DB1A4}">
  <sheetPr>
    <tabColor theme="9" tint="-0.249977111117893"/>
  </sheetPr>
  <dimension ref="A2:O32"/>
  <sheetViews>
    <sheetView topLeftCell="A9" zoomScale="95" zoomScaleNormal="95" workbookViewId="0">
      <selection activeCell="Q18" sqref="Q18"/>
    </sheetView>
  </sheetViews>
  <sheetFormatPr defaultColWidth="9.140625" defaultRowHeight="12.75"/>
  <cols>
    <col min="1" max="1" width="7.5703125" style="569" customWidth="1"/>
    <col min="2" max="2" width="28.7109375" style="188" customWidth="1"/>
    <col min="3" max="3" width="13.85546875" style="188" customWidth="1"/>
    <col min="4" max="4" width="10.7109375" style="188" customWidth="1"/>
    <col min="5" max="5" width="11.85546875" style="188" customWidth="1"/>
    <col min="6" max="7" width="11" style="188" customWidth="1"/>
    <col min="8" max="8" width="22.7109375" style="188" customWidth="1"/>
    <col min="9" max="9" width="7.5703125" style="569" customWidth="1"/>
    <col min="10" max="14" width="9.140625" style="188"/>
    <col min="15" max="15" width="15.42578125" style="188" bestFit="1" customWidth="1"/>
    <col min="16" max="16384" width="9.140625" style="188"/>
  </cols>
  <sheetData>
    <row r="2" spans="1:15" ht="28.5" customHeight="1">
      <c r="A2" s="1045" t="s">
        <v>794</v>
      </c>
      <c r="B2" s="1046"/>
      <c r="C2" s="1046"/>
      <c r="D2" s="1046"/>
      <c r="E2" s="1046"/>
      <c r="F2" s="1046"/>
      <c r="G2" s="1046"/>
      <c r="H2" s="1046"/>
      <c r="I2" s="1047"/>
      <c r="N2" s="666"/>
      <c r="O2" s="669" t="s">
        <v>730</v>
      </c>
    </row>
    <row r="3" spans="1:15" ht="22.5" customHeight="1">
      <c r="A3" s="1048" t="s">
        <v>795</v>
      </c>
      <c r="B3" s="1049"/>
      <c r="C3" s="1049"/>
      <c r="D3" s="1049"/>
      <c r="E3" s="1049"/>
      <c r="F3" s="1049"/>
      <c r="G3" s="1049"/>
      <c r="H3" s="1049"/>
      <c r="I3" s="1050"/>
    </row>
    <row r="4" spans="1:15" ht="26.25" customHeight="1">
      <c r="A4" s="1051" t="s">
        <v>749</v>
      </c>
      <c r="B4" s="1052" t="s">
        <v>439</v>
      </c>
      <c r="C4" s="1053" t="s">
        <v>413</v>
      </c>
      <c r="D4" s="1054" t="s">
        <v>440</v>
      </c>
      <c r="E4" s="424" t="s">
        <v>441</v>
      </c>
      <c r="F4" s="1052">
        <v>2023</v>
      </c>
      <c r="G4" s="1052">
        <v>2022</v>
      </c>
      <c r="H4" s="1052" t="s">
        <v>442</v>
      </c>
      <c r="I4" s="1055" t="s">
        <v>751</v>
      </c>
    </row>
    <row r="5" spans="1:15" ht="31.5" customHeight="1">
      <c r="A5" s="1051"/>
      <c r="B5" s="1052"/>
      <c r="C5" s="1053"/>
      <c r="D5" s="1054"/>
      <c r="E5" s="424" t="s">
        <v>443</v>
      </c>
      <c r="F5" s="1052"/>
      <c r="G5" s="1052"/>
      <c r="H5" s="1052"/>
      <c r="I5" s="1055"/>
    </row>
    <row r="6" spans="1:15" s="569" customFormat="1" ht="46.5" customHeight="1">
      <c r="A6" s="755">
        <v>1</v>
      </c>
      <c r="B6" s="756" t="s">
        <v>444</v>
      </c>
      <c r="C6" s="757">
        <v>-21.57767429218308</v>
      </c>
      <c r="D6" s="757">
        <v>-228.35915799999998</v>
      </c>
      <c r="E6" s="758">
        <v>0.58011765890820188</v>
      </c>
      <c r="F6" s="601">
        <v>829.953035</v>
      </c>
      <c r="G6" s="599">
        <v>1058.312193</v>
      </c>
      <c r="H6" s="756" t="s">
        <v>445</v>
      </c>
      <c r="I6" s="759">
        <v>1</v>
      </c>
    </row>
    <row r="7" spans="1:15" s="569" customFormat="1" ht="46.5" customHeight="1">
      <c r="A7" s="760">
        <v>2</v>
      </c>
      <c r="B7" s="761" t="s">
        <v>446</v>
      </c>
      <c r="C7" s="762">
        <v>0.25011975851362223</v>
      </c>
      <c r="D7" s="762">
        <v>0.92069899999995641</v>
      </c>
      <c r="E7" s="763">
        <v>0.25793907562109492</v>
      </c>
      <c r="F7" s="604">
        <v>369.02396499999998</v>
      </c>
      <c r="G7" s="602">
        <v>368.10326600000002</v>
      </c>
      <c r="H7" s="761" t="s">
        <v>346</v>
      </c>
      <c r="I7" s="764">
        <v>2</v>
      </c>
    </row>
    <row r="8" spans="1:15" s="569" customFormat="1" ht="46.5" customHeight="1">
      <c r="A8" s="755">
        <v>3</v>
      </c>
      <c r="B8" s="756" t="s">
        <v>447</v>
      </c>
      <c r="C8" s="757">
        <v>15.139119070930251</v>
      </c>
      <c r="D8" s="757">
        <v>11.766836999999995</v>
      </c>
      <c r="E8" s="758">
        <v>6.2552490163716265E-2</v>
      </c>
      <c r="F8" s="601">
        <v>89.491551000000001</v>
      </c>
      <c r="G8" s="599">
        <v>77.724714000000006</v>
      </c>
      <c r="H8" s="756" t="s">
        <v>448</v>
      </c>
      <c r="I8" s="759">
        <v>3</v>
      </c>
    </row>
    <row r="9" spans="1:15" s="569" customFormat="1" ht="46.5" customHeight="1">
      <c r="A9" s="760">
        <v>4</v>
      </c>
      <c r="B9" s="761" t="s">
        <v>449</v>
      </c>
      <c r="C9" s="762">
        <v>19.392722013792216</v>
      </c>
      <c r="D9" s="762">
        <v>12.265816000000001</v>
      </c>
      <c r="E9" s="763">
        <v>5.2783489200104478E-2</v>
      </c>
      <c r="F9" s="604">
        <v>75.5154</v>
      </c>
      <c r="G9" s="602">
        <v>63.249583999999999</v>
      </c>
      <c r="H9" s="761" t="s">
        <v>450</v>
      </c>
      <c r="I9" s="764">
        <v>4</v>
      </c>
    </row>
    <row r="10" spans="1:15" s="569" customFormat="1" ht="46.5" customHeight="1">
      <c r="A10" s="755">
        <v>5</v>
      </c>
      <c r="B10" s="756" t="s">
        <v>451</v>
      </c>
      <c r="C10" s="757">
        <v>-13.606499956792048</v>
      </c>
      <c r="D10" s="757">
        <v>-9.4062819999999974</v>
      </c>
      <c r="E10" s="758">
        <v>4.1746032534654746E-2</v>
      </c>
      <c r="F10" s="601">
        <v>59.724516000000001</v>
      </c>
      <c r="G10" s="599">
        <v>69.130797999999999</v>
      </c>
      <c r="H10" s="756" t="s">
        <v>352</v>
      </c>
      <c r="I10" s="759">
        <v>5</v>
      </c>
    </row>
    <row r="11" spans="1:15" s="569" customFormat="1" ht="46.5" customHeight="1">
      <c r="A11" s="760">
        <v>6</v>
      </c>
      <c r="B11" s="761" t="s">
        <v>452</v>
      </c>
      <c r="C11" s="762">
        <v>-0.73585142334141895</v>
      </c>
      <c r="D11" s="762">
        <v>-3.1854000000000049E-2</v>
      </c>
      <c r="E11" s="763">
        <v>3.0035082664496477E-3</v>
      </c>
      <c r="F11" s="604">
        <v>4.2970090000000001</v>
      </c>
      <c r="G11" s="602">
        <v>4.3288630000000001</v>
      </c>
      <c r="H11" s="761" t="s">
        <v>453</v>
      </c>
      <c r="I11" s="764">
        <v>6</v>
      </c>
    </row>
    <row r="12" spans="1:15" s="569" customFormat="1" ht="46.5" customHeight="1">
      <c r="A12" s="755"/>
      <c r="B12" s="756" t="s">
        <v>357</v>
      </c>
      <c r="C12" s="757">
        <v>-19.46036363635881</v>
      </c>
      <c r="D12" s="757">
        <v>-0.64219199999984067</v>
      </c>
      <c r="E12" s="758">
        <v>1.8577453057781548E-3</v>
      </c>
      <c r="F12" s="601">
        <v>2.6578080000001592</v>
      </c>
      <c r="G12" s="599">
        <v>3.3</v>
      </c>
      <c r="H12" s="756" t="s">
        <v>358</v>
      </c>
      <c r="I12" s="759"/>
    </row>
    <row r="13" spans="1:15" s="569" customFormat="1" ht="46.5" customHeight="1">
      <c r="A13" s="1041" t="s">
        <v>454</v>
      </c>
      <c r="B13" s="1042"/>
      <c r="C13" s="466">
        <v>-12.984594445174684</v>
      </c>
      <c r="D13" s="466">
        <v>-213.48613399999988</v>
      </c>
      <c r="E13" s="568">
        <v>1</v>
      </c>
      <c r="F13" s="765">
        <v>1430.663284</v>
      </c>
      <c r="G13" s="765">
        <v>1644.1494179999997</v>
      </c>
      <c r="H13" s="1042" t="s">
        <v>455</v>
      </c>
      <c r="I13" s="1043"/>
    </row>
    <row r="14" spans="1:15" ht="15" customHeight="1">
      <c r="A14" s="573" t="s">
        <v>336</v>
      </c>
      <c r="B14" s="394"/>
      <c r="C14" s="540"/>
      <c r="D14" s="540"/>
      <c r="E14" s="540"/>
      <c r="F14" s="766"/>
      <c r="G14" s="766"/>
      <c r="H14" s="540"/>
      <c r="I14" s="404" t="s">
        <v>305</v>
      </c>
    </row>
    <row r="15" spans="1:15" ht="22.5" customHeight="1">
      <c r="A15" s="767"/>
      <c r="B15" s="767"/>
      <c r="C15" s="767"/>
      <c r="D15" s="767"/>
      <c r="E15" s="768"/>
      <c r="F15" s="769"/>
      <c r="G15" s="767"/>
      <c r="H15" s="767"/>
      <c r="I15" s="767"/>
    </row>
    <row r="16" spans="1:15" ht="15" customHeight="1">
      <c r="A16" s="573"/>
      <c r="B16" s="569"/>
      <c r="I16" s="404"/>
    </row>
    <row r="17" spans="1:9" ht="15" customHeight="1">
      <c r="A17" s="573"/>
      <c r="B17" s="569"/>
      <c r="I17" s="404"/>
    </row>
    <row r="18" spans="1:9" ht="23.25" customHeight="1">
      <c r="A18" s="3"/>
      <c r="B18" s="2"/>
      <c r="C18" s="2"/>
      <c r="D18" s="2"/>
      <c r="E18" s="2"/>
      <c r="F18" s="2"/>
      <c r="G18" s="2"/>
      <c r="H18" s="2"/>
      <c r="I18" s="1"/>
    </row>
    <row r="19" spans="1:9">
      <c r="I19" s="188"/>
    </row>
    <row r="20" spans="1:9">
      <c r="I20" s="188"/>
    </row>
    <row r="21" spans="1:9">
      <c r="I21" s="188"/>
    </row>
    <row r="22" spans="1:9">
      <c r="I22" s="188"/>
    </row>
    <row r="23" spans="1:9">
      <c r="I23" s="188"/>
    </row>
    <row r="24" spans="1:9">
      <c r="I24" s="188"/>
    </row>
    <row r="25" spans="1:9">
      <c r="I25" s="188"/>
    </row>
    <row r="26" spans="1:9">
      <c r="I26" s="188"/>
    </row>
    <row r="27" spans="1:9">
      <c r="I27" s="188"/>
    </row>
    <row r="28" spans="1:9">
      <c r="I28" s="188"/>
    </row>
    <row r="29" spans="1:9">
      <c r="I29" s="188"/>
    </row>
    <row r="30" spans="1:9">
      <c r="I30" s="188"/>
    </row>
    <row r="31" spans="1:9">
      <c r="I31" s="188"/>
    </row>
    <row r="32" spans="1:9">
      <c r="I32" s="188"/>
    </row>
  </sheetData>
  <mergeCells count="12">
    <mergeCell ref="A13:B13"/>
    <mergeCell ref="H13:I13"/>
    <mergeCell ref="A2:I2"/>
    <mergeCell ref="A3:I3"/>
    <mergeCell ref="A4:A5"/>
    <mergeCell ref="B4:B5"/>
    <mergeCell ref="C4:C5"/>
    <mergeCell ref="D4:D5"/>
    <mergeCell ref="F4:F5"/>
    <mergeCell ref="G4:G5"/>
    <mergeCell ref="H4:H5"/>
    <mergeCell ref="I4:I5"/>
  </mergeCells>
  <printOptions horizontalCentered="1" verticalCentered="1"/>
  <pageMargins left="0" right="0" top="0" bottom="0" header="0" footer="0"/>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 id="{FAF364CA-D8A7-4C89-8103-25A37F252AB4}">
            <x14:iconSet custom="1">
              <x14:cfvo type="percent">
                <xm:f>0</xm:f>
              </x14:cfvo>
              <x14:cfvo type="num">
                <xm:f>0</xm:f>
              </x14:cfvo>
              <x14:cfvo type="num">
                <xm:f>0</xm:f>
              </x14:cfvo>
              <x14:cfIcon iconSet="3Triangles" iconId="0"/>
              <x14:cfIcon iconSet="3Triangles" iconId="1"/>
              <x14:cfIcon iconSet="3Triangles" iconId="2"/>
            </x14:iconSet>
          </x14:cfRule>
          <xm:sqref>C4:C13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8DA5-9746-4F2A-987C-6F8F199AE2E8}">
  <sheetPr>
    <tabColor theme="9" tint="-0.249977111117893"/>
  </sheetPr>
  <dimension ref="B2:P30"/>
  <sheetViews>
    <sheetView zoomScale="95" zoomScaleNormal="95" workbookViewId="0">
      <selection activeCell="Z12" sqref="Z12"/>
    </sheetView>
  </sheetViews>
  <sheetFormatPr defaultRowHeight="12.75"/>
  <cols>
    <col min="1" max="1" width="2.7109375" customWidth="1"/>
    <col min="2" max="2" width="7.5703125" style="5" customWidth="1"/>
    <col min="3" max="3" width="29" customWidth="1"/>
    <col min="4" max="4" width="11.28515625" customWidth="1"/>
    <col min="5" max="5" width="13.28515625" customWidth="1"/>
    <col min="6" max="6" width="12.28515625" customWidth="1"/>
    <col min="7" max="7" width="12.7109375" customWidth="1"/>
    <col min="8" max="8" width="12" customWidth="1"/>
    <col min="9" max="9" width="18.5703125" customWidth="1"/>
    <col min="10" max="10" width="7.5703125" style="5" customWidth="1"/>
    <col min="11" max="11" width="2.7109375" customWidth="1"/>
    <col min="16" max="16" width="15.42578125" bestFit="1" customWidth="1"/>
  </cols>
  <sheetData>
    <row r="2" spans="2:16" ht="32.25" customHeight="1">
      <c r="B2" s="1060" t="s">
        <v>796</v>
      </c>
      <c r="C2" s="1061"/>
      <c r="D2" s="1061"/>
      <c r="E2" s="1061"/>
      <c r="F2" s="1061"/>
      <c r="G2" s="1061"/>
      <c r="H2" s="1061"/>
      <c r="I2" s="1061"/>
      <c r="J2" s="1062"/>
      <c r="O2" s="666"/>
      <c r="P2" s="669" t="s">
        <v>730</v>
      </c>
    </row>
    <row r="3" spans="2:16" ht="48" customHeight="1">
      <c r="B3" s="1027" t="s">
        <v>797</v>
      </c>
      <c r="C3" s="1036"/>
      <c r="D3" s="1036"/>
      <c r="E3" s="1036"/>
      <c r="F3" s="1036"/>
      <c r="G3" s="1036"/>
      <c r="H3" s="1036"/>
      <c r="I3" s="1036"/>
      <c r="J3" s="1037"/>
    </row>
    <row r="4" spans="2:16" ht="29.25" customHeight="1">
      <c r="B4" s="1063" t="s">
        <v>749</v>
      </c>
      <c r="C4" s="1064" t="s">
        <v>439</v>
      </c>
      <c r="D4" s="1065" t="s">
        <v>413</v>
      </c>
      <c r="E4" s="1066" t="s">
        <v>440</v>
      </c>
      <c r="F4" s="470" t="s">
        <v>456</v>
      </c>
      <c r="G4" s="1064">
        <v>2023</v>
      </c>
      <c r="H4" s="1064">
        <v>2022</v>
      </c>
      <c r="I4" s="1064" t="s">
        <v>442</v>
      </c>
      <c r="J4" s="1067" t="s">
        <v>751</v>
      </c>
    </row>
    <row r="5" spans="2:16" ht="30.75" customHeight="1">
      <c r="B5" s="1063"/>
      <c r="C5" s="1064"/>
      <c r="D5" s="1065"/>
      <c r="E5" s="1066"/>
      <c r="F5" s="470" t="s">
        <v>443</v>
      </c>
      <c r="G5" s="1064"/>
      <c r="H5" s="1064"/>
      <c r="I5" s="1064"/>
      <c r="J5" s="1067"/>
    </row>
    <row r="6" spans="2:16" s="5" customFormat="1" ht="45.75" customHeight="1">
      <c r="B6" s="558">
        <v>1</v>
      </c>
      <c r="C6" s="8" t="s">
        <v>457</v>
      </c>
      <c r="D6" s="559">
        <v>5.5441514983515487</v>
      </c>
      <c r="E6" s="559">
        <v>39.694156000000021</v>
      </c>
      <c r="F6" s="561">
        <v>0.63450552630231072</v>
      </c>
      <c r="G6" s="510">
        <v>755.65864599999998</v>
      </c>
      <c r="H6" s="55">
        <v>715.96448999999996</v>
      </c>
      <c r="I6" s="8" t="s">
        <v>346</v>
      </c>
      <c r="J6" s="562">
        <v>1</v>
      </c>
    </row>
    <row r="7" spans="2:16" s="5" customFormat="1" ht="45.75" customHeight="1">
      <c r="B7" s="563">
        <v>2</v>
      </c>
      <c r="C7" s="335" t="s">
        <v>458</v>
      </c>
      <c r="D7" s="564">
        <v>1.2022036579910398</v>
      </c>
      <c r="E7" s="564">
        <v>2.0647790000000157</v>
      </c>
      <c r="F7" s="566">
        <v>0.14594702676287077</v>
      </c>
      <c r="G7" s="511">
        <v>173.81429800000001</v>
      </c>
      <c r="H7" s="121">
        <v>171.74951899999999</v>
      </c>
      <c r="I7" s="9" t="s">
        <v>450</v>
      </c>
      <c r="J7" s="567">
        <v>2</v>
      </c>
    </row>
    <row r="8" spans="2:16" s="5" customFormat="1" ht="45.75" customHeight="1">
      <c r="B8" s="558">
        <v>3</v>
      </c>
      <c r="C8" s="334" t="s">
        <v>444</v>
      </c>
      <c r="D8" s="559">
        <v>-14.831599454473096</v>
      </c>
      <c r="E8" s="559">
        <v>-18.776884999999993</v>
      </c>
      <c r="F8" s="561">
        <v>9.0536521120693672E-2</v>
      </c>
      <c r="G8" s="510">
        <v>107.823655</v>
      </c>
      <c r="H8" s="55">
        <v>126.60054</v>
      </c>
      <c r="I8" s="334" t="s">
        <v>445</v>
      </c>
      <c r="J8" s="562">
        <v>3</v>
      </c>
    </row>
    <row r="9" spans="2:16" s="5" customFormat="1" ht="45.75" customHeight="1">
      <c r="B9" s="563">
        <v>4</v>
      </c>
      <c r="C9" s="335" t="s">
        <v>459</v>
      </c>
      <c r="D9" s="564">
        <v>8.351596531683434</v>
      </c>
      <c r="E9" s="564">
        <v>7.5007540000000006</v>
      </c>
      <c r="F9" s="566">
        <v>8.171099240012733E-2</v>
      </c>
      <c r="G9" s="511">
        <v>97.312971000000005</v>
      </c>
      <c r="H9" s="121">
        <v>89.812217000000004</v>
      </c>
      <c r="I9" s="335" t="s">
        <v>460</v>
      </c>
      <c r="J9" s="567">
        <v>4</v>
      </c>
    </row>
    <row r="10" spans="2:16" s="5" customFormat="1" ht="45.75" customHeight="1">
      <c r="B10" s="558">
        <v>5</v>
      </c>
      <c r="C10" s="8" t="s">
        <v>461</v>
      </c>
      <c r="D10" s="559">
        <v>-4.9743140325635613</v>
      </c>
      <c r="E10" s="559">
        <v>-2.0818709999999996</v>
      </c>
      <c r="F10" s="561">
        <v>3.3394226078369969E-2</v>
      </c>
      <c r="G10" s="510">
        <v>39.770553</v>
      </c>
      <c r="H10" s="55">
        <v>41.852423999999999</v>
      </c>
      <c r="I10" s="8" t="s">
        <v>352</v>
      </c>
      <c r="J10" s="562">
        <v>5</v>
      </c>
    </row>
    <row r="11" spans="2:16" s="5" customFormat="1" ht="45.75" customHeight="1">
      <c r="B11" s="563">
        <v>6</v>
      </c>
      <c r="C11" s="335" t="s">
        <v>452</v>
      </c>
      <c r="D11" s="564">
        <v>-6.9923626268059405</v>
      </c>
      <c r="E11" s="564">
        <v>-0.70785400000000109</v>
      </c>
      <c r="F11" s="566">
        <v>7.9058416831732248E-3</v>
      </c>
      <c r="G11" s="511">
        <v>9.4153909999999996</v>
      </c>
      <c r="H11" s="121">
        <v>10.123245000000001</v>
      </c>
      <c r="I11" s="9" t="s">
        <v>453</v>
      </c>
      <c r="J11" s="567">
        <v>6</v>
      </c>
    </row>
    <row r="12" spans="2:16" s="5" customFormat="1" ht="45.75" customHeight="1">
      <c r="B12" s="558"/>
      <c r="C12" s="8" t="s">
        <v>357</v>
      </c>
      <c r="D12" s="559">
        <v>-55.486951773754825</v>
      </c>
      <c r="E12" s="559">
        <v>-8.9070790000007491</v>
      </c>
      <c r="F12" s="561">
        <v>5.9998656524541845E-3</v>
      </c>
      <c r="G12" s="510">
        <v>7.1454859999994369</v>
      </c>
      <c r="H12" s="55">
        <v>16.052565000000186</v>
      </c>
      <c r="I12" s="8" t="s">
        <v>358</v>
      </c>
      <c r="J12" s="562">
        <v>7</v>
      </c>
    </row>
    <row r="13" spans="2:16" s="5" customFormat="1" ht="45.75" customHeight="1">
      <c r="B13" s="1056" t="s">
        <v>454</v>
      </c>
      <c r="C13" s="1057"/>
      <c r="D13" s="466">
        <v>1.6026890641595433</v>
      </c>
      <c r="E13" s="466">
        <v>18.785999999999294</v>
      </c>
      <c r="F13" s="568">
        <v>1</v>
      </c>
      <c r="G13" s="469">
        <v>1190.9409999999996</v>
      </c>
      <c r="H13" s="469">
        <v>1172.155</v>
      </c>
      <c r="I13" s="1057" t="s">
        <v>455</v>
      </c>
      <c r="J13" s="1058"/>
    </row>
    <row r="14" spans="2:16" ht="15" customHeight="1">
      <c r="B14" s="613" t="s">
        <v>304</v>
      </c>
      <c r="C14" s="5"/>
      <c r="E14" s="64"/>
      <c r="G14" s="18"/>
      <c r="J14" s="226" t="s">
        <v>305</v>
      </c>
    </row>
    <row r="15" spans="2:16" ht="15" customHeight="1">
      <c r="B15" s="1059"/>
      <c r="C15" s="1059"/>
      <c r="D15" s="1059"/>
      <c r="E15" s="1059"/>
      <c r="F15" s="1059"/>
      <c r="G15" s="1059"/>
      <c r="H15" s="1059"/>
      <c r="I15" s="1059"/>
      <c r="J15" s="1059"/>
    </row>
    <row r="16" spans="2:16" ht="15" customHeight="1">
      <c r="B16" s="770"/>
      <c r="C16" s="770"/>
      <c r="D16" s="770"/>
      <c r="E16" s="770"/>
      <c r="F16" s="770"/>
      <c r="G16" s="770"/>
      <c r="H16" s="770"/>
      <c r="I16" s="770"/>
      <c r="J16" s="770"/>
    </row>
    <row r="17" spans="2:10" ht="23.25" customHeight="1">
      <c r="B17" s="613"/>
      <c r="C17" s="5"/>
      <c r="D17" s="655"/>
      <c r="E17" s="655"/>
      <c r="F17" s="143"/>
      <c r="J17" s="226"/>
    </row>
    <row r="18" spans="2:10">
      <c r="B18" s="613"/>
      <c r="J18" s="226"/>
    </row>
    <row r="19" spans="2:10">
      <c r="B19" s="3"/>
      <c r="F19" s="2"/>
      <c r="G19" s="2"/>
      <c r="H19" s="2"/>
      <c r="I19" s="2"/>
      <c r="J19" s="1"/>
    </row>
    <row r="25" spans="2:10">
      <c r="J25"/>
    </row>
    <row r="26" spans="2:10">
      <c r="J26"/>
    </row>
    <row r="27" spans="2:10">
      <c r="J27"/>
    </row>
    <row r="28" spans="2:10">
      <c r="C28" s="771"/>
      <c r="D28" s="143"/>
      <c r="J28"/>
    </row>
    <row r="29" spans="2:10">
      <c r="J29"/>
    </row>
    <row r="30" spans="2:10">
      <c r="J30"/>
    </row>
  </sheetData>
  <mergeCells count="13">
    <mergeCell ref="B13:C13"/>
    <mergeCell ref="I13:J13"/>
    <mergeCell ref="B15:J15"/>
    <mergeCell ref="B2:J2"/>
    <mergeCell ref="B3:J3"/>
    <mergeCell ref="B4:B5"/>
    <mergeCell ref="C4:C5"/>
    <mergeCell ref="D4:D5"/>
    <mergeCell ref="E4:E5"/>
    <mergeCell ref="G4:G5"/>
    <mergeCell ref="H4:H5"/>
    <mergeCell ref="I4:I5"/>
    <mergeCell ref="J4:J5"/>
  </mergeCells>
  <printOptions horizontalCentered="1" verticalCentered="1"/>
  <pageMargins left="0" right="0" top="0" bottom="0" header="0" footer="0"/>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 id="{3F55CB0F-D975-47DA-AAA2-6C675B11213A}">
            <x14:iconSet custom="1">
              <x14:cfvo type="percent">
                <xm:f>0</xm:f>
              </x14:cfvo>
              <x14:cfvo type="num">
                <xm:f>0</xm:f>
              </x14:cfvo>
              <x14:cfvo type="num">
                <xm:f>0</xm:f>
              </x14:cfvo>
              <x14:cfIcon iconSet="3Triangles" iconId="0"/>
              <x14:cfIcon iconSet="3Triangles" iconId="1"/>
              <x14:cfIcon iconSet="3Triangles" iconId="2"/>
            </x14:iconSet>
          </x14:cfRule>
          <xm:sqref>D6:D13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D1ED-6393-4E83-90A4-0785644E2FE6}">
  <sheetPr>
    <tabColor theme="9" tint="-0.249977111117893"/>
  </sheetPr>
  <dimension ref="B1:R38"/>
  <sheetViews>
    <sheetView zoomScale="95" zoomScaleNormal="95" workbookViewId="0">
      <selection activeCell="B14" sqref="B14:C14"/>
    </sheetView>
  </sheetViews>
  <sheetFormatPr defaultColWidth="9.140625" defaultRowHeight="12.75"/>
  <cols>
    <col min="1" max="1" width="5" style="489" customWidth="1"/>
    <col min="2" max="2" width="7.140625" style="489" customWidth="1"/>
    <col min="3" max="3" width="25.5703125" style="489" customWidth="1"/>
    <col min="4" max="4" width="11" style="489" customWidth="1"/>
    <col min="5" max="5" width="16.28515625" style="489" customWidth="1"/>
    <col min="6" max="7" width="11.42578125" style="489" customWidth="1"/>
    <col min="8" max="8" width="19.85546875" style="489" customWidth="1"/>
    <col min="9" max="9" width="6.5703125" style="489" customWidth="1"/>
    <col min="10" max="16" width="9.140625" style="489" bestFit="1"/>
    <col min="17" max="17" width="12.140625" style="489" bestFit="1" customWidth="1"/>
    <col min="18" max="40" width="9.140625" style="489" bestFit="1"/>
    <col min="41" max="16384" width="9.140625" style="489"/>
  </cols>
  <sheetData>
    <row r="1" spans="2:18" ht="39.75" customHeight="1">
      <c r="B1" s="1033" t="s">
        <v>798</v>
      </c>
      <c r="C1" s="1034"/>
      <c r="D1" s="1034"/>
      <c r="E1" s="1034"/>
      <c r="F1" s="1034"/>
      <c r="G1" s="1034"/>
      <c r="H1" s="1034"/>
      <c r="I1" s="1035"/>
      <c r="P1" s="666"/>
      <c r="Q1" s="669" t="s">
        <v>730</v>
      </c>
      <c r="R1"/>
    </row>
    <row r="2" spans="2:18" ht="28.5" customHeight="1">
      <c r="B2" s="1069" t="s">
        <v>799</v>
      </c>
      <c r="C2" s="1070"/>
      <c r="D2" s="1070"/>
      <c r="E2" s="1070"/>
      <c r="F2" s="1070"/>
      <c r="G2" s="1070"/>
      <c r="H2" s="1070"/>
      <c r="I2" s="1071"/>
      <c r="J2" s="409"/>
    </row>
    <row r="3" spans="2:18" ht="57">
      <c r="B3" s="680" t="s">
        <v>749</v>
      </c>
      <c r="C3" s="419" t="s">
        <v>317</v>
      </c>
      <c r="D3" s="423" t="s">
        <v>318</v>
      </c>
      <c r="E3" s="423" t="s">
        <v>800</v>
      </c>
      <c r="F3" s="419">
        <v>2023</v>
      </c>
      <c r="G3" s="419">
        <v>2022</v>
      </c>
      <c r="H3" s="419" t="s">
        <v>319</v>
      </c>
      <c r="I3" s="681" t="s">
        <v>751</v>
      </c>
      <c r="J3" s="409"/>
    </row>
    <row r="4" spans="2:18" ht="36.75" customHeight="1">
      <c r="B4" s="772">
        <v>1</v>
      </c>
      <c r="C4" s="773" t="s">
        <v>35</v>
      </c>
      <c r="D4" s="774">
        <v>5.0913056814148021</v>
      </c>
      <c r="E4" s="775">
        <v>0.17777598806322065</v>
      </c>
      <c r="F4" s="776">
        <v>211.72071299999999</v>
      </c>
      <c r="G4" s="777">
        <v>201.46358599999999</v>
      </c>
      <c r="H4" s="773" t="s">
        <v>321</v>
      </c>
      <c r="I4" s="778">
        <v>1</v>
      </c>
      <c r="J4" s="409"/>
      <c r="K4" s="495"/>
    </row>
    <row r="5" spans="2:18" ht="36.75" customHeight="1">
      <c r="B5" s="779">
        <v>2</v>
      </c>
      <c r="C5" s="780" t="s">
        <v>256</v>
      </c>
      <c r="D5" s="781">
        <v>7.6780715600769645</v>
      </c>
      <c r="E5" s="782">
        <v>6.4662893459877552E-2</v>
      </c>
      <c r="F5" s="783">
        <v>77.009691000000004</v>
      </c>
      <c r="G5" s="784">
        <v>71.518452999999994</v>
      </c>
      <c r="H5" s="780" t="s">
        <v>801</v>
      </c>
      <c r="I5" s="785">
        <v>2</v>
      </c>
      <c r="J5" s="409"/>
    </row>
    <row r="6" spans="2:18" ht="36.75" customHeight="1">
      <c r="B6" s="772">
        <v>3</v>
      </c>
      <c r="C6" s="773" t="s">
        <v>74</v>
      </c>
      <c r="D6" s="774">
        <v>8.6334982334059895E-2</v>
      </c>
      <c r="E6" s="775">
        <v>6.1997732045500173E-2</v>
      </c>
      <c r="F6" s="776">
        <v>73.835640999999995</v>
      </c>
      <c r="G6" s="777">
        <v>73.771950000000004</v>
      </c>
      <c r="H6" s="773" t="s">
        <v>339</v>
      </c>
      <c r="I6" s="778">
        <v>3</v>
      </c>
      <c r="J6" s="409"/>
      <c r="K6" s="495"/>
    </row>
    <row r="7" spans="2:18" ht="36.75" customHeight="1">
      <c r="B7" s="779">
        <v>4</v>
      </c>
      <c r="C7" s="780" t="s">
        <v>802</v>
      </c>
      <c r="D7" s="781">
        <v>0.94982956526361806</v>
      </c>
      <c r="E7" s="782">
        <v>4.6953289877500248E-2</v>
      </c>
      <c r="F7" s="783">
        <v>55.918598000000003</v>
      </c>
      <c r="G7" s="784">
        <v>55.392463999999997</v>
      </c>
      <c r="H7" s="780" t="s">
        <v>803</v>
      </c>
      <c r="I7" s="785">
        <v>4</v>
      </c>
      <c r="J7" s="409"/>
    </row>
    <row r="8" spans="2:18" ht="36.75" customHeight="1">
      <c r="B8" s="772">
        <v>5</v>
      </c>
      <c r="C8" s="773" t="s">
        <v>254</v>
      </c>
      <c r="D8" s="774">
        <v>-6.3348370101414408</v>
      </c>
      <c r="E8" s="775">
        <v>3.8062007269881563E-2</v>
      </c>
      <c r="F8" s="776">
        <v>45.329605000000001</v>
      </c>
      <c r="G8" s="777">
        <v>48.395372999999999</v>
      </c>
      <c r="H8" s="773" t="s">
        <v>804</v>
      </c>
      <c r="I8" s="778">
        <v>5</v>
      </c>
      <c r="J8" s="409"/>
      <c r="K8" s="495"/>
    </row>
    <row r="9" spans="2:18" ht="36.75" customHeight="1">
      <c r="B9" s="779">
        <v>6</v>
      </c>
      <c r="C9" s="780" t="s">
        <v>82</v>
      </c>
      <c r="D9" s="781">
        <v>-20.50948377999778</v>
      </c>
      <c r="E9" s="782">
        <v>3.7385825998097318E-2</v>
      </c>
      <c r="F9" s="783">
        <v>44.524312999999999</v>
      </c>
      <c r="G9" s="784">
        <v>56.012107</v>
      </c>
      <c r="H9" s="780" t="s">
        <v>465</v>
      </c>
      <c r="I9" s="785">
        <v>6</v>
      </c>
      <c r="J9" s="409"/>
    </row>
    <row r="10" spans="2:18" ht="36.75" customHeight="1">
      <c r="B10" s="772">
        <v>7</v>
      </c>
      <c r="C10" s="773" t="s">
        <v>40</v>
      </c>
      <c r="D10" s="774">
        <v>11.839443090603938</v>
      </c>
      <c r="E10" s="775">
        <v>3.632734367193674E-2</v>
      </c>
      <c r="F10" s="776">
        <v>43.263722999999999</v>
      </c>
      <c r="G10" s="777">
        <v>38.683779000000001</v>
      </c>
      <c r="H10" s="773" t="s">
        <v>324</v>
      </c>
      <c r="I10" s="778">
        <v>7</v>
      </c>
      <c r="J10" s="409"/>
      <c r="K10" s="495"/>
    </row>
    <row r="11" spans="2:18" ht="36.75" customHeight="1">
      <c r="B11" s="779">
        <v>8</v>
      </c>
      <c r="C11" s="780" t="s">
        <v>48</v>
      </c>
      <c r="D11" s="781">
        <v>-0.42328247668991387</v>
      </c>
      <c r="E11" s="782">
        <v>3.2531728272013491E-2</v>
      </c>
      <c r="F11" s="783">
        <v>38.743369000000001</v>
      </c>
      <c r="G11" s="784">
        <v>38.908059999999999</v>
      </c>
      <c r="H11" s="780" t="s">
        <v>329</v>
      </c>
      <c r="I11" s="785">
        <v>8</v>
      </c>
      <c r="J11" s="409"/>
    </row>
    <row r="12" spans="2:18" ht="36.75" customHeight="1">
      <c r="B12" s="772">
        <v>9</v>
      </c>
      <c r="C12" s="773" t="s">
        <v>54</v>
      </c>
      <c r="D12" s="774">
        <v>1.5313723604540588</v>
      </c>
      <c r="E12" s="775">
        <v>2.7720773741100536E-2</v>
      </c>
      <c r="F12" s="776">
        <v>33.013806000000002</v>
      </c>
      <c r="G12" s="777">
        <v>32.515867</v>
      </c>
      <c r="H12" s="773" t="s">
        <v>330</v>
      </c>
      <c r="I12" s="778">
        <v>9</v>
      </c>
      <c r="J12" s="409"/>
      <c r="K12" s="495"/>
    </row>
    <row r="13" spans="2:18" ht="36.75" customHeight="1">
      <c r="B13" s="779">
        <v>10</v>
      </c>
      <c r="C13" s="780" t="s">
        <v>44</v>
      </c>
      <c r="D13" s="781">
        <v>13.195985900739295</v>
      </c>
      <c r="E13" s="782">
        <v>2.671285395330248E-2</v>
      </c>
      <c r="F13" s="783">
        <v>31.813433</v>
      </c>
      <c r="G13" s="784">
        <v>28.104735999999999</v>
      </c>
      <c r="H13" s="780" t="s">
        <v>327</v>
      </c>
      <c r="I13" s="785">
        <v>10</v>
      </c>
      <c r="J13" s="409"/>
    </row>
    <row r="14" spans="2:18" ht="36.75" customHeight="1">
      <c r="B14" s="1072" t="s">
        <v>340</v>
      </c>
      <c r="C14" s="1073"/>
      <c r="D14" s="774">
        <v>1.5888630514166602</v>
      </c>
      <c r="E14" s="775">
        <v>0.44986956364756914</v>
      </c>
      <c r="F14" s="776">
        <v>535.76810799999942</v>
      </c>
      <c r="G14" s="777">
        <v>527.38862500000005</v>
      </c>
      <c r="H14" s="1073" t="s">
        <v>333</v>
      </c>
      <c r="I14" s="1074"/>
    </row>
    <row r="15" spans="2:18" ht="36.75" customHeight="1">
      <c r="B15" s="497" t="s">
        <v>466</v>
      </c>
      <c r="C15" s="498"/>
      <c r="D15" s="516">
        <v>1.6026890641595697</v>
      </c>
      <c r="E15" s="575">
        <v>1</v>
      </c>
      <c r="F15" s="469">
        <v>1190.9409999999996</v>
      </c>
      <c r="G15" s="469">
        <v>1172.155</v>
      </c>
      <c r="H15" s="498" t="s">
        <v>467</v>
      </c>
      <c r="I15" s="499"/>
    </row>
    <row r="16" spans="2:18">
      <c r="B16" s="786" t="s">
        <v>304</v>
      </c>
      <c r="C16" s="526"/>
      <c r="D16" s="527"/>
      <c r="E16" s="527"/>
      <c r="F16" s="528"/>
      <c r="G16" s="528"/>
      <c r="H16" s="527"/>
      <c r="I16" s="529" t="s">
        <v>305</v>
      </c>
    </row>
    <row r="17" spans="2:10">
      <c r="B17" s="1075"/>
      <c r="C17" s="1075"/>
      <c r="D17" s="1075"/>
      <c r="E17" s="1075"/>
      <c r="F17" s="1075"/>
      <c r="G17" s="1075"/>
      <c r="H17" s="1075"/>
      <c r="I17" s="1075"/>
      <c r="J17" s="500"/>
    </row>
    <row r="18" spans="2:10">
      <c r="B18" s="1068"/>
      <c r="C18" s="1068"/>
      <c r="D18" s="1068"/>
      <c r="E18" s="1068"/>
      <c r="F18" s="1068"/>
      <c r="G18" s="1068"/>
      <c r="H18" s="1068"/>
      <c r="I18" s="1068"/>
      <c r="J18" s="501"/>
    </row>
    <row r="20" spans="2:10">
      <c r="F20" s="502"/>
      <c r="G20" s="502"/>
    </row>
    <row r="26" spans="2:10">
      <c r="F26" s="509"/>
      <c r="G26" s="503"/>
    </row>
    <row r="27" spans="2:10">
      <c r="F27" s="509"/>
      <c r="G27" s="503"/>
    </row>
    <row r="28" spans="2:10">
      <c r="F28" s="509"/>
      <c r="G28" s="503"/>
    </row>
    <row r="29" spans="2:10">
      <c r="F29" s="509"/>
      <c r="G29" s="503"/>
    </row>
    <row r="30" spans="2:10">
      <c r="F30" s="509"/>
      <c r="G30" s="503"/>
    </row>
    <row r="31" spans="2:10">
      <c r="F31" s="509"/>
      <c r="G31" s="503"/>
    </row>
    <row r="32" spans="2:10">
      <c r="F32" s="509"/>
      <c r="G32" s="503"/>
    </row>
    <row r="33" spans="6:7">
      <c r="F33" s="509"/>
      <c r="G33" s="503"/>
    </row>
    <row r="34" spans="6:7">
      <c r="F34" s="509"/>
      <c r="G34" s="503"/>
    </row>
    <row r="35" spans="6:7">
      <c r="F35" s="509"/>
      <c r="G35" s="503"/>
    </row>
    <row r="36" spans="6:7">
      <c r="F36" s="509"/>
      <c r="G36" s="503"/>
    </row>
    <row r="37" spans="6:7">
      <c r="F37" s="574"/>
      <c r="G37" s="503"/>
    </row>
    <row r="38" spans="6:7">
      <c r="G38" s="503"/>
    </row>
  </sheetData>
  <mergeCells count="6">
    <mergeCell ref="B18:I18"/>
    <mergeCell ref="B1:I1"/>
    <mergeCell ref="B2:I2"/>
    <mergeCell ref="B14:C14"/>
    <mergeCell ref="H14:I14"/>
    <mergeCell ref="B17:I17"/>
  </mergeCells>
  <printOptions horizontalCentered="1" verticalCentered="1"/>
  <pageMargins left="0" right="0" top="0" bottom="0" header="0" footer="0"/>
  <pageSetup scale="95"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 id="{68F2C572-9D64-4302-A77E-9CDB44DEE3EB}">
            <x14:iconSet custom="1">
              <x14:cfvo type="percent">
                <xm:f>0</xm:f>
              </x14:cfvo>
              <x14:cfvo type="num">
                <xm:f>0</xm:f>
              </x14:cfvo>
              <x14:cfvo type="num">
                <xm:f>0</xm:f>
              </x14:cfvo>
              <x14:cfIcon iconSet="3Triangles" iconId="0"/>
              <x14:cfIcon iconSet="3Triangles" iconId="1"/>
              <x14:cfIcon iconSet="3Triangles" iconId="2"/>
            </x14:iconSet>
          </x14:cfRule>
          <xm:sqref>D4:D15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B35B6-2AFA-4D5D-9128-D39828A2A525}">
  <sheetPr>
    <tabColor theme="9" tint="-0.249977111117893"/>
  </sheetPr>
  <dimension ref="A1:O82"/>
  <sheetViews>
    <sheetView zoomScaleNormal="100" workbookViewId="0">
      <selection sqref="A1:H1"/>
    </sheetView>
  </sheetViews>
  <sheetFormatPr defaultColWidth="9.140625" defaultRowHeight="12.75"/>
  <cols>
    <col min="1" max="1" width="9.140625" style="489" bestFit="1"/>
    <col min="2" max="2" width="14.28515625" style="489" customWidth="1"/>
    <col min="3" max="4" width="15.42578125" style="489" customWidth="1"/>
    <col min="5" max="6" width="11" style="489" customWidth="1"/>
    <col min="7" max="7" width="16" style="489" customWidth="1"/>
    <col min="8" max="8" width="8.5703125" style="489" customWidth="1"/>
    <col min="9" max="14" width="9.140625" style="489"/>
    <col min="15" max="15" width="16.140625" style="489" bestFit="1" customWidth="1"/>
    <col min="16" max="16384" width="9.140625" style="489"/>
  </cols>
  <sheetData>
    <row r="1" spans="1:15" ht="40.5" customHeight="1">
      <c r="A1" s="1033" t="s">
        <v>805</v>
      </c>
      <c r="B1" s="1034"/>
      <c r="C1" s="1034"/>
      <c r="D1" s="1034"/>
      <c r="E1" s="1034"/>
      <c r="F1" s="1034"/>
      <c r="G1" s="1034"/>
      <c r="H1" s="1035"/>
      <c r="N1" s="666"/>
      <c r="O1" s="669" t="s">
        <v>730</v>
      </c>
    </row>
    <row r="2" spans="1:15" ht="40.5" customHeight="1">
      <c r="A2" s="1076" t="s">
        <v>806</v>
      </c>
      <c r="B2" s="1003"/>
      <c r="C2" s="1003"/>
      <c r="D2" s="1003"/>
      <c r="E2" s="1003"/>
      <c r="F2" s="1003"/>
      <c r="G2" s="1003"/>
      <c r="H2" s="1077"/>
    </row>
    <row r="3" spans="1:15" ht="62.25" customHeight="1">
      <c r="A3" s="490" t="s">
        <v>749</v>
      </c>
      <c r="B3" s="491" t="s">
        <v>317</v>
      </c>
      <c r="C3" s="492" t="s">
        <v>318</v>
      </c>
      <c r="D3" s="492" t="s">
        <v>800</v>
      </c>
      <c r="E3" s="491">
        <v>2023</v>
      </c>
      <c r="F3" s="491">
        <v>2022</v>
      </c>
      <c r="G3" s="491" t="s">
        <v>319</v>
      </c>
      <c r="H3" s="493" t="s">
        <v>751</v>
      </c>
    </row>
    <row r="4" spans="1:15" ht="33.75" customHeight="1">
      <c r="A4" s="570">
        <v>1</v>
      </c>
      <c r="B4" s="494" t="s">
        <v>35</v>
      </c>
      <c r="C4" s="576">
        <v>-17.613112939308216</v>
      </c>
      <c r="D4" s="577">
        <v>0.14299855029486003</v>
      </c>
      <c r="E4" s="510">
        <v>203.49380099999999</v>
      </c>
      <c r="F4" s="55">
        <v>246.997803</v>
      </c>
      <c r="G4" s="494" t="s">
        <v>321</v>
      </c>
      <c r="H4" s="562">
        <v>1</v>
      </c>
    </row>
    <row r="5" spans="1:15" ht="33.75" customHeight="1">
      <c r="A5" s="572">
        <v>2</v>
      </c>
      <c r="B5" s="496" t="s">
        <v>74</v>
      </c>
      <c r="C5" s="578">
        <v>-19.501924403718306</v>
      </c>
      <c r="D5" s="579">
        <v>0.10988080655044663</v>
      </c>
      <c r="E5" s="511">
        <v>156.36566199999999</v>
      </c>
      <c r="F5" s="121">
        <v>194.247702</v>
      </c>
      <c r="G5" s="496" t="s">
        <v>339</v>
      </c>
      <c r="H5" s="567">
        <v>2</v>
      </c>
    </row>
    <row r="6" spans="1:15" ht="33.75" customHeight="1">
      <c r="A6" s="570">
        <v>3</v>
      </c>
      <c r="B6" s="494" t="s">
        <v>44</v>
      </c>
      <c r="C6" s="576">
        <v>-26.294660267379889</v>
      </c>
      <c r="D6" s="577">
        <v>6.5984701148520633E-2</v>
      </c>
      <c r="E6" s="510">
        <v>93.899396999999993</v>
      </c>
      <c r="F6" s="55">
        <v>127.398364</v>
      </c>
      <c r="G6" s="494" t="s">
        <v>327</v>
      </c>
      <c r="H6" s="562">
        <v>3</v>
      </c>
    </row>
    <row r="7" spans="1:15" ht="33.75" customHeight="1">
      <c r="A7" s="572">
        <v>4</v>
      </c>
      <c r="B7" s="496" t="s">
        <v>141</v>
      </c>
      <c r="C7" s="578">
        <v>-26.794932841247245</v>
      </c>
      <c r="D7" s="579">
        <v>5.5080898184741482E-2</v>
      </c>
      <c r="E7" s="511">
        <v>78.382762</v>
      </c>
      <c r="F7" s="121">
        <v>107.072864</v>
      </c>
      <c r="G7" s="496" t="s">
        <v>328</v>
      </c>
      <c r="H7" s="567">
        <v>4</v>
      </c>
    </row>
    <row r="8" spans="1:15" ht="33.75" customHeight="1">
      <c r="A8" s="570">
        <v>5</v>
      </c>
      <c r="B8" s="494" t="s">
        <v>256</v>
      </c>
      <c r="C8" s="576">
        <v>-20.75001766231113</v>
      </c>
      <c r="D8" s="577">
        <v>3.7954947408660851E-2</v>
      </c>
      <c r="E8" s="510">
        <v>54.011712000000003</v>
      </c>
      <c r="F8" s="55">
        <v>68.153594999999996</v>
      </c>
      <c r="G8" s="494" t="s">
        <v>337</v>
      </c>
      <c r="H8" s="562">
        <v>5</v>
      </c>
    </row>
    <row r="9" spans="1:15" ht="33.75" customHeight="1">
      <c r="A9" s="572">
        <v>6</v>
      </c>
      <c r="B9" s="496" t="s">
        <v>254</v>
      </c>
      <c r="C9" s="578">
        <v>31.26228377992685</v>
      </c>
      <c r="D9" s="579">
        <v>3.7821971570881657E-2</v>
      </c>
      <c r="E9" s="511">
        <v>53.822481000000003</v>
      </c>
      <c r="F9" s="121">
        <v>41.003767000000003</v>
      </c>
      <c r="G9" s="496" t="s">
        <v>464</v>
      </c>
      <c r="H9" s="567">
        <v>6</v>
      </c>
    </row>
    <row r="10" spans="1:15" ht="33.75" customHeight="1">
      <c r="A10" s="570">
        <v>7</v>
      </c>
      <c r="B10" s="494" t="s">
        <v>96</v>
      </c>
      <c r="C10" s="576">
        <v>8.3397926542628511</v>
      </c>
      <c r="D10" s="577">
        <v>3.4710980936693635E-2</v>
      </c>
      <c r="E10" s="510">
        <v>49.395392000000001</v>
      </c>
      <c r="F10" s="55">
        <v>45.593027999999997</v>
      </c>
      <c r="G10" s="494" t="s">
        <v>416</v>
      </c>
      <c r="H10" s="562">
        <v>7</v>
      </c>
    </row>
    <row r="11" spans="1:15" ht="33.75" customHeight="1">
      <c r="A11" s="572">
        <v>8</v>
      </c>
      <c r="B11" s="496" t="s">
        <v>48</v>
      </c>
      <c r="C11" s="578">
        <v>-19.76740154056111</v>
      </c>
      <c r="D11" s="579">
        <v>3.3397488348952391E-2</v>
      </c>
      <c r="E11" s="511">
        <v>47.526229000000001</v>
      </c>
      <c r="F11" s="121">
        <v>59.23556</v>
      </c>
      <c r="G11" s="496" t="s">
        <v>329</v>
      </c>
      <c r="H11" s="567">
        <v>8</v>
      </c>
    </row>
    <row r="12" spans="1:15" ht="33.75" customHeight="1">
      <c r="A12" s="570">
        <v>9</v>
      </c>
      <c r="B12" s="494" t="s">
        <v>82</v>
      </c>
      <c r="C12" s="576">
        <v>25.205537444615832</v>
      </c>
      <c r="D12" s="577">
        <v>3.055936553088863E-2</v>
      </c>
      <c r="E12" s="510">
        <v>43.487444000000004</v>
      </c>
      <c r="F12" s="55">
        <v>34.732844</v>
      </c>
      <c r="G12" s="494" t="s">
        <v>415</v>
      </c>
      <c r="H12" s="562">
        <v>9</v>
      </c>
    </row>
    <row r="13" spans="1:15" ht="33.75" customHeight="1">
      <c r="A13" s="572">
        <v>10</v>
      </c>
      <c r="B13" s="496" t="s">
        <v>54</v>
      </c>
      <c r="C13" s="578">
        <v>-6.8955571673805904</v>
      </c>
      <c r="D13" s="579">
        <v>2.6522355535442233E-2</v>
      </c>
      <c r="E13" s="511">
        <v>37.742584999999998</v>
      </c>
      <c r="F13" s="121">
        <v>40.537899000000003</v>
      </c>
      <c r="G13" s="496" t="s">
        <v>330</v>
      </c>
      <c r="H13" s="567">
        <v>10</v>
      </c>
    </row>
    <row r="14" spans="1:15" ht="33.75" customHeight="1">
      <c r="A14" s="1081" t="s">
        <v>340</v>
      </c>
      <c r="B14" s="1082" t="s">
        <v>340</v>
      </c>
      <c r="C14" s="576">
        <v>-10.935736604196421</v>
      </c>
      <c r="D14" s="577">
        <v>0.42508793448991183</v>
      </c>
      <c r="E14" s="510">
        <v>604.92053500000009</v>
      </c>
      <c r="F14" s="55">
        <v>679.19557400000008</v>
      </c>
      <c r="G14" s="787" t="s">
        <v>333</v>
      </c>
      <c r="H14" s="788"/>
    </row>
    <row r="15" spans="1:15" ht="33.75" customHeight="1">
      <c r="A15" s="1078" t="s">
        <v>466</v>
      </c>
      <c r="B15" s="1079"/>
      <c r="C15" s="469">
        <v>-13.448799971292495</v>
      </c>
      <c r="D15" s="575">
        <v>1</v>
      </c>
      <c r="E15" s="469">
        <v>1423.048</v>
      </c>
      <c r="F15" s="469">
        <v>1644.1690000000001</v>
      </c>
      <c r="G15" s="498" t="s">
        <v>467</v>
      </c>
      <c r="H15" s="499"/>
    </row>
    <row r="16" spans="1:15">
      <c r="A16" s="530" t="s">
        <v>336</v>
      </c>
      <c r="B16" s="531"/>
      <c r="C16" s="532"/>
      <c r="D16" s="532"/>
      <c r="E16" s="533"/>
      <c r="F16" s="533"/>
      <c r="G16" s="532"/>
      <c r="H16" s="534" t="s">
        <v>305</v>
      </c>
    </row>
    <row r="17" spans="1:8">
      <c r="A17" s="1075"/>
      <c r="B17" s="1075"/>
      <c r="C17" s="1075"/>
      <c r="D17" s="1075"/>
      <c r="E17" s="1075"/>
      <c r="F17" s="1075"/>
      <c r="G17" s="1075"/>
      <c r="H17" s="1075"/>
    </row>
    <row r="18" spans="1:8">
      <c r="A18" s="1080"/>
      <c r="B18" s="1080"/>
      <c r="C18" s="1080"/>
      <c r="D18" s="1080"/>
      <c r="E18" s="1080"/>
      <c r="F18" s="1080"/>
      <c r="G18" s="1080"/>
      <c r="H18" s="1080"/>
    </row>
    <row r="19" spans="1:8">
      <c r="A19" s="509"/>
      <c r="B19" s="503"/>
    </row>
    <row r="20" spans="1:8">
      <c r="A20" s="509"/>
      <c r="B20" s="503"/>
    </row>
    <row r="21" spans="1:8">
      <c r="A21" s="509"/>
      <c r="B21" s="503"/>
    </row>
    <row r="22" spans="1:8">
      <c r="A22" s="509"/>
      <c r="B22" s="503"/>
    </row>
    <row r="23" spans="1:8">
      <c r="A23" s="509"/>
      <c r="B23" s="503"/>
    </row>
    <row r="24" spans="1:8">
      <c r="A24" s="509"/>
      <c r="B24" s="503"/>
    </row>
    <row r="25" spans="1:8">
      <c r="A25" s="509"/>
      <c r="B25" s="503"/>
    </row>
    <row r="26" spans="1:8">
      <c r="A26" s="509"/>
      <c r="B26" s="503"/>
    </row>
    <row r="27" spans="1:8">
      <c r="A27" s="509"/>
      <c r="B27" s="503"/>
    </row>
    <row r="28" spans="1:8">
      <c r="A28" s="509"/>
      <c r="B28" s="503"/>
    </row>
    <row r="29" spans="1:8">
      <c r="B29" s="503"/>
    </row>
    <row r="38" ht="28.5" customHeight="1"/>
    <row r="42" ht="24.75" customHeight="1"/>
    <row r="43" ht="24.75" customHeight="1"/>
    <row r="44" ht="24.75" customHeight="1"/>
    <row r="45" ht="24.75" customHeight="1"/>
    <row r="46" ht="24.75" customHeight="1"/>
    <row r="48" ht="16.5" customHeight="1"/>
    <row r="49" ht="25.5" customHeight="1"/>
    <row r="72" spans="7:8">
      <c r="G72" s="500"/>
      <c r="H72" s="500"/>
    </row>
    <row r="73" spans="7:8">
      <c r="G73" s="504"/>
      <c r="H73" s="504"/>
    </row>
    <row r="74" spans="7:8">
      <c r="G74" s="504"/>
      <c r="H74" s="504"/>
    </row>
    <row r="75" spans="7:8">
      <c r="G75" s="504"/>
      <c r="H75" s="504"/>
    </row>
    <row r="76" spans="7:8">
      <c r="G76" s="504"/>
      <c r="H76" s="504"/>
    </row>
    <row r="77" spans="7:8">
      <c r="G77" s="504"/>
      <c r="H77" s="504"/>
    </row>
    <row r="78" spans="7:8">
      <c r="G78" s="504"/>
      <c r="H78" s="504"/>
    </row>
    <row r="79" spans="7:8">
      <c r="G79" s="505"/>
      <c r="H79" s="505"/>
    </row>
    <row r="81" spans="4:8">
      <c r="D81" s="506"/>
      <c r="G81" s="507"/>
      <c r="H81" s="507"/>
    </row>
    <row r="82" spans="4:8">
      <c r="D82" s="506"/>
      <c r="G82" s="508"/>
      <c r="H82" s="508"/>
    </row>
  </sheetData>
  <mergeCells count="6">
    <mergeCell ref="A1:H1"/>
    <mergeCell ref="A2:H2"/>
    <mergeCell ref="A15:B15"/>
    <mergeCell ref="A17:H17"/>
    <mergeCell ref="A18:H18"/>
    <mergeCell ref="A14:B14"/>
  </mergeCells>
  <printOptions horizontalCentered="1" verticalCentered="1"/>
  <pageMargins left="0.2" right="0" top="0" bottom="0" header="0" footer="0"/>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E8C5-39AE-4678-92F7-F81E6E5B85D2}">
  <sheetPr>
    <tabColor theme="9" tint="-0.249977111117893"/>
  </sheetPr>
  <dimension ref="A2:R29"/>
  <sheetViews>
    <sheetView zoomScale="95" zoomScaleNormal="95" workbookViewId="0">
      <selection activeCell="M7" sqref="M7"/>
    </sheetView>
  </sheetViews>
  <sheetFormatPr defaultRowHeight="12.75"/>
  <cols>
    <col min="1" max="1" width="7.5703125" style="5" customWidth="1"/>
    <col min="2" max="2" width="15.7109375" customWidth="1"/>
    <col min="3" max="3" width="13.42578125" customWidth="1"/>
    <col min="4" max="4" width="13" customWidth="1"/>
    <col min="5" max="5" width="15.42578125" customWidth="1"/>
    <col min="6" max="6" width="10.140625" customWidth="1"/>
    <col min="7" max="7" width="9.85546875" customWidth="1"/>
    <col min="8" max="8" width="10.7109375" customWidth="1"/>
    <col min="9" max="9" width="7.5703125" style="5" customWidth="1"/>
    <col min="18" max="18" width="15.42578125" bestFit="1" customWidth="1"/>
  </cols>
  <sheetData>
    <row r="2" spans="1:18" ht="29.25" customHeight="1">
      <c r="A2" s="999" t="s">
        <v>808</v>
      </c>
      <c r="B2" s="1000"/>
      <c r="C2" s="1000"/>
      <c r="D2" s="1000"/>
      <c r="E2" s="1000"/>
      <c r="F2" s="1000"/>
      <c r="G2" s="1000"/>
      <c r="H2" s="1000"/>
      <c r="I2" s="1000"/>
      <c r="J2" s="1001"/>
      <c r="P2" s="489"/>
      <c r="Q2" s="666"/>
      <c r="R2" s="669" t="s">
        <v>730</v>
      </c>
    </row>
    <row r="3" spans="1:18" ht="29.25" customHeight="1">
      <c r="A3" s="1084" t="s">
        <v>809</v>
      </c>
      <c r="B3" s="1036"/>
      <c r="C3" s="1036"/>
      <c r="D3" s="1036"/>
      <c r="E3" s="1036"/>
      <c r="F3" s="1036"/>
      <c r="G3" s="1036"/>
      <c r="H3" s="1036"/>
      <c r="I3" s="1036"/>
      <c r="J3" s="1085"/>
    </row>
    <row r="4" spans="1:18" ht="90" customHeight="1">
      <c r="A4" s="789" t="s">
        <v>749</v>
      </c>
      <c r="B4" s="491" t="s">
        <v>317</v>
      </c>
      <c r="C4" s="492" t="s">
        <v>318</v>
      </c>
      <c r="D4" s="492" t="s">
        <v>498</v>
      </c>
      <c r="E4" s="492" t="s">
        <v>807</v>
      </c>
      <c r="F4" s="492" t="s">
        <v>800</v>
      </c>
      <c r="G4" s="491">
        <v>2023</v>
      </c>
      <c r="H4" s="491">
        <v>2022</v>
      </c>
      <c r="I4" s="491" t="s">
        <v>319</v>
      </c>
      <c r="J4" s="790" t="s">
        <v>751</v>
      </c>
    </row>
    <row r="5" spans="1:18" s="5" customFormat="1" ht="31.5" customHeight="1">
      <c r="A5" s="791">
        <v>1</v>
      </c>
      <c r="B5" s="8" t="s">
        <v>254</v>
      </c>
      <c r="C5" s="580">
        <v>-1.1140165558860604</v>
      </c>
      <c r="D5" s="560">
        <v>-1.0925659999999908</v>
      </c>
      <c r="E5" s="581">
        <v>0.19882388914629195</v>
      </c>
      <c r="F5" s="793">
        <v>0.37320580281133009</v>
      </c>
      <c r="G5" s="510">
        <v>96.981919000000005</v>
      </c>
      <c r="H5" s="55">
        <v>98.074484999999996</v>
      </c>
      <c r="I5" s="307" t="s">
        <v>464</v>
      </c>
      <c r="J5" s="588">
        <v>1</v>
      </c>
    </row>
    <row r="6" spans="1:18" s="5" customFormat="1" ht="31.5" customHeight="1">
      <c r="A6" s="792">
        <v>2</v>
      </c>
      <c r="B6" s="9" t="s">
        <v>82</v>
      </c>
      <c r="C6" s="582">
        <v>-20.319462378682214</v>
      </c>
      <c r="D6" s="565">
        <v>-11.574680000000001</v>
      </c>
      <c r="E6" s="583">
        <v>0.14084713705873592</v>
      </c>
      <c r="F6" s="794">
        <v>0.17466530647682893</v>
      </c>
      <c r="G6" s="511">
        <v>45.388835</v>
      </c>
      <c r="H6" s="121">
        <v>56.963515000000001</v>
      </c>
      <c r="I6" s="308" t="s">
        <v>465</v>
      </c>
      <c r="J6" s="591">
        <v>2</v>
      </c>
    </row>
    <row r="7" spans="1:18" s="5" customFormat="1" ht="31.5" customHeight="1">
      <c r="A7" s="791">
        <v>3</v>
      </c>
      <c r="B7" s="8" t="s">
        <v>100</v>
      </c>
      <c r="C7" s="580">
        <v>345.98129491669346</v>
      </c>
      <c r="D7" s="560">
        <v>34.600194999999999</v>
      </c>
      <c r="E7" s="581">
        <v>0.5222024845156833</v>
      </c>
      <c r="F7" s="793">
        <v>0.17163275954955221</v>
      </c>
      <c r="G7" s="510">
        <v>44.600791999999998</v>
      </c>
      <c r="H7" s="55">
        <v>10.000597000000001</v>
      </c>
      <c r="I7" s="307" t="s">
        <v>418</v>
      </c>
      <c r="J7" s="588">
        <v>3</v>
      </c>
    </row>
    <row r="8" spans="1:18" s="5" customFormat="1" ht="31.5" customHeight="1">
      <c r="A8" s="792">
        <v>4</v>
      </c>
      <c r="B8" s="9" t="s">
        <v>107</v>
      </c>
      <c r="C8" s="582">
        <v>1.8986910046559047</v>
      </c>
      <c r="D8" s="565">
        <v>0.25134899999999938</v>
      </c>
      <c r="E8" s="583">
        <v>0.33847800667452888</v>
      </c>
      <c r="F8" s="794">
        <v>5.1909768057221625E-2</v>
      </c>
      <c r="G8" s="511">
        <v>13.489364</v>
      </c>
      <c r="H8" s="121">
        <v>13.238015000000001</v>
      </c>
      <c r="I8" s="308" t="s">
        <v>421</v>
      </c>
      <c r="J8" s="591">
        <v>4</v>
      </c>
    </row>
    <row r="9" spans="1:18" s="5" customFormat="1" ht="31.5" customHeight="1">
      <c r="A9" s="791">
        <v>5</v>
      </c>
      <c r="B9" s="8" t="s">
        <v>38</v>
      </c>
      <c r="C9" s="580">
        <v>-10.994008353973046</v>
      </c>
      <c r="D9" s="560">
        <v>-1.3449740000000006</v>
      </c>
      <c r="E9" s="581">
        <v>0.43149300574598776</v>
      </c>
      <c r="F9" s="793">
        <v>4.1901993385206199E-2</v>
      </c>
      <c r="G9" s="510">
        <v>10.888726</v>
      </c>
      <c r="H9" s="55">
        <v>12.233700000000001</v>
      </c>
      <c r="I9" s="307" t="s">
        <v>424</v>
      </c>
      <c r="J9" s="588">
        <v>5</v>
      </c>
    </row>
    <row r="10" spans="1:18" s="5" customFormat="1" ht="31.5" customHeight="1">
      <c r="A10" s="792">
        <v>6</v>
      </c>
      <c r="B10" s="9" t="s">
        <v>106</v>
      </c>
      <c r="C10" s="582">
        <v>1.7174050497880113</v>
      </c>
      <c r="D10" s="565">
        <v>0.17709400000000031</v>
      </c>
      <c r="E10" s="583">
        <v>0.16718971563376689</v>
      </c>
      <c r="F10" s="794">
        <v>4.036305210055411E-2</v>
      </c>
      <c r="G10" s="511">
        <v>10.488814</v>
      </c>
      <c r="H10" s="121">
        <v>10.311719999999999</v>
      </c>
      <c r="I10" s="308" t="s">
        <v>419</v>
      </c>
      <c r="J10" s="591">
        <v>6</v>
      </c>
    </row>
    <row r="11" spans="1:18" s="5" customFormat="1" ht="31.5" customHeight="1">
      <c r="A11" s="791">
        <v>7</v>
      </c>
      <c r="B11" s="8" t="s">
        <v>97</v>
      </c>
      <c r="C11" s="580">
        <v>-9.229870994727607E-2</v>
      </c>
      <c r="D11" s="560">
        <v>-6.588999999999956E-3</v>
      </c>
      <c r="E11" s="581">
        <v>7.3252082370461671E-2</v>
      </c>
      <c r="F11" s="793">
        <v>2.7446088394550511E-2</v>
      </c>
      <c r="G11" s="510">
        <v>7.1321890000000003</v>
      </c>
      <c r="H11" s="55">
        <v>7.1387780000000003</v>
      </c>
      <c r="I11" s="307" t="s">
        <v>417</v>
      </c>
      <c r="J11" s="588">
        <v>7</v>
      </c>
    </row>
    <row r="12" spans="1:18" s="5" customFormat="1" ht="31.5" customHeight="1">
      <c r="A12" s="792">
        <v>8</v>
      </c>
      <c r="B12" s="9" t="s">
        <v>117</v>
      </c>
      <c r="C12" s="582">
        <v>16.567295039809387</v>
      </c>
      <c r="D12" s="565">
        <v>0.70028200000000052</v>
      </c>
      <c r="E12" s="583">
        <v>0.38605155527697255</v>
      </c>
      <c r="F12" s="794">
        <v>1.8960757774577737E-2</v>
      </c>
      <c r="G12" s="511">
        <v>4.9271760000000002</v>
      </c>
      <c r="H12" s="121">
        <v>4.2268939999999997</v>
      </c>
      <c r="I12" s="308" t="s">
        <v>426</v>
      </c>
      <c r="J12" s="591">
        <v>8</v>
      </c>
    </row>
    <row r="13" spans="1:18" s="5" customFormat="1" ht="31.5" customHeight="1">
      <c r="A13" s="791">
        <v>9</v>
      </c>
      <c r="B13" s="8" t="s">
        <v>226</v>
      </c>
      <c r="C13" s="580">
        <v>23.09144229467924</v>
      </c>
      <c r="D13" s="560">
        <v>0.897478</v>
      </c>
      <c r="E13" s="581">
        <v>0.87460767824497265</v>
      </c>
      <c r="F13" s="793">
        <v>1.8410188130561694E-2</v>
      </c>
      <c r="G13" s="510">
        <v>4.7841040000000001</v>
      </c>
      <c r="H13" s="55">
        <v>3.8866260000000001</v>
      </c>
      <c r="I13" s="307" t="s">
        <v>432</v>
      </c>
      <c r="J13" s="588">
        <v>9</v>
      </c>
    </row>
    <row r="14" spans="1:18" s="5" customFormat="1" ht="31.5" customHeight="1">
      <c r="A14" s="792">
        <v>10</v>
      </c>
      <c r="B14" s="9" t="s">
        <v>96</v>
      </c>
      <c r="C14" s="582">
        <v>3.8356747472760264</v>
      </c>
      <c r="D14" s="565">
        <v>0.16454500000000039</v>
      </c>
      <c r="E14" s="583">
        <v>3.8415922105698913E-2</v>
      </c>
      <c r="F14" s="794">
        <v>1.7141432803161973E-2</v>
      </c>
      <c r="G14" s="511">
        <v>4.4544030000000001</v>
      </c>
      <c r="H14" s="121">
        <v>4.2898579999999997</v>
      </c>
      <c r="I14" s="308" t="s">
        <v>416</v>
      </c>
      <c r="J14" s="591">
        <v>10</v>
      </c>
    </row>
    <row r="15" spans="1:18" s="5" customFormat="1" ht="31.5" customHeight="1">
      <c r="A15" s="791">
        <v>11</v>
      </c>
      <c r="B15" s="8" t="s">
        <v>127</v>
      </c>
      <c r="C15" s="580">
        <v>10.287165444854445</v>
      </c>
      <c r="D15" s="560">
        <v>0.25779400000000008</v>
      </c>
      <c r="E15" s="581">
        <v>0.57819476987447704</v>
      </c>
      <c r="F15" s="793">
        <v>1.0635543052532016E-2</v>
      </c>
      <c r="G15" s="510">
        <v>2.7637710000000002</v>
      </c>
      <c r="H15" s="55">
        <v>2.5059770000000001</v>
      </c>
      <c r="I15" s="307" t="s">
        <v>429</v>
      </c>
      <c r="J15" s="588">
        <v>11</v>
      </c>
    </row>
    <row r="16" spans="1:18" s="5" customFormat="1" ht="31.5" customHeight="1">
      <c r="A16" s="792">
        <v>12</v>
      </c>
      <c r="B16" s="9" t="s">
        <v>113</v>
      </c>
      <c r="C16" s="582">
        <v>8.2186637712656037</v>
      </c>
      <c r="D16" s="565">
        <v>0.19044599999999967</v>
      </c>
      <c r="E16" s="583">
        <v>0.5013362654938025</v>
      </c>
      <c r="F16" s="794">
        <v>9.6500691063571079E-3</v>
      </c>
      <c r="G16" s="511">
        <v>2.5076839999999998</v>
      </c>
      <c r="H16" s="121">
        <v>2.3172380000000001</v>
      </c>
      <c r="I16" s="308" t="s">
        <v>427</v>
      </c>
      <c r="J16" s="591">
        <v>12</v>
      </c>
    </row>
    <row r="17" spans="1:10" s="5" customFormat="1" ht="31.5" customHeight="1">
      <c r="A17" s="791">
        <v>13</v>
      </c>
      <c r="B17" s="8" t="s">
        <v>109</v>
      </c>
      <c r="C17" s="580">
        <v>66.881655641794453</v>
      </c>
      <c r="D17" s="560">
        <v>0.98347000000000007</v>
      </c>
      <c r="E17" s="581">
        <v>5.8929278132654528E-2</v>
      </c>
      <c r="F17" s="793">
        <v>9.4432245180693496E-3</v>
      </c>
      <c r="G17" s="510">
        <v>2.4539330000000001</v>
      </c>
      <c r="H17" s="55">
        <v>1.4704630000000001</v>
      </c>
      <c r="I17" s="307" t="s">
        <v>422</v>
      </c>
      <c r="J17" s="588">
        <v>13</v>
      </c>
    </row>
    <row r="18" spans="1:10" s="5" customFormat="1" ht="31.5" customHeight="1">
      <c r="A18" s="792">
        <v>14</v>
      </c>
      <c r="B18" s="9" t="s">
        <v>110</v>
      </c>
      <c r="C18" s="582">
        <v>4.618302769019297</v>
      </c>
      <c r="D18" s="565">
        <v>0.10778799999999977</v>
      </c>
      <c r="E18" s="583">
        <v>6.9229345052452498E-2</v>
      </c>
      <c r="F18" s="794">
        <v>9.3962226055217379E-3</v>
      </c>
      <c r="G18" s="511">
        <v>2.441719</v>
      </c>
      <c r="H18" s="121">
        <v>2.3339310000000002</v>
      </c>
      <c r="I18" s="308" t="s">
        <v>423</v>
      </c>
      <c r="J18" s="591">
        <v>14</v>
      </c>
    </row>
    <row r="19" spans="1:10" s="5" customFormat="1" ht="31.5" customHeight="1">
      <c r="A19" s="791">
        <v>15</v>
      </c>
      <c r="B19" s="8" t="s">
        <v>7</v>
      </c>
      <c r="C19" s="580">
        <v>-8.0437335378140276</v>
      </c>
      <c r="D19" s="560">
        <v>-0.187141</v>
      </c>
      <c r="E19" s="581">
        <v>4.1302013552385185E-2</v>
      </c>
      <c r="F19" s="793">
        <v>8.2328502300719388E-3</v>
      </c>
      <c r="G19" s="510">
        <v>2.1394030000000002</v>
      </c>
      <c r="H19" s="55">
        <v>2.3265440000000002</v>
      </c>
      <c r="I19" s="307" t="s">
        <v>420</v>
      </c>
      <c r="J19" s="588">
        <v>15</v>
      </c>
    </row>
    <row r="20" spans="1:10" s="5" customFormat="1" ht="31.5" customHeight="1">
      <c r="A20" s="792">
        <v>16</v>
      </c>
      <c r="B20" s="9" t="s">
        <v>112</v>
      </c>
      <c r="C20" s="582">
        <v>2.9018927165287196</v>
      </c>
      <c r="D20" s="565">
        <v>5.1091999999999915E-2</v>
      </c>
      <c r="E20" s="583">
        <v>9.0654791093319989E-2</v>
      </c>
      <c r="F20" s="794">
        <v>6.9719221410971246E-3</v>
      </c>
      <c r="G20" s="511">
        <v>1.811736</v>
      </c>
      <c r="H20" s="121">
        <v>1.7606440000000001</v>
      </c>
      <c r="I20" s="308" t="s">
        <v>425</v>
      </c>
      <c r="J20" s="591">
        <v>16</v>
      </c>
    </row>
    <row r="21" spans="1:10" s="5" customFormat="1" ht="31.5" customHeight="1">
      <c r="A21" s="791">
        <v>17</v>
      </c>
      <c r="B21" s="8" t="s">
        <v>125</v>
      </c>
      <c r="C21" s="580">
        <v>-30.005806648713939</v>
      </c>
      <c r="D21" s="560">
        <v>-0.74153500000000006</v>
      </c>
      <c r="E21" s="581">
        <v>0.56106714239377231</v>
      </c>
      <c r="F21" s="793">
        <v>6.6565005950125038E-3</v>
      </c>
      <c r="G21" s="510">
        <v>1.72977</v>
      </c>
      <c r="H21" s="55">
        <v>2.4713050000000001</v>
      </c>
      <c r="I21" s="307" t="s">
        <v>428</v>
      </c>
      <c r="J21" s="588">
        <v>17</v>
      </c>
    </row>
    <row r="22" spans="1:10" s="5" customFormat="1" ht="31.5" customHeight="1">
      <c r="A22" s="792">
        <v>18</v>
      </c>
      <c r="B22" s="9" t="s">
        <v>129</v>
      </c>
      <c r="C22" s="582">
        <v>26.278847275697117</v>
      </c>
      <c r="D22" s="565">
        <v>0.112618</v>
      </c>
      <c r="E22" s="583">
        <v>0.13471944236992778</v>
      </c>
      <c r="F22" s="794">
        <v>2.0825225978030183E-3</v>
      </c>
      <c r="G22" s="511">
        <v>0.54116799999999998</v>
      </c>
      <c r="H22" s="121">
        <v>0.42854999999999999</v>
      </c>
      <c r="I22" s="308" t="s">
        <v>430</v>
      </c>
      <c r="J22" s="591">
        <v>18</v>
      </c>
    </row>
    <row r="23" spans="1:10" s="5" customFormat="1" ht="31.5" customHeight="1">
      <c r="A23" s="791">
        <v>19</v>
      </c>
      <c r="B23" s="8" t="s">
        <v>160</v>
      </c>
      <c r="C23" s="580">
        <v>11.439592016360782</v>
      </c>
      <c r="D23" s="560">
        <v>1.7676000000000025E-2</v>
      </c>
      <c r="E23" s="581">
        <v>0.11826373626373628</v>
      </c>
      <c r="F23" s="793">
        <v>6.626292226460126E-4</v>
      </c>
      <c r="G23" s="510">
        <v>0.17219200000000001</v>
      </c>
      <c r="H23" s="55">
        <v>0.15451599999999999</v>
      </c>
      <c r="I23" s="307" t="s">
        <v>431</v>
      </c>
      <c r="J23" s="588">
        <v>19</v>
      </c>
    </row>
    <row r="24" spans="1:10" s="5" customFormat="1" ht="31.5" customHeight="1">
      <c r="A24" s="792">
        <v>20</v>
      </c>
      <c r="B24" s="9" t="s">
        <v>137</v>
      </c>
      <c r="C24" s="582">
        <v>-41.557741997929526</v>
      </c>
      <c r="D24" s="565">
        <v>-9.8752000000000006E-2</v>
      </c>
      <c r="E24" s="583">
        <v>0.61448672566371676</v>
      </c>
      <c r="F24" s="794">
        <v>5.3441490119019667E-4</v>
      </c>
      <c r="G24" s="511">
        <v>0.138874</v>
      </c>
      <c r="H24" s="121">
        <v>0.237626</v>
      </c>
      <c r="I24" s="308" t="s">
        <v>433</v>
      </c>
      <c r="J24" s="591">
        <v>20</v>
      </c>
    </row>
    <row r="25" spans="1:10" s="5" customFormat="1" ht="31.5" customHeight="1">
      <c r="A25" s="791">
        <v>21</v>
      </c>
      <c r="B25" s="8" t="s">
        <v>139</v>
      </c>
      <c r="C25" s="580">
        <v>-95.385075274795369</v>
      </c>
      <c r="D25" s="560">
        <v>-0.50097100000000006</v>
      </c>
      <c r="E25" s="581">
        <v>2.5785106382978724E-2</v>
      </c>
      <c r="F25" s="793">
        <v>9.3272667130261865E-5</v>
      </c>
      <c r="G25" s="510">
        <v>2.4237999999999999E-2</v>
      </c>
      <c r="H25" s="55">
        <v>0.52520900000000004</v>
      </c>
      <c r="I25" s="307" t="s">
        <v>434</v>
      </c>
      <c r="J25" s="588">
        <v>21</v>
      </c>
    </row>
    <row r="26" spans="1:10" s="5" customFormat="1" ht="31.5" customHeight="1">
      <c r="A26" s="792">
        <v>22</v>
      </c>
      <c r="B26" s="9" t="s">
        <v>103</v>
      </c>
      <c r="C26" s="582">
        <v>-44.515380150899588</v>
      </c>
      <c r="D26" s="565">
        <v>-7.6699999999999989E-4</v>
      </c>
      <c r="E26" s="583">
        <v>3.0838709677419356E-2</v>
      </c>
      <c r="F26" s="794">
        <v>3.678879023703703E-6</v>
      </c>
      <c r="G26" s="511">
        <v>9.5600000000000004E-4</v>
      </c>
      <c r="H26" s="121">
        <v>1.7229999999999999E-3</v>
      </c>
      <c r="I26" s="308" t="s">
        <v>436</v>
      </c>
      <c r="J26" s="591">
        <v>22</v>
      </c>
    </row>
    <row r="27" spans="1:10" s="5" customFormat="1" ht="28.5" customHeight="1">
      <c r="A27" s="996" t="s">
        <v>454</v>
      </c>
      <c r="B27" s="997"/>
      <c r="C27" s="468">
        <v>9.6943622871504669</v>
      </c>
      <c r="D27" s="584">
        <v>22.965574999999944</v>
      </c>
      <c r="E27" s="536">
        <v>0.18260927670746172</v>
      </c>
      <c r="F27" s="795">
        <v>1</v>
      </c>
      <c r="G27" s="468">
        <v>259.86176599999999</v>
      </c>
      <c r="H27" s="468">
        <v>236.89619100000004</v>
      </c>
      <c r="I27" s="997" t="s">
        <v>455</v>
      </c>
      <c r="J27" s="998"/>
    </row>
    <row r="28" spans="1:10" ht="30" customHeight="1">
      <c r="A28" s="1083" t="s">
        <v>336</v>
      </c>
      <c r="B28" s="1083"/>
      <c r="C28" s="1083"/>
      <c r="D28" s="40"/>
      <c r="E28" s="40"/>
      <c r="F28" s="40"/>
      <c r="G28" s="40"/>
      <c r="H28" s="40"/>
      <c r="J28" s="379" t="s">
        <v>305</v>
      </c>
    </row>
    <row r="29" spans="1:10" ht="15" customHeight="1">
      <c r="A29" s="226"/>
      <c r="B29" s="5"/>
      <c r="F29" s="18"/>
      <c r="G29" s="18"/>
      <c r="I29" s="226"/>
    </row>
  </sheetData>
  <sortState xmlns:xlrd2="http://schemas.microsoft.com/office/spreadsheetml/2017/richdata2" ref="B30:H48">
    <sortCondition descending="1" ref="F30:F48"/>
  </sortState>
  <mergeCells count="5">
    <mergeCell ref="A28:C28"/>
    <mergeCell ref="A2:J2"/>
    <mergeCell ref="A3:J3"/>
    <mergeCell ref="A27:B27"/>
    <mergeCell ref="I27:J27"/>
  </mergeCells>
  <printOptions horizontalCentered="1" verticalCentered="1"/>
  <pageMargins left="0" right="0" top="0" bottom="0" header="0" footer="0"/>
  <pageSetup paperSize="9" scale="87"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5485F087-A0FE-4D98-80AF-3B393375E2F1}">
            <x14:iconSet iconSet="3Triangles">
              <x14:cfvo type="percent">
                <xm:f>0</xm:f>
              </x14:cfvo>
              <x14:cfvo type="num">
                <xm:f>0</xm:f>
              </x14:cfvo>
              <x14:cfvo type="num">
                <xm:f>0</xm:f>
              </x14:cfvo>
            </x14:iconSet>
          </x14:cfRule>
          <xm:sqref>D5:D26</xm:sqref>
        </x14:conditionalFormatting>
        <x14:conditionalFormatting xmlns:xm="http://schemas.microsoft.com/office/excel/2006/main">
          <x14:cfRule type="iconSet" priority="3" id="{2F86098B-4EE9-4D79-AB89-5E9D9C00E2F3}">
            <x14:iconSet iconSet="3Triangles">
              <x14:cfvo type="percent">
                <xm:f>0</xm:f>
              </x14:cfvo>
              <x14:cfvo type="num" gte="0">
                <xm:f>0</xm:f>
              </x14:cfvo>
              <x14:cfvo type="num" gte="0">
                <xm:f>0</xm:f>
              </x14:cfvo>
            </x14:iconSet>
          </x14:cfRule>
          <xm:sqref>D27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29FD8-B96A-4BE9-B10F-22DAFC8B3C1F}">
  <sheetPr>
    <tabColor theme="9" tint="-0.249977111117893"/>
  </sheetPr>
  <dimension ref="A2:U29"/>
  <sheetViews>
    <sheetView topLeftCell="A4" zoomScale="95" zoomScaleNormal="95" workbookViewId="0">
      <selection activeCell="A4" sqref="A4:J4"/>
    </sheetView>
  </sheetViews>
  <sheetFormatPr defaultRowHeight="12.75"/>
  <cols>
    <col min="1" max="1" width="9.42578125" style="5" customWidth="1"/>
    <col min="2" max="2" width="15.7109375" customWidth="1"/>
    <col min="3" max="3" width="11.5703125" customWidth="1"/>
    <col min="4" max="4" width="12.5703125" style="138" customWidth="1"/>
    <col min="5" max="5" width="13.5703125" customWidth="1"/>
    <col min="6" max="7" width="9.42578125" customWidth="1"/>
    <col min="8" max="8" width="11.5703125" customWidth="1"/>
    <col min="9" max="9" width="11.28515625" customWidth="1"/>
    <col min="10" max="10" width="9.140625" style="5" customWidth="1"/>
    <col min="21" max="21" width="15.42578125" bestFit="1" customWidth="1"/>
  </cols>
  <sheetData>
    <row r="2" spans="1:21" ht="34.5" customHeight="1">
      <c r="A2" s="999" t="s">
        <v>811</v>
      </c>
      <c r="B2" s="1000"/>
      <c r="C2" s="1000"/>
      <c r="D2" s="1000"/>
      <c r="E2" s="1000"/>
      <c r="F2" s="1000"/>
      <c r="G2" s="1000"/>
      <c r="H2" s="1000"/>
      <c r="I2" s="1000"/>
      <c r="J2" s="1001"/>
      <c r="T2" s="666"/>
      <c r="U2" s="669" t="s">
        <v>730</v>
      </c>
    </row>
    <row r="3" spans="1:21" ht="34.5" customHeight="1">
      <c r="A3" s="1084" t="s">
        <v>812</v>
      </c>
      <c r="B3" s="1036"/>
      <c r="C3" s="1036"/>
      <c r="D3" s="1036"/>
      <c r="E3" s="1036"/>
      <c r="F3" s="1036"/>
      <c r="G3" s="1036"/>
      <c r="H3" s="1036"/>
      <c r="I3" s="1036"/>
      <c r="J3" s="1085"/>
    </row>
    <row r="4" spans="1:21" ht="124.5" customHeight="1">
      <c r="A4" s="797" t="s">
        <v>749</v>
      </c>
      <c r="B4" s="461" t="s">
        <v>317</v>
      </c>
      <c r="C4" s="461" t="s">
        <v>318</v>
      </c>
      <c r="D4" s="461" t="s">
        <v>498</v>
      </c>
      <c r="E4" s="461" t="s">
        <v>810</v>
      </c>
      <c r="F4" s="461" t="s">
        <v>800</v>
      </c>
      <c r="G4" s="461">
        <v>2023</v>
      </c>
      <c r="H4" s="461">
        <v>2022</v>
      </c>
      <c r="I4" s="461" t="s">
        <v>319</v>
      </c>
      <c r="J4" s="461" t="s">
        <v>751</v>
      </c>
    </row>
    <row r="5" spans="1:21" s="5" customFormat="1" ht="30" customHeight="1">
      <c r="A5" s="592">
        <v>1</v>
      </c>
      <c r="B5" s="8" t="s">
        <v>254</v>
      </c>
      <c r="C5" s="580">
        <v>5.423817561217235</v>
      </c>
      <c r="D5" s="560">
        <v>2.6863690000000062</v>
      </c>
      <c r="E5" s="581">
        <v>0.11637370957101595</v>
      </c>
      <c r="F5" s="581">
        <v>0.27993181103743758</v>
      </c>
      <c r="G5" s="586">
        <v>52.215487000000003</v>
      </c>
      <c r="H5" s="587">
        <v>49.529117999999997</v>
      </c>
      <c r="I5" s="8" t="s">
        <v>464</v>
      </c>
      <c r="J5" s="588">
        <v>1</v>
      </c>
    </row>
    <row r="6" spans="1:21" s="5" customFormat="1" ht="30" customHeight="1">
      <c r="A6" s="593">
        <v>2</v>
      </c>
      <c r="B6" s="9" t="s">
        <v>82</v>
      </c>
      <c r="C6" s="582">
        <v>6.9192785463882052</v>
      </c>
      <c r="D6" s="565">
        <v>2.3145769999999999</v>
      </c>
      <c r="E6" s="583">
        <v>0.16948323919100783</v>
      </c>
      <c r="F6" s="583">
        <v>0.19174310666503946</v>
      </c>
      <c r="G6" s="589">
        <v>35.765709000000001</v>
      </c>
      <c r="H6" s="590">
        <v>33.451132000000001</v>
      </c>
      <c r="I6" s="9" t="s">
        <v>465</v>
      </c>
      <c r="J6" s="591">
        <v>2</v>
      </c>
    </row>
    <row r="7" spans="1:21" s="5" customFormat="1" ht="30" customHeight="1">
      <c r="A7" s="592">
        <v>3</v>
      </c>
      <c r="B7" s="8" t="s">
        <v>106</v>
      </c>
      <c r="C7" s="580">
        <v>-8.1800844898001053</v>
      </c>
      <c r="D7" s="560">
        <v>-1.4679070000000003</v>
      </c>
      <c r="E7" s="581">
        <v>0.45288826892419326</v>
      </c>
      <c r="F7" s="581">
        <v>8.8334542044191777E-2</v>
      </c>
      <c r="G7" s="586">
        <v>16.476980999999999</v>
      </c>
      <c r="H7" s="587">
        <v>17.944887999999999</v>
      </c>
      <c r="I7" s="8" t="s">
        <v>419</v>
      </c>
      <c r="J7" s="588">
        <v>3</v>
      </c>
    </row>
    <row r="8" spans="1:21" s="5" customFormat="1" ht="30" customHeight="1">
      <c r="A8" s="593">
        <v>4</v>
      </c>
      <c r="B8" s="9" t="s">
        <v>96</v>
      </c>
      <c r="C8" s="582">
        <v>29.336484056328473</v>
      </c>
      <c r="D8" s="565">
        <v>3.1522190000000005</v>
      </c>
      <c r="E8" s="583">
        <v>0.14549216386268699</v>
      </c>
      <c r="F8" s="583">
        <v>7.4504463395103568E-2</v>
      </c>
      <c r="G8" s="589">
        <v>13.897266</v>
      </c>
      <c r="H8" s="590">
        <v>10.745047</v>
      </c>
      <c r="I8" s="9" t="s">
        <v>416</v>
      </c>
      <c r="J8" s="591">
        <v>4</v>
      </c>
    </row>
    <row r="9" spans="1:21" s="5" customFormat="1" ht="30" customHeight="1">
      <c r="A9" s="592">
        <v>5</v>
      </c>
      <c r="B9" s="8" t="s">
        <v>107</v>
      </c>
      <c r="C9" s="580">
        <v>-29.482941895769414</v>
      </c>
      <c r="D9" s="560">
        <v>-5.4791910000000019</v>
      </c>
      <c r="E9" s="581">
        <v>0.16610791558400406</v>
      </c>
      <c r="F9" s="581">
        <v>7.0257506128741973E-2</v>
      </c>
      <c r="G9" s="586">
        <v>13.105084</v>
      </c>
      <c r="H9" s="587">
        <v>18.584275000000002</v>
      </c>
      <c r="I9" s="8" t="s">
        <v>421</v>
      </c>
      <c r="J9" s="588">
        <v>5</v>
      </c>
    </row>
    <row r="10" spans="1:21" s="5" customFormat="1" ht="30" customHeight="1">
      <c r="A10" s="593">
        <v>6</v>
      </c>
      <c r="B10" s="9" t="s">
        <v>100</v>
      </c>
      <c r="C10" s="582">
        <v>8.7149332221764979</v>
      </c>
      <c r="D10" s="565">
        <v>0.68178499999999964</v>
      </c>
      <c r="E10" s="583">
        <v>0.22753935470062603</v>
      </c>
      <c r="F10" s="583">
        <v>4.5595869577771654E-2</v>
      </c>
      <c r="G10" s="589">
        <v>8.5049659999999996</v>
      </c>
      <c r="H10" s="590">
        <v>7.8231809999999999</v>
      </c>
      <c r="I10" s="9" t="s">
        <v>418</v>
      </c>
      <c r="J10" s="591">
        <v>6</v>
      </c>
    </row>
    <row r="11" spans="1:21" s="5" customFormat="1" ht="30" customHeight="1">
      <c r="A11" s="592">
        <v>7</v>
      </c>
      <c r="B11" s="8" t="s">
        <v>117</v>
      </c>
      <c r="C11" s="580">
        <v>-19.921325998081169</v>
      </c>
      <c r="D11" s="560">
        <v>-1.6239599999999994</v>
      </c>
      <c r="E11" s="581">
        <v>0.25629787985865726</v>
      </c>
      <c r="F11" s="581">
        <v>3.499668266608269E-2</v>
      </c>
      <c r="G11" s="586">
        <v>6.5279069999999999</v>
      </c>
      <c r="H11" s="587">
        <v>8.1518669999999993</v>
      </c>
      <c r="I11" s="8" t="s">
        <v>426</v>
      </c>
      <c r="J11" s="588">
        <v>7</v>
      </c>
    </row>
    <row r="12" spans="1:21" s="5" customFormat="1" ht="30" customHeight="1">
      <c r="A12" s="593">
        <v>8</v>
      </c>
      <c r="B12" s="9" t="s">
        <v>38</v>
      </c>
      <c r="C12" s="582">
        <v>-4.839383507395997</v>
      </c>
      <c r="D12" s="565">
        <v>-0.32017399999999974</v>
      </c>
      <c r="E12" s="583">
        <v>0.40969831457018285</v>
      </c>
      <c r="F12" s="583">
        <v>3.3752518933914663E-2</v>
      </c>
      <c r="G12" s="589">
        <v>6.2958340000000002</v>
      </c>
      <c r="H12" s="590">
        <v>6.6160079999999999</v>
      </c>
      <c r="I12" s="9" t="s">
        <v>424</v>
      </c>
      <c r="J12" s="591">
        <v>8</v>
      </c>
    </row>
    <row r="13" spans="1:21" s="5" customFormat="1" ht="30" customHeight="1">
      <c r="A13" s="592">
        <v>9</v>
      </c>
      <c r="B13" s="8" t="s">
        <v>109</v>
      </c>
      <c r="C13" s="580">
        <v>-32.033155160251617</v>
      </c>
      <c r="D13" s="560">
        <v>-2.7523550000000006</v>
      </c>
      <c r="E13" s="581">
        <v>8.5089346077631411E-2</v>
      </c>
      <c r="F13" s="581">
        <v>3.1307959390488915E-2</v>
      </c>
      <c r="G13" s="586">
        <v>5.8398519999999996</v>
      </c>
      <c r="H13" s="587">
        <v>8.5922070000000001</v>
      </c>
      <c r="I13" s="8" t="s">
        <v>422</v>
      </c>
      <c r="J13" s="588">
        <v>9</v>
      </c>
    </row>
    <row r="14" spans="1:21" s="5" customFormat="1" ht="30" customHeight="1">
      <c r="A14" s="593">
        <v>10</v>
      </c>
      <c r="B14" s="9" t="s">
        <v>110</v>
      </c>
      <c r="C14" s="582">
        <v>-27.318141678545011</v>
      </c>
      <c r="D14" s="565">
        <v>-1.7589839999999999</v>
      </c>
      <c r="E14" s="583">
        <v>0.22803206158943626</v>
      </c>
      <c r="F14" s="583">
        <v>2.5089365581091417E-2</v>
      </c>
      <c r="G14" s="589">
        <v>4.6799020000000002</v>
      </c>
      <c r="H14" s="590">
        <v>6.4388860000000001</v>
      </c>
      <c r="I14" s="9" t="s">
        <v>423</v>
      </c>
      <c r="J14" s="591">
        <v>10</v>
      </c>
    </row>
    <row r="15" spans="1:21" s="5" customFormat="1" ht="30" customHeight="1">
      <c r="A15" s="592">
        <v>11</v>
      </c>
      <c r="B15" s="8" t="s">
        <v>97</v>
      </c>
      <c r="C15" s="580">
        <v>15.333806499903703</v>
      </c>
      <c r="D15" s="560">
        <v>0.5064099999999998</v>
      </c>
      <c r="E15" s="581">
        <v>0.12315642783238488</v>
      </c>
      <c r="F15" s="581">
        <v>2.0420286982461757E-2</v>
      </c>
      <c r="G15" s="586">
        <v>3.8089819999999999</v>
      </c>
      <c r="H15" s="587">
        <v>3.3025720000000001</v>
      </c>
      <c r="I15" s="8" t="s">
        <v>417</v>
      </c>
      <c r="J15" s="588">
        <v>11</v>
      </c>
    </row>
    <row r="16" spans="1:21" s="5" customFormat="1" ht="30" customHeight="1">
      <c r="A16" s="593">
        <v>12</v>
      </c>
      <c r="B16" s="9" t="s">
        <v>7</v>
      </c>
      <c r="C16" s="582">
        <v>15.410017000596353</v>
      </c>
      <c r="D16" s="565">
        <v>0.50207699999999988</v>
      </c>
      <c r="E16" s="583">
        <v>8.9851561566584637E-2</v>
      </c>
      <c r="F16" s="583">
        <v>2.0158751674562582E-2</v>
      </c>
      <c r="G16" s="589">
        <v>3.7601979999999999</v>
      </c>
      <c r="H16" s="590">
        <v>3.258121</v>
      </c>
      <c r="I16" s="9" t="s">
        <v>420</v>
      </c>
      <c r="J16" s="591">
        <v>12</v>
      </c>
    </row>
    <row r="17" spans="1:10" s="5" customFormat="1" ht="30" customHeight="1">
      <c r="A17" s="592">
        <v>13</v>
      </c>
      <c r="B17" s="8" t="s">
        <v>112</v>
      </c>
      <c r="C17" s="580">
        <v>-14.506869463643397</v>
      </c>
      <c r="D17" s="560">
        <v>-0.50409499999999996</v>
      </c>
      <c r="E17" s="581">
        <v>0.11656958995487542</v>
      </c>
      <c r="F17" s="581">
        <v>1.5926591010566551E-2</v>
      </c>
      <c r="G17" s="586">
        <v>2.9707759999999999</v>
      </c>
      <c r="H17" s="587">
        <v>3.4748709999999998</v>
      </c>
      <c r="I17" s="8" t="s">
        <v>425</v>
      </c>
      <c r="J17" s="588">
        <v>13</v>
      </c>
    </row>
    <row r="18" spans="1:10" s="5" customFormat="1" ht="30" customHeight="1">
      <c r="A18" s="593">
        <v>14</v>
      </c>
      <c r="B18" s="9" t="s">
        <v>137</v>
      </c>
      <c r="C18" s="582">
        <v>-2.0709011997848163</v>
      </c>
      <c r="D18" s="565">
        <v>-5.423800000000023E-2</v>
      </c>
      <c r="E18" s="583">
        <v>0.50980222619757498</v>
      </c>
      <c r="F18" s="583">
        <v>1.3750198440665419E-2</v>
      </c>
      <c r="G18" s="589">
        <v>2.5648149999999998</v>
      </c>
      <c r="H18" s="590">
        <v>2.6190530000000001</v>
      </c>
      <c r="I18" s="9" t="s">
        <v>433</v>
      </c>
      <c r="J18" s="591">
        <v>14</v>
      </c>
    </row>
    <row r="19" spans="1:10" s="5" customFormat="1" ht="30" customHeight="1">
      <c r="A19" s="592">
        <v>15</v>
      </c>
      <c r="B19" s="8" t="s">
        <v>125</v>
      </c>
      <c r="C19" s="580">
        <v>-11.571166221129561</v>
      </c>
      <c r="D19" s="560">
        <v>-0.31252099999999983</v>
      </c>
      <c r="E19" s="581">
        <v>0.15624355619521132</v>
      </c>
      <c r="F19" s="581">
        <v>1.2804095107670693E-2</v>
      </c>
      <c r="G19" s="586">
        <v>2.3883390000000002</v>
      </c>
      <c r="H19" s="587">
        <v>2.70086</v>
      </c>
      <c r="I19" s="8" t="s">
        <v>428</v>
      </c>
      <c r="J19" s="588">
        <v>15</v>
      </c>
    </row>
    <row r="20" spans="1:10" s="5" customFormat="1" ht="30" customHeight="1">
      <c r="A20" s="593">
        <v>16</v>
      </c>
      <c r="B20" s="9" t="s">
        <v>113</v>
      </c>
      <c r="C20" s="582">
        <v>11.520840605208965</v>
      </c>
      <c r="D20" s="565">
        <v>0.17889400000000011</v>
      </c>
      <c r="E20" s="583">
        <v>0.37136607334334121</v>
      </c>
      <c r="F20" s="583">
        <v>9.2836885450730353E-3</v>
      </c>
      <c r="G20" s="589">
        <v>1.7316800000000001</v>
      </c>
      <c r="H20" s="590">
        <v>1.552786</v>
      </c>
      <c r="I20" s="9" t="s">
        <v>427</v>
      </c>
      <c r="J20" s="591">
        <v>16</v>
      </c>
    </row>
    <row r="21" spans="1:10" s="5" customFormat="1" ht="30" customHeight="1">
      <c r="A21" s="592">
        <v>17</v>
      </c>
      <c r="B21" s="8" t="s">
        <v>226</v>
      </c>
      <c r="C21" s="580">
        <v>11.820151521568798</v>
      </c>
      <c r="D21" s="560">
        <v>0.17861100000000008</v>
      </c>
      <c r="E21" s="581">
        <v>0.23146342465753425</v>
      </c>
      <c r="F21" s="581">
        <v>9.0585389401648345E-3</v>
      </c>
      <c r="G21" s="586">
        <v>1.689683</v>
      </c>
      <c r="H21" s="587">
        <v>1.511072</v>
      </c>
      <c r="I21" s="8" t="s">
        <v>432</v>
      </c>
      <c r="J21" s="588">
        <v>17</v>
      </c>
    </row>
    <row r="22" spans="1:10" s="5" customFormat="1" ht="30" customHeight="1">
      <c r="A22" s="593">
        <v>18</v>
      </c>
      <c r="B22" s="9" t="s">
        <v>127</v>
      </c>
      <c r="C22" s="582">
        <v>-36.006325016628828</v>
      </c>
      <c r="D22" s="565">
        <v>-0.89101900000000001</v>
      </c>
      <c r="E22" s="583">
        <v>0.22304211267605634</v>
      </c>
      <c r="F22" s="583">
        <v>8.4898133005457781E-3</v>
      </c>
      <c r="G22" s="589">
        <v>1.583599</v>
      </c>
      <c r="H22" s="590">
        <v>2.474618</v>
      </c>
      <c r="I22" s="9" t="s">
        <v>429</v>
      </c>
      <c r="J22" s="591">
        <v>18</v>
      </c>
    </row>
    <row r="23" spans="1:10" s="5" customFormat="1" ht="30" customHeight="1">
      <c r="A23" s="592">
        <v>19</v>
      </c>
      <c r="B23" s="8" t="s">
        <v>129</v>
      </c>
      <c r="C23" s="580">
        <v>12.571107353256158</v>
      </c>
      <c r="D23" s="560">
        <v>0.16258100000000009</v>
      </c>
      <c r="E23" s="581">
        <v>0.27773216329645173</v>
      </c>
      <c r="F23" s="581">
        <v>7.8050576373767493E-3</v>
      </c>
      <c r="G23" s="586">
        <v>1.4558720000000001</v>
      </c>
      <c r="H23" s="587">
        <v>1.293291</v>
      </c>
      <c r="I23" s="8" t="s">
        <v>430</v>
      </c>
      <c r="J23" s="588">
        <v>19</v>
      </c>
    </row>
    <row r="24" spans="1:10" s="5" customFormat="1" ht="30" customHeight="1">
      <c r="A24" s="593">
        <v>20</v>
      </c>
      <c r="B24" s="9" t="s">
        <v>160</v>
      </c>
      <c r="C24" s="582">
        <v>1.0252802445092666</v>
      </c>
      <c r="D24" s="565">
        <v>1.1003000000000096E-2</v>
      </c>
      <c r="E24" s="583">
        <v>0.12650793465577598</v>
      </c>
      <c r="F24" s="583">
        <v>5.8123466581455393E-3</v>
      </c>
      <c r="G24" s="589">
        <v>1.0841730000000001</v>
      </c>
      <c r="H24" s="590">
        <v>1.07317</v>
      </c>
      <c r="I24" s="9" t="s">
        <v>431</v>
      </c>
      <c r="J24" s="591">
        <v>20</v>
      </c>
    </row>
    <row r="25" spans="1:10" s="5" customFormat="1" ht="30" customHeight="1">
      <c r="A25" s="592">
        <v>21</v>
      </c>
      <c r="B25" s="8" t="s">
        <v>103</v>
      </c>
      <c r="C25" s="580">
        <v>9.6520525069466334</v>
      </c>
      <c r="D25" s="560">
        <v>1.4103000000000004E-2</v>
      </c>
      <c r="E25" s="581">
        <v>0.42724533333333331</v>
      </c>
      <c r="F25" s="581">
        <v>8.5893740623323384E-4</v>
      </c>
      <c r="G25" s="586">
        <v>0.160217</v>
      </c>
      <c r="H25" s="587">
        <v>0.14611399999999999</v>
      </c>
      <c r="I25" s="8" t="s">
        <v>436</v>
      </c>
      <c r="J25" s="588">
        <v>21</v>
      </c>
    </row>
    <row r="26" spans="1:10" s="5" customFormat="1" ht="30" customHeight="1">
      <c r="A26" s="593">
        <v>22</v>
      </c>
      <c r="B26" s="9" t="s">
        <v>139</v>
      </c>
      <c r="C26" s="582">
        <v>-96.138851033339435</v>
      </c>
      <c r="D26" s="565">
        <v>-0.54743000000000008</v>
      </c>
      <c r="E26" s="583">
        <v>1.7874796747967478E-2</v>
      </c>
      <c r="F26" s="583">
        <v>1.1786887667004049E-4</v>
      </c>
      <c r="G26" s="589">
        <v>2.1985999999999999E-2</v>
      </c>
      <c r="H26" s="590">
        <v>0.56941600000000003</v>
      </c>
      <c r="I26" s="9" t="s">
        <v>434</v>
      </c>
      <c r="J26" s="591">
        <v>22</v>
      </c>
    </row>
    <row r="27" spans="1:10" s="5" customFormat="1" ht="28.5" customHeight="1">
      <c r="A27" s="996" t="s">
        <v>454</v>
      </c>
      <c r="B27" s="997"/>
      <c r="C27" s="535">
        <v>-2.7746542418958655</v>
      </c>
      <c r="D27" s="584">
        <v>-5.3232450000000142</v>
      </c>
      <c r="E27" s="536">
        <v>0.15662346665367979</v>
      </c>
      <c r="F27" s="796">
        <v>1</v>
      </c>
      <c r="G27" s="468">
        <v>186.52930800000001</v>
      </c>
      <c r="H27" s="468">
        <v>191.85255300000003</v>
      </c>
      <c r="I27" s="997" t="s">
        <v>455</v>
      </c>
      <c r="J27" s="998"/>
    </row>
    <row r="28" spans="1:10" ht="15" customHeight="1">
      <c r="A28" s="42" t="s">
        <v>304</v>
      </c>
      <c r="B28" s="5"/>
      <c r="C28" s="18"/>
      <c r="D28" s="585"/>
      <c r="J28" s="226" t="s">
        <v>305</v>
      </c>
    </row>
    <row r="29" spans="1:10" ht="15" customHeight="1">
      <c r="A29" s="42"/>
      <c r="B29" s="5"/>
      <c r="J29" s="226"/>
    </row>
  </sheetData>
  <sortState xmlns:xlrd2="http://schemas.microsoft.com/office/spreadsheetml/2017/richdata2" ref="B32:J52">
    <sortCondition descending="1" ref="H31:H52"/>
  </sortState>
  <mergeCells count="4">
    <mergeCell ref="A27:B27"/>
    <mergeCell ref="I27:J27"/>
    <mergeCell ref="A2:J2"/>
    <mergeCell ref="A3:J3"/>
  </mergeCells>
  <printOptions horizontalCentered="1" verticalCentered="1"/>
  <pageMargins left="0" right="0" top="0" bottom="0" header="0" footer="0"/>
  <pageSetup paperSize="9" scale="9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 id="{A5576DAD-4F8F-46DC-BA9C-7479FBBF3405}">
            <x14:iconSet iconSet="3Triangles">
              <x14:cfvo type="percent">
                <xm:f>0</xm:f>
              </x14:cfvo>
              <x14:cfvo type="num">
                <xm:f>0</xm:f>
              </x14:cfvo>
              <x14:cfvo type="num">
                <xm:f>0</xm:f>
              </x14:cfvo>
            </x14:iconSet>
          </x14:cfRule>
          <xm:sqref>D5:D26</xm:sqref>
        </x14:conditionalFormatting>
        <x14:conditionalFormatting xmlns:xm="http://schemas.microsoft.com/office/excel/2006/main">
          <x14:cfRule type="iconSet" priority="1" id="{5930FA57-3470-40FB-B7AB-3553E9F2E910}">
            <x14:iconSet iconSet="3Triangles">
              <x14:cfvo type="percent">
                <xm:f>0</xm:f>
              </x14:cfvo>
              <x14:cfvo type="num" gte="0">
                <xm:f>0</xm:f>
              </x14:cfvo>
              <x14:cfvo type="num" gte="0">
                <xm:f>0</xm:f>
              </x14:cfvo>
            </x14:iconSet>
          </x14:cfRule>
          <xm:sqref>D27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EEA59-EBBC-435F-A3EB-9179FE867BA1}">
  <sheetPr>
    <tabColor theme="9" tint="0.39997558519241921"/>
  </sheetPr>
  <dimension ref="B1:D42"/>
  <sheetViews>
    <sheetView topLeftCell="A28" zoomScaleNormal="100" zoomScaleSheetLayoutView="100" workbookViewId="0">
      <selection activeCell="D35" sqref="D35:D42"/>
    </sheetView>
  </sheetViews>
  <sheetFormatPr defaultRowHeight="12.75"/>
  <cols>
    <col min="1" max="1" width="9.140625" style="540"/>
    <col min="2" max="2" width="3.85546875" style="540" customWidth="1"/>
    <col min="3" max="3" width="181.28515625" style="540" customWidth="1"/>
    <col min="4" max="4" width="3.85546875" style="540" customWidth="1"/>
    <col min="5" max="16384" width="9.140625" style="540"/>
  </cols>
  <sheetData>
    <row r="1" spans="2:4" ht="63.75" customHeight="1">
      <c r="B1" s="959" t="s">
        <v>726</v>
      </c>
      <c r="C1" s="960"/>
      <c r="D1" s="961"/>
    </row>
    <row r="2" spans="2:4" ht="36.75" customHeight="1">
      <c r="B2" s="973" t="s">
        <v>727</v>
      </c>
      <c r="C2" s="974"/>
      <c r="D2" s="975"/>
    </row>
    <row r="3" spans="2:4" ht="15">
      <c r="B3" s="962"/>
      <c r="C3" s="965"/>
      <c r="D3" s="966"/>
    </row>
    <row r="4" spans="2:4" ht="38.25" customHeight="1">
      <c r="B4" s="970" t="s">
        <v>733</v>
      </c>
      <c r="C4" s="971"/>
      <c r="D4" s="972"/>
    </row>
    <row r="5" spans="2:4" ht="8.25" customHeight="1" thickBot="1">
      <c r="B5" s="962"/>
      <c r="C5" s="963"/>
      <c r="D5" s="964"/>
    </row>
    <row r="6" spans="2:4" ht="8.25" customHeight="1">
      <c r="B6" s="962"/>
      <c r="C6" s="965"/>
      <c r="D6" s="966"/>
    </row>
    <row r="7" spans="2:4" ht="30" customHeight="1">
      <c r="B7" s="967" t="s">
        <v>728</v>
      </c>
      <c r="C7" s="968"/>
      <c r="D7" s="969"/>
    </row>
    <row r="8" spans="2:4" ht="27" customHeight="1">
      <c r="B8" s="967" t="s">
        <v>729</v>
      </c>
      <c r="C8" s="968"/>
      <c r="D8" s="969"/>
    </row>
    <row r="9" spans="2:4" ht="15" customHeight="1">
      <c r="B9" s="947"/>
      <c r="C9" s="948"/>
      <c r="D9" s="949"/>
    </row>
    <row r="10" spans="2:4" ht="33.75" customHeight="1">
      <c r="B10" s="950">
        <v>1</v>
      </c>
      <c r="C10" s="678" t="s">
        <v>1235</v>
      </c>
      <c r="D10" s="951">
        <v>1</v>
      </c>
    </row>
    <row r="11" spans="2:4" ht="33.75" customHeight="1">
      <c r="B11" s="950">
        <v>2</v>
      </c>
      <c r="C11" s="678" t="s">
        <v>1236</v>
      </c>
      <c r="D11" s="951">
        <v>2</v>
      </c>
    </row>
    <row r="12" spans="2:4" ht="33.75" customHeight="1">
      <c r="B12" s="950">
        <v>3</v>
      </c>
      <c r="C12" s="678" t="s">
        <v>1237</v>
      </c>
      <c r="D12" s="951">
        <v>3</v>
      </c>
    </row>
    <row r="13" spans="2:4" ht="33.75" customHeight="1">
      <c r="B13" s="950">
        <v>4</v>
      </c>
      <c r="C13" s="678" t="s">
        <v>1238</v>
      </c>
      <c r="D13" s="951">
        <v>4</v>
      </c>
    </row>
    <row r="14" spans="2:4" ht="33.75" customHeight="1">
      <c r="B14" s="950">
        <v>5</v>
      </c>
      <c r="C14" s="678" t="s">
        <v>1239</v>
      </c>
      <c r="D14" s="951">
        <v>5</v>
      </c>
    </row>
    <row r="15" spans="2:4" ht="33.75" customHeight="1">
      <c r="B15" s="950">
        <v>6</v>
      </c>
      <c r="C15" s="678" t="s">
        <v>1240</v>
      </c>
      <c r="D15" s="951">
        <v>6</v>
      </c>
    </row>
    <row r="16" spans="2:4" ht="33.75" customHeight="1">
      <c r="B16" s="950">
        <v>7</v>
      </c>
      <c r="C16" s="678" t="s">
        <v>1241</v>
      </c>
      <c r="D16" s="951">
        <v>7</v>
      </c>
    </row>
    <row r="17" spans="2:4" ht="33.75" customHeight="1">
      <c r="B17" s="950">
        <v>8</v>
      </c>
      <c r="C17" s="678" t="s">
        <v>1242</v>
      </c>
      <c r="D17" s="951">
        <v>8</v>
      </c>
    </row>
    <row r="18" spans="2:4" ht="33.75" customHeight="1">
      <c r="B18" s="950">
        <v>9</v>
      </c>
      <c r="C18" s="678" t="s">
        <v>1243</v>
      </c>
      <c r="D18" s="951">
        <v>9</v>
      </c>
    </row>
    <row r="19" spans="2:4" ht="33.75" customHeight="1">
      <c r="B19" s="950">
        <v>10</v>
      </c>
      <c r="C19" s="678" t="s">
        <v>1254</v>
      </c>
      <c r="D19" s="951">
        <v>10</v>
      </c>
    </row>
    <row r="20" spans="2:4" ht="33.75" customHeight="1">
      <c r="B20" s="950">
        <v>11</v>
      </c>
      <c r="C20" s="678" t="s">
        <v>1244</v>
      </c>
      <c r="D20" s="951">
        <v>11</v>
      </c>
    </row>
    <row r="21" spans="2:4" ht="33.75" customHeight="1">
      <c r="B21" s="950">
        <v>12</v>
      </c>
      <c r="C21" s="678" t="s">
        <v>1245</v>
      </c>
      <c r="D21" s="951">
        <v>12</v>
      </c>
    </row>
    <row r="22" spans="2:4" ht="33.75" customHeight="1">
      <c r="B22" s="950">
        <v>13</v>
      </c>
      <c r="C22" s="678" t="s">
        <v>1246</v>
      </c>
      <c r="D22" s="951">
        <v>13</v>
      </c>
    </row>
    <row r="23" spans="2:4" ht="33.75" customHeight="1">
      <c r="B23" s="950">
        <v>14</v>
      </c>
      <c r="C23" s="678" t="s">
        <v>1247</v>
      </c>
      <c r="D23" s="951">
        <v>14</v>
      </c>
    </row>
    <row r="24" spans="2:4" ht="33.75" customHeight="1">
      <c r="B24" s="950">
        <v>15</v>
      </c>
      <c r="C24" s="678" t="s">
        <v>1248</v>
      </c>
      <c r="D24" s="951">
        <v>15</v>
      </c>
    </row>
    <row r="25" spans="2:4" ht="33.75" customHeight="1">
      <c r="B25" s="950">
        <v>16</v>
      </c>
      <c r="C25" s="678" t="s">
        <v>1249</v>
      </c>
      <c r="D25" s="951">
        <v>16</v>
      </c>
    </row>
    <row r="26" spans="2:4" ht="33.75" customHeight="1">
      <c r="B26" s="950">
        <v>17</v>
      </c>
      <c r="C26" s="678" t="s">
        <v>1250</v>
      </c>
      <c r="D26" s="951">
        <v>17</v>
      </c>
    </row>
    <row r="27" spans="2:4" ht="33.75" customHeight="1">
      <c r="B27" s="950">
        <v>18</v>
      </c>
      <c r="C27" s="678" t="s">
        <v>1255</v>
      </c>
      <c r="D27" s="951">
        <v>18</v>
      </c>
    </row>
    <row r="28" spans="2:4" ht="33.75" customHeight="1">
      <c r="B28" s="950">
        <v>19</v>
      </c>
      <c r="C28" s="678" t="s">
        <v>1251</v>
      </c>
      <c r="D28" s="951">
        <v>19</v>
      </c>
    </row>
    <row r="29" spans="2:4" ht="33.75" customHeight="1">
      <c r="B29" s="950">
        <v>20</v>
      </c>
      <c r="C29" s="678" t="s">
        <v>1252</v>
      </c>
      <c r="D29" s="951">
        <v>20</v>
      </c>
    </row>
    <row r="30" spans="2:4" ht="33.75" customHeight="1">
      <c r="B30" s="950">
        <v>21</v>
      </c>
      <c r="C30" s="678" t="s">
        <v>1253</v>
      </c>
      <c r="D30" s="951">
        <v>21</v>
      </c>
    </row>
    <row r="31" spans="2:4" ht="33.75" customHeight="1">
      <c r="B31" s="950">
        <v>22</v>
      </c>
      <c r="C31" s="678" t="s">
        <v>1256</v>
      </c>
      <c r="D31" s="951">
        <v>22</v>
      </c>
    </row>
    <row r="32" spans="2:4" ht="33.75" customHeight="1">
      <c r="B32" s="950">
        <v>23</v>
      </c>
      <c r="C32" s="678" t="s">
        <v>1257</v>
      </c>
      <c r="D32" s="951">
        <v>23</v>
      </c>
    </row>
    <row r="33" spans="2:4" ht="33.75" customHeight="1">
      <c r="B33" s="950">
        <v>24</v>
      </c>
      <c r="C33" s="678" t="s">
        <v>1258</v>
      </c>
      <c r="D33" s="951">
        <v>24</v>
      </c>
    </row>
    <row r="34" spans="2:4" ht="33.75" customHeight="1">
      <c r="B34" s="950">
        <v>25</v>
      </c>
      <c r="C34" s="678" t="s">
        <v>1259</v>
      </c>
      <c r="D34" s="951">
        <v>25</v>
      </c>
    </row>
    <row r="35" spans="2:4" ht="33.75" customHeight="1">
      <c r="B35" s="950">
        <v>26</v>
      </c>
      <c r="C35" s="679" t="s">
        <v>1260</v>
      </c>
      <c r="D35" s="951">
        <v>26</v>
      </c>
    </row>
    <row r="36" spans="2:4" ht="33.75" customHeight="1">
      <c r="B36" s="950">
        <v>27</v>
      </c>
      <c r="C36" s="678" t="s">
        <v>1263</v>
      </c>
      <c r="D36" s="951">
        <v>27</v>
      </c>
    </row>
    <row r="37" spans="2:4" ht="33.75" customHeight="1">
      <c r="B37" s="950">
        <v>28</v>
      </c>
      <c r="C37" s="678" t="s">
        <v>1264</v>
      </c>
      <c r="D37" s="951">
        <v>28</v>
      </c>
    </row>
    <row r="38" spans="2:4" ht="33.75" customHeight="1">
      <c r="B38" s="950">
        <v>29</v>
      </c>
      <c r="C38" s="678" t="s">
        <v>1265</v>
      </c>
      <c r="D38" s="951">
        <v>29</v>
      </c>
    </row>
    <row r="39" spans="2:4" ht="33.75" customHeight="1">
      <c r="B39" s="950">
        <v>30</v>
      </c>
      <c r="C39" s="678" t="s">
        <v>1266</v>
      </c>
      <c r="D39" s="951">
        <v>30</v>
      </c>
    </row>
    <row r="40" spans="2:4" ht="33.75" customHeight="1">
      <c r="B40" s="950">
        <v>31</v>
      </c>
      <c r="C40" s="678" t="s">
        <v>1261</v>
      </c>
      <c r="D40" s="951">
        <v>31</v>
      </c>
    </row>
    <row r="41" spans="2:4" ht="33.75" customHeight="1">
      <c r="B41" s="950">
        <v>32</v>
      </c>
      <c r="C41" s="678" t="s">
        <v>1267</v>
      </c>
      <c r="D41" s="951">
        <v>32</v>
      </c>
    </row>
    <row r="42" spans="2:4" ht="33.75" customHeight="1" thickBot="1">
      <c r="B42" s="952">
        <v>33</v>
      </c>
      <c r="C42" s="953" t="s">
        <v>1262</v>
      </c>
      <c r="D42" s="954">
        <v>33</v>
      </c>
    </row>
  </sheetData>
  <mergeCells count="7">
    <mergeCell ref="B1:D1"/>
    <mergeCell ref="B5:D6"/>
    <mergeCell ref="B7:D7"/>
    <mergeCell ref="B8:D8"/>
    <mergeCell ref="B4:D4"/>
    <mergeCell ref="B3:D3"/>
    <mergeCell ref="B2:D2"/>
  </mergeCells>
  <hyperlinks>
    <hyperlink ref="C11" location="'Exports &amp; Imports- by Level'!A1" display="تطور صادرات وواردات السلع في العالم وفقا لتصنيف المستوى الاقتصادي، 2020-2021 /  Global Merchandise Exports &amp; Imports by Economic Level Classification, 2020-2021  " xr:uid="{DD5A20CE-9799-4DD1-841A-0D81D40ACE25}"/>
    <hyperlink ref="C14" location="'Global Trade by Product'!A1" display="تجارة السلع في العالم وفقا للمنتجات المصدرة ، 2020-2021 /Global Merchandise Trade by Exported Products, 2020-2021 " xr:uid="{7A27D16C-3FD0-4532-B903-E996ACDCD494}"/>
    <hyperlink ref="C12" location="'Top Global Exporters'!A1" display="أهم الدول المصدرة للسلع في العالم، 2020-2021 /Most Important Merchandises Exporters in the World, 2020-2021 " xr:uid="{67F029FF-5CC0-4646-BD0B-E680CE1F2B3C}"/>
    <hyperlink ref="C13" location="'Top Global Importers'!A1" display="أهم الدول المستوردة للسلع في العالم، 2020-2021 /Most Important Merchandises Importers in the World, 2020-2021 " xr:uid="{1A91C4D3-2C2B-4850-8EEE-E4658BDC46FA}"/>
    <hyperlink ref="C16" location="'Most Important Performance-Arab'!A1" display="تطور أهم مؤشرات التجارة السلعية العربية، 2020-2021 /   Arab Merchandise Trade Indicators, 2020-2021" xr:uid="{D101ECAF-18C6-43EA-A91F-D2D929DE7251}"/>
    <hyperlink ref="C17" location="'Arab Exports'!A1" display="تطور صادرات السلع العربية، 2020-2021 / Arab Merchandise Exports, 2020-2021 " xr:uid="{1D4D3442-AA27-4882-99E6-EB47BB2A486E}"/>
    <hyperlink ref="C18" location="'Top Global Importers'!A1" display="تطور واردات السلع العربية، 2020-2021 / Arab Merchandise Imports, 2020-2021 " xr:uid="{D13D4BDC-D01D-4408-BADE-61FC56FCB3E2}"/>
    <hyperlink ref="C21" location="'Arab Export by Product'!A1" display="الصادرات السلعية العربية وفقا للمنتج، 2020-2021  / Merchandise Arab Exports by Products , 2020-2021 " xr:uid="{C43F6567-76A3-43F4-BD4F-0344AF34C9B5}"/>
    <hyperlink ref="C22" location="'Arab Import by Product'!A1" display="الواردات السلعية العربية وفقا للمنتج، 2020-2021  / Merchandise Arab Imports by Products , 2020-2021 " xr:uid="{A2860EF6-926D-4B37-86E6-02F3B41B48FA}"/>
    <hyperlink ref="C25" location="'Inter arab exports'!A1" display=" تطور صادرات السلع العربية البينية، 2020-2021/ Inter-Arab Merchandise Exports, 2020-2021" xr:uid="{3D10AFEA-737E-4450-9EE5-93E674C24D6E}"/>
    <hyperlink ref="C26" location="'Inter arab Import'!A1" display=" تطور واردات السلع العربية البينية، 2020-2021/ Inter-Arab Merchandise Imports, 2020-2021" xr:uid="{1C87BAC4-2F1E-414D-B9A6-CCD6FC42FC5E}"/>
    <hyperlink ref="C27" location="'Inter arab trade'!A1" display=" إجمالي التجارة السلعية البينية العربية لعامي 2020 و2021 /  Total Inter-Arab Merchandise Trade, 2020- 2021 " xr:uid="{F76916B0-0B0E-43C9-9111-27C670A173A9}"/>
    <hyperlink ref="C30" location="'InterArab Trade By Product '!A1" display="التجارة العربية البينية في السلع وفقاً للمنتج ، Inter-Arab merchandise Trade by Products 2020-2021 / 2020-2021 " xr:uid="{F5EA64F3-BB09-4684-B92E-55E52C3BD429}"/>
    <hyperlink ref="C28" location="'InterArab Export By Product'!A1" display="الصادرات العربية البينية في السلع وفقاً للمنتج ، Inter-Arab merchandise Exports by Products 2020-2021 / 2020-2021 " xr:uid="{05199E04-C8EC-4CF8-BFFE-04263F86C56A}"/>
    <hyperlink ref="C29" location="'InterArab Import By Product'!A1" display="الواردات العربية البينية في السلع وفقاً للمنتج ، Inter-Arab merchandise Imports by Products 2020-2021 / 2020-2021 " xr:uid="{0BF7B1C3-6C5F-49C1-8D25-7FC75C6E650F}"/>
    <hyperlink ref="C34" location="'Arab trade Quarterly '!A1" display="معدلات نمو التجارة السلعية العربية خلال الربع الأول من عام 2022 /  Growth Rates of Arab Merchandise Trade in Q1 2022  " xr:uid="{C7F2D9C2-8FE9-4AD2-A6A2-E70B572FAD7B}"/>
    <hyperlink ref="C10" location="'Exports &amp; Imports- by Regions'!A1" display="تطور صادرات وواردات السلع في العالم وفقا للمناطق، 2020-2021 /Global Merchandise Exports &amp; Imports by Regions, 2020-2021 " xr:uid="{60876A99-9069-49BC-95BA-010896F3654F}"/>
    <hyperlink ref="C15" location="'Trade in Good Services'!A1" display="Global and Arab Trade in Good &amp; Services, 2021-2022 / تجارة السلع والخدمات في العالم والمنطقة، 2021-2022 " xr:uid="{09CA9914-B6FA-4AFC-84DB-563055DD33CC}"/>
    <hyperlink ref="C19" location="'Arab trade total '!A1" display=" إجمالي التجارة السلعية في الدول العربية لعامي 2020 و2021 /  Total Merchandise Trade in Arab Countries for 2020 and 2021 " xr:uid="{6B631AD4-CC1A-431B-BB8A-3B12AD41E5D4}"/>
    <hyperlink ref="C20" location="'Arab Balance of trade '!A1" display="تطور الميزان التجاري السلعي للدول العربية،  2021-2022 /  Arab Merchandise Trade Balance, 2021-2022    " xr:uid="{380AB5AE-162C-47D7-8C06-18114E6C75EF}"/>
    <hyperlink ref="C23" location="'Topexporters-toArab'!A1" display="أهم الدول المصدرة للسلع للدول العربية، 2021-2022/ Top Merchandises Exporters to Arab Countries, 2021-2022" xr:uid="{C7753A87-8931-449D-9CA3-F6A3CD6BD9DE}"/>
    <hyperlink ref="C24" location="'Top importers -from Arab'!A1" display="أهم الدول المستوردة للسلع من الدول العربية، 2021-2022/ Top Merchandises Importers from Arab Countries, 2021-2022" xr:uid="{0EFD7A0C-E8BB-4603-B301-6C9B0B6C01AA}"/>
    <hyperlink ref="C31" location="'Arab Good&amp; Services Exports'!A1" display="Global and Arab Trade in Good &amp; Services, 2021-2022 / تجارة السلع والخدمات في الدول العربية (توقعات 2023) " xr:uid="{66DFA2F2-E5BF-44B9-9009-94C0CA988D68}"/>
    <hyperlink ref="C32" location="'Arab Good&amp; ServicesImports '!A1" display="Imports of goods and services in Arab countries (forecasts for 2024 and 2023) / واردات السلع والخدمات في الدول العربية (توقعات 2024 و2023) " xr:uid="{0A33410B-9BEE-4B4F-A7CC-FE7EAB08A049}"/>
    <hyperlink ref="C33" location="'Arab Good&amp; ServicesTrade'!A1" display="Trade of goods and services in Arab countries (forecasts for 2024 and 2023) / تجارة السلع والخدمات في الدول العربية (توقعات 2024 و2023) " xr:uid="{2B39AB78-0368-42A0-8DA1-71413185AF8E}"/>
    <hyperlink ref="C35" location="'Arab Trade openness ratio'!A1" display="مؤشرات الانفتاح التجاري والإعتماد على الصادرات والواردات في الدول العربية لعامي 2021 و2022/ Indicators of Trade Openness, Export to GDP, and Imports to GDP in the Arab countries,  2021-2022" xr:uid="{3F149624-7E5A-4E66-B8AC-334D6A6BA601}"/>
    <hyperlink ref="C36" location="'Concentration&amp;Diversification'!A1" display="مؤشرا التنوع والتركز للصادرات والواردات السلعية في الدول العربية لعام 2022/ Indicators of Concentration and Diversification of Arab Exports and Imports During 2022" xr:uid="{215FCEEB-F62D-4FBF-9B33-47AB5A021D01}"/>
    <hyperlink ref="C38" location="TermOfTrade!A1" display="TermOfTrade!A1" xr:uid="{4C36EDB3-23F8-42E0-998D-BBF5A9C7593D}"/>
    <hyperlink ref="C42" location="'Tariff rate'!A1" display="'Tariff rate'!A1" xr:uid="{AD7D24FC-28C0-42D9-AD35-C54486A169DA}"/>
    <hyperlink ref="C37" location="Diversification!A1" display="مؤشر التنوع  للصادرات والواردات السلعية في الدول العربية لعام 2023/  Diversification Index of Arab Exports and Imports During 2023" xr:uid="{BD3F0D12-1848-4F91-AC5E-77697221DC36}"/>
    <hyperlink ref="C39" location="'Purchasing Power Index '!A1" display="مؤشر القوة الشرائية للصادرات  في الدول العربية  لعامي 2022 و2023/ Purchasing Power Index of Exports  in the Arab Countries, 2023 and 2022 " xr:uid="{88250028-A353-487E-B3F8-2A59EB23CA07}"/>
    <hyperlink ref="C40" location="'NumberofShips '!A1" display="مؤشرات الأسطول التجاري والملاحة البحرية في الدول العربية لعامي 2022 و2023/ Merchant Fleet and Maritime Navigation Indicators in Arab Countries for 2022 and 2023" xr:uid="{FF4EEA5A-E656-4B2F-9C29-5F501237A14A}"/>
    <hyperlink ref="C41" location="'LinerShippingConnectivity '!A1" display="مؤشر الربط بشبكة الملاحة المنتظمة في الدول العربية لعامي 2022 و2023/ Liner Shipping Connectivity Index in Arab Countries for 2022 and 2023" xr:uid="{2BCB3417-C222-4F9B-A0F9-D0B81110D765}"/>
  </hyperlinks>
  <printOptions horizontalCentered="1" verticalCentered="1"/>
  <pageMargins left="0.2" right="0.2" top="0.5" bottom="0.5" header="0.05" footer="0.05"/>
  <pageSetup paperSize="9" scale="5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9C3DF-7266-448E-854E-164F7CCCBAD5}">
  <sheetPr>
    <tabColor theme="9" tint="-0.249977111117893"/>
  </sheetPr>
  <dimension ref="A2:P92"/>
  <sheetViews>
    <sheetView topLeftCell="A13" zoomScaleNormal="100" workbookViewId="0">
      <selection activeCell="S27" sqref="S27"/>
    </sheetView>
  </sheetViews>
  <sheetFormatPr defaultRowHeight="12.75"/>
  <cols>
    <col min="1" max="1" width="7.5703125" style="569" customWidth="1"/>
    <col min="2" max="2" width="15.7109375" style="188" customWidth="1"/>
    <col min="3" max="3" width="12" style="188" customWidth="1"/>
    <col min="4" max="4" width="10.28515625" style="403" customWidth="1"/>
    <col min="5" max="5" width="12.7109375" style="188" customWidth="1"/>
    <col min="6" max="6" width="8.85546875" style="188" customWidth="1"/>
    <col min="7" max="7" width="11.140625" style="188" customWidth="1"/>
    <col min="8" max="8" width="13" style="188" customWidth="1"/>
    <col min="9" max="9" width="7.5703125" style="569" customWidth="1"/>
    <col min="10" max="15" width="9.140625" style="188"/>
    <col min="16" max="16" width="14.7109375" style="188" bestFit="1" customWidth="1"/>
    <col min="17" max="16384" width="9.140625" style="188"/>
  </cols>
  <sheetData>
    <row r="2" spans="1:16" ht="33.75" customHeight="1">
      <c r="A2" s="999" t="s">
        <v>816</v>
      </c>
      <c r="B2" s="1000"/>
      <c r="C2" s="1000"/>
      <c r="D2" s="1000"/>
      <c r="E2" s="1000"/>
      <c r="F2" s="1000"/>
      <c r="G2" s="1000"/>
      <c r="H2" s="1000"/>
      <c r="I2" s="1001"/>
      <c r="O2" s="666"/>
      <c r="P2" s="669" t="s">
        <v>730</v>
      </c>
    </row>
    <row r="3" spans="1:16" ht="31.5" customHeight="1">
      <c r="A3" s="1088" t="s">
        <v>817</v>
      </c>
      <c r="B3" s="1070"/>
      <c r="C3" s="1070"/>
      <c r="D3" s="1070"/>
      <c r="E3" s="1070"/>
      <c r="F3" s="1070"/>
      <c r="G3" s="1070"/>
      <c r="H3" s="1070"/>
      <c r="I3" s="1089"/>
    </row>
    <row r="4" spans="1:16" ht="76.5">
      <c r="A4" s="797" t="s">
        <v>813</v>
      </c>
      <c r="B4" s="461" t="s">
        <v>317</v>
      </c>
      <c r="C4" s="461" t="s">
        <v>814</v>
      </c>
      <c r="D4" s="461" t="s">
        <v>782</v>
      </c>
      <c r="E4" s="461" t="s">
        <v>815</v>
      </c>
      <c r="F4" s="461">
        <v>2023</v>
      </c>
      <c r="G4" s="461">
        <v>2022</v>
      </c>
      <c r="H4" s="461" t="s">
        <v>319</v>
      </c>
      <c r="I4" s="682" t="s">
        <v>751</v>
      </c>
    </row>
    <row r="5" spans="1:16" s="569" customFormat="1" ht="27.75" customHeight="1">
      <c r="A5" s="798">
        <v>1</v>
      </c>
      <c r="B5" s="494" t="s">
        <v>254</v>
      </c>
      <c r="C5" s="559">
        <v>1.0797859724332124</v>
      </c>
      <c r="D5" s="657">
        <v>0.79690150000000415</v>
      </c>
      <c r="E5" s="411">
        <v>0.3342302628569136</v>
      </c>
      <c r="F5" s="799">
        <v>74.598703</v>
      </c>
      <c r="G5" s="800">
        <v>73.801801499999996</v>
      </c>
      <c r="H5" s="494" t="s">
        <v>464</v>
      </c>
      <c r="I5" s="588">
        <v>1</v>
      </c>
    </row>
    <row r="6" spans="1:16" s="569" customFormat="1" ht="27.75" customHeight="1">
      <c r="A6" s="801">
        <v>2</v>
      </c>
      <c r="B6" s="496" t="s">
        <v>82</v>
      </c>
      <c r="C6" s="564">
        <v>-10.241817346253645</v>
      </c>
      <c r="D6" s="658">
        <v>-4.6300515000000004</v>
      </c>
      <c r="E6" s="410">
        <v>0.1818014488345257</v>
      </c>
      <c r="F6" s="802">
        <v>40.577272000000001</v>
      </c>
      <c r="G6" s="803">
        <v>45.207323500000001</v>
      </c>
      <c r="H6" s="496" t="s">
        <v>465</v>
      </c>
      <c r="I6" s="591">
        <v>2</v>
      </c>
    </row>
    <row r="7" spans="1:16" s="569" customFormat="1" ht="27.75" customHeight="1">
      <c r="A7" s="798">
        <v>3</v>
      </c>
      <c r="B7" s="494" t="s">
        <v>100</v>
      </c>
      <c r="C7" s="559">
        <v>197.94894213785645</v>
      </c>
      <c r="D7" s="657">
        <v>17.640989999999995</v>
      </c>
      <c r="E7" s="411">
        <v>0.11896689045354876</v>
      </c>
      <c r="F7" s="799">
        <v>26.552878999999997</v>
      </c>
      <c r="G7" s="800">
        <v>8.9118890000000004</v>
      </c>
      <c r="H7" s="494" t="s">
        <v>418</v>
      </c>
      <c r="I7" s="588">
        <v>3</v>
      </c>
    </row>
    <row r="8" spans="1:16" s="569" customFormat="1" ht="27.75" customHeight="1">
      <c r="A8" s="801">
        <v>4</v>
      </c>
      <c r="B8" s="496" t="s">
        <v>106</v>
      </c>
      <c r="C8" s="564">
        <v>-4.5681810074301907</v>
      </c>
      <c r="D8" s="658">
        <v>-0.64540649999999999</v>
      </c>
      <c r="E8" s="410">
        <v>6.0408454762247314E-2</v>
      </c>
      <c r="F8" s="802">
        <v>13.4828975</v>
      </c>
      <c r="G8" s="803">
        <v>14.128304</v>
      </c>
      <c r="H8" s="496" t="s">
        <v>419</v>
      </c>
      <c r="I8" s="591">
        <v>4</v>
      </c>
    </row>
    <row r="9" spans="1:16" s="569" customFormat="1" ht="27.75" customHeight="1">
      <c r="A9" s="798">
        <v>5</v>
      </c>
      <c r="B9" s="494" t="s">
        <v>107</v>
      </c>
      <c r="C9" s="559">
        <v>-16.428239451026318</v>
      </c>
      <c r="D9" s="657">
        <v>-2.6139210000000013</v>
      </c>
      <c r="E9" s="411">
        <v>5.9576567608518073E-2</v>
      </c>
      <c r="F9" s="799">
        <v>13.297224</v>
      </c>
      <c r="G9" s="800">
        <v>15.911145000000001</v>
      </c>
      <c r="H9" s="494" t="s">
        <v>421</v>
      </c>
      <c r="I9" s="588">
        <v>5</v>
      </c>
    </row>
    <row r="10" spans="1:16" s="569" customFormat="1" ht="27.75" customHeight="1">
      <c r="A10" s="801">
        <v>6</v>
      </c>
      <c r="B10" s="496" t="s">
        <v>96</v>
      </c>
      <c r="C10" s="564">
        <v>22.060425390117217</v>
      </c>
      <c r="D10" s="658">
        <v>1.6583820000000014</v>
      </c>
      <c r="E10" s="410">
        <v>4.1111191663299247E-2</v>
      </c>
      <c r="F10" s="802">
        <v>9.1758345000000006</v>
      </c>
      <c r="G10" s="803">
        <v>7.5174524999999992</v>
      </c>
      <c r="H10" s="496" t="s">
        <v>416</v>
      </c>
      <c r="I10" s="591">
        <v>6</v>
      </c>
    </row>
    <row r="11" spans="1:16" s="569" customFormat="1" ht="27.75" customHeight="1">
      <c r="A11" s="798">
        <v>7</v>
      </c>
      <c r="B11" s="494" t="s">
        <v>38</v>
      </c>
      <c r="C11" s="559">
        <v>-8.8338132346665468</v>
      </c>
      <c r="D11" s="657">
        <v>-0.83257399999999926</v>
      </c>
      <c r="E11" s="411">
        <v>3.8496647896682619E-2</v>
      </c>
      <c r="F11" s="799">
        <v>8.5922800000000006</v>
      </c>
      <c r="G11" s="800">
        <v>9.4248539999999998</v>
      </c>
      <c r="H11" s="494" t="s">
        <v>424</v>
      </c>
      <c r="I11" s="588">
        <v>7</v>
      </c>
    </row>
    <row r="12" spans="1:16" s="569" customFormat="1" ht="27.75" customHeight="1">
      <c r="A12" s="801">
        <v>8</v>
      </c>
      <c r="B12" s="496" t="s">
        <v>117</v>
      </c>
      <c r="C12" s="564">
        <v>-7.4617968631917115</v>
      </c>
      <c r="D12" s="658">
        <v>-0.46183899999999944</v>
      </c>
      <c r="E12" s="410">
        <v>2.5661541341662215E-2</v>
      </c>
      <c r="F12" s="802">
        <v>5.7275415000000001</v>
      </c>
      <c r="G12" s="803">
        <v>6.1893804999999995</v>
      </c>
      <c r="H12" s="496" t="s">
        <v>426</v>
      </c>
      <c r="I12" s="591">
        <v>8</v>
      </c>
    </row>
    <row r="13" spans="1:16" s="569" customFormat="1" ht="27.75" customHeight="1">
      <c r="A13" s="798">
        <v>9</v>
      </c>
      <c r="B13" s="494" t="s">
        <v>97</v>
      </c>
      <c r="C13" s="559">
        <v>4.7869384706000728</v>
      </c>
      <c r="D13" s="657">
        <v>0.24991050000000037</v>
      </c>
      <c r="E13" s="411">
        <v>2.451028176248882E-2</v>
      </c>
      <c r="F13" s="799">
        <v>5.4705855000000003</v>
      </c>
      <c r="G13" s="800">
        <v>5.220675</v>
      </c>
      <c r="H13" s="494" t="s">
        <v>470</v>
      </c>
      <c r="I13" s="588">
        <v>9</v>
      </c>
    </row>
    <row r="14" spans="1:16" s="569" customFormat="1" ht="27.75" customHeight="1">
      <c r="A14" s="801">
        <v>10</v>
      </c>
      <c r="B14" s="496" t="s">
        <v>109</v>
      </c>
      <c r="C14" s="564">
        <v>-17.578684384959466</v>
      </c>
      <c r="D14" s="658">
        <v>-0.88444250000000046</v>
      </c>
      <c r="E14" s="410">
        <v>1.8579638982655817E-2</v>
      </c>
      <c r="F14" s="802">
        <v>4.1468924999999999</v>
      </c>
      <c r="G14" s="803">
        <v>5.0313350000000003</v>
      </c>
      <c r="H14" s="496" t="s">
        <v>422</v>
      </c>
      <c r="I14" s="591">
        <v>10</v>
      </c>
    </row>
    <row r="15" spans="1:16" s="569" customFormat="1" ht="27.75" customHeight="1">
      <c r="A15" s="798">
        <v>11</v>
      </c>
      <c r="B15" s="494" t="s">
        <v>110</v>
      </c>
      <c r="C15" s="559">
        <v>-18.821730807789557</v>
      </c>
      <c r="D15" s="657">
        <v>-0.82559799999999983</v>
      </c>
      <c r="E15" s="411">
        <v>1.5953771064875725E-2</v>
      </c>
      <c r="F15" s="799">
        <v>3.5608105000000001</v>
      </c>
      <c r="G15" s="800">
        <v>4.3864084999999999</v>
      </c>
      <c r="H15" s="494" t="s">
        <v>423</v>
      </c>
      <c r="I15" s="588">
        <v>11</v>
      </c>
    </row>
    <row r="16" spans="1:16" s="569" customFormat="1" ht="27.75" customHeight="1">
      <c r="A16" s="801">
        <v>12</v>
      </c>
      <c r="B16" s="496" t="s">
        <v>226</v>
      </c>
      <c r="C16" s="564">
        <v>19.936072748049252</v>
      </c>
      <c r="D16" s="658">
        <v>0.53804449999999981</v>
      </c>
      <c r="E16" s="410">
        <v>1.450250100655014E-2</v>
      </c>
      <c r="F16" s="802">
        <v>3.2368934999999999</v>
      </c>
      <c r="G16" s="803">
        <v>2.6988490000000001</v>
      </c>
      <c r="H16" s="496" t="s">
        <v>432</v>
      </c>
      <c r="I16" s="591">
        <v>12</v>
      </c>
    </row>
    <row r="17" spans="1:9" s="569" customFormat="1" ht="27.75" customHeight="1">
      <c r="A17" s="798">
        <v>13</v>
      </c>
      <c r="B17" s="494" t="s">
        <v>7</v>
      </c>
      <c r="C17" s="559">
        <v>5.6392997610420732</v>
      </c>
      <c r="D17" s="657">
        <v>0.15746800000000016</v>
      </c>
      <c r="E17" s="411">
        <v>1.321621632604598E-2</v>
      </c>
      <c r="F17" s="799">
        <v>2.9498005000000003</v>
      </c>
      <c r="G17" s="800">
        <v>2.7923325000000001</v>
      </c>
      <c r="H17" s="494" t="s">
        <v>420</v>
      </c>
      <c r="I17" s="588">
        <v>13</v>
      </c>
    </row>
    <row r="18" spans="1:9" s="569" customFormat="1" ht="27.75" customHeight="1">
      <c r="A18" s="801">
        <v>14</v>
      </c>
      <c r="B18" s="496" t="s">
        <v>112</v>
      </c>
      <c r="C18" s="564">
        <v>-8.6525012343580308</v>
      </c>
      <c r="D18" s="658">
        <v>-0.22650149999999991</v>
      </c>
      <c r="E18" s="410">
        <v>1.0713726771337723E-2</v>
      </c>
      <c r="F18" s="802">
        <v>2.3912559999999998</v>
      </c>
      <c r="G18" s="803">
        <v>2.6177574999999997</v>
      </c>
      <c r="H18" s="496" t="s">
        <v>425</v>
      </c>
      <c r="I18" s="591">
        <v>14</v>
      </c>
    </row>
    <row r="19" spans="1:9" s="569" customFormat="1" ht="27.75" customHeight="1">
      <c r="A19" s="798">
        <v>15</v>
      </c>
      <c r="B19" s="494" t="s">
        <v>127</v>
      </c>
      <c r="C19" s="559">
        <v>-12.713842422441502</v>
      </c>
      <c r="D19" s="657">
        <v>-0.31661250000000019</v>
      </c>
      <c r="E19" s="411">
        <v>9.7389268137561338E-3</v>
      </c>
      <c r="F19" s="799">
        <v>2.1736849999999999</v>
      </c>
      <c r="G19" s="800">
        <v>2.4902975000000001</v>
      </c>
      <c r="H19" s="494" t="s">
        <v>429</v>
      </c>
      <c r="I19" s="588">
        <v>15</v>
      </c>
    </row>
    <row r="20" spans="1:9" s="569" customFormat="1" ht="27.75" customHeight="1">
      <c r="A20" s="801">
        <v>16</v>
      </c>
      <c r="B20" s="496" t="s">
        <v>113</v>
      </c>
      <c r="C20" s="564">
        <v>9.543610065467302</v>
      </c>
      <c r="D20" s="658">
        <v>0.18467000000000011</v>
      </c>
      <c r="E20" s="410">
        <v>9.4969730510337195E-3</v>
      </c>
      <c r="F20" s="802">
        <v>2.1196820000000001</v>
      </c>
      <c r="G20" s="803">
        <v>1.935012</v>
      </c>
      <c r="H20" s="496" t="s">
        <v>427</v>
      </c>
      <c r="I20" s="591">
        <v>16</v>
      </c>
    </row>
    <row r="21" spans="1:9" s="569" customFormat="1" ht="27.75" customHeight="1">
      <c r="A21" s="798">
        <v>17</v>
      </c>
      <c r="B21" s="494" t="s">
        <v>125</v>
      </c>
      <c r="C21" s="559">
        <v>-20.379396248959562</v>
      </c>
      <c r="D21" s="657">
        <v>-0.52702799999999961</v>
      </c>
      <c r="E21" s="411">
        <v>9.2253390353410139E-3</v>
      </c>
      <c r="F21" s="799">
        <v>2.0590545000000002</v>
      </c>
      <c r="G21" s="800">
        <v>2.5860824999999998</v>
      </c>
      <c r="H21" s="494" t="s">
        <v>428</v>
      </c>
      <c r="I21" s="588">
        <v>17</v>
      </c>
    </row>
    <row r="22" spans="1:9" s="569" customFormat="1" ht="27.75" customHeight="1">
      <c r="A22" s="801">
        <v>18</v>
      </c>
      <c r="B22" s="496" t="s">
        <v>137</v>
      </c>
      <c r="C22" s="564">
        <v>-5.3555194685857384</v>
      </c>
      <c r="D22" s="658">
        <v>-7.6495000000000202E-2</v>
      </c>
      <c r="E22" s="410">
        <v>6.0567720939688841E-3</v>
      </c>
      <c r="F22" s="802">
        <v>1.3518444999999999</v>
      </c>
      <c r="G22" s="803">
        <v>1.4283395000000001</v>
      </c>
      <c r="H22" s="496" t="s">
        <v>433</v>
      </c>
      <c r="I22" s="591">
        <v>18</v>
      </c>
    </row>
    <row r="23" spans="1:9" s="569" customFormat="1" ht="27.75" customHeight="1">
      <c r="A23" s="798">
        <v>19</v>
      </c>
      <c r="B23" s="494" t="s">
        <v>129</v>
      </c>
      <c r="C23" s="559">
        <v>15.982834651980074</v>
      </c>
      <c r="D23" s="657">
        <v>0.1375995000000001</v>
      </c>
      <c r="E23" s="411">
        <v>4.4737453688422088E-3</v>
      </c>
      <c r="F23" s="799">
        <v>0.99852000000000007</v>
      </c>
      <c r="G23" s="800">
        <v>0.86092049999999998</v>
      </c>
      <c r="H23" s="494" t="s">
        <v>430</v>
      </c>
      <c r="I23" s="588">
        <v>19</v>
      </c>
    </row>
    <row r="24" spans="1:9" s="569" customFormat="1" ht="27.75" customHeight="1">
      <c r="A24" s="801">
        <v>20</v>
      </c>
      <c r="B24" s="496" t="s">
        <v>160</v>
      </c>
      <c r="C24" s="564">
        <v>2.3360207740415992</v>
      </c>
      <c r="D24" s="658">
        <v>1.4339500000000172E-2</v>
      </c>
      <c r="E24" s="410">
        <v>2.814494001284622E-3</v>
      </c>
      <c r="F24" s="802">
        <v>0.62818250000000009</v>
      </c>
      <c r="G24" s="803">
        <v>0.61384299999999992</v>
      </c>
      <c r="H24" s="496" t="s">
        <v>431</v>
      </c>
      <c r="I24" s="591">
        <v>20</v>
      </c>
    </row>
    <row r="25" spans="1:9" s="569" customFormat="1" ht="27.75" customHeight="1">
      <c r="A25" s="798">
        <v>21</v>
      </c>
      <c r="B25" s="494" t="s">
        <v>103</v>
      </c>
      <c r="C25" s="559">
        <v>9.0207458214114293</v>
      </c>
      <c r="D25" s="657">
        <v>6.6680000000000073E-3</v>
      </c>
      <c r="E25" s="411">
        <v>3.610578467794362E-4</v>
      </c>
      <c r="F25" s="799">
        <v>8.0586500000000005E-2</v>
      </c>
      <c r="G25" s="800">
        <v>7.3918499999999998E-2</v>
      </c>
      <c r="H25" s="494" t="s">
        <v>436</v>
      </c>
      <c r="I25" s="588">
        <v>21</v>
      </c>
    </row>
    <row r="26" spans="1:9" s="569" customFormat="1" ht="27.75" customHeight="1">
      <c r="A26" s="801">
        <v>22</v>
      </c>
      <c r="B26" s="496" t="s">
        <v>139</v>
      </c>
      <c r="C26" s="564">
        <v>-95.777183967112009</v>
      </c>
      <c r="D26" s="658">
        <v>-0.52420050000000007</v>
      </c>
      <c r="E26" s="410">
        <v>1.0355045764199126E-4</v>
      </c>
      <c r="F26" s="802">
        <v>2.3112000000000001E-2</v>
      </c>
      <c r="G26" s="803">
        <v>0.54731250000000009</v>
      </c>
      <c r="H26" s="496" t="s">
        <v>434</v>
      </c>
      <c r="I26" s="591">
        <v>22</v>
      </c>
    </row>
    <row r="27" spans="1:9" s="569" customFormat="1" ht="28.5" customHeight="1">
      <c r="A27" s="1086" t="s">
        <v>454</v>
      </c>
      <c r="B27" s="1039"/>
      <c r="C27" s="659">
        <v>4.1144228071476734</v>
      </c>
      <c r="D27" s="660">
        <v>8.8203035000000796</v>
      </c>
      <c r="E27" s="575">
        <v>1</v>
      </c>
      <c r="F27" s="469">
        <v>223.19553700000006</v>
      </c>
      <c r="G27" s="469">
        <v>214.37523349999998</v>
      </c>
      <c r="H27" s="1039" t="s">
        <v>455</v>
      </c>
      <c r="I27" s="1087"/>
    </row>
    <row r="28" spans="1:9" ht="15" customHeight="1">
      <c r="A28" s="804" t="s">
        <v>304</v>
      </c>
      <c r="B28" s="805"/>
      <c r="C28" s="806"/>
      <c r="D28" s="807"/>
      <c r="E28" s="806"/>
      <c r="F28" s="806"/>
      <c r="G28" s="806"/>
      <c r="H28" s="806"/>
      <c r="I28" s="808" t="s">
        <v>305</v>
      </c>
    </row>
    <row r="29" spans="1:9" ht="15" customHeight="1">
      <c r="A29" s="613"/>
      <c r="B29" s="569"/>
      <c r="C29" s="405"/>
      <c r="D29" s="624"/>
      <c r="I29" s="404"/>
    </row>
    <row r="30" spans="1:9" ht="15" customHeight="1">
      <c r="A30" s="613"/>
      <c r="B30" s="569"/>
      <c r="I30" s="404"/>
    </row>
    <row r="31" spans="1:9" ht="23.25" customHeight="1">
      <c r="A31" s="3"/>
      <c r="B31" s="2"/>
      <c r="C31" s="2"/>
      <c r="D31" s="661"/>
      <c r="E31" s="2"/>
      <c r="F31" s="2"/>
      <c r="G31" s="2"/>
      <c r="H31" s="2"/>
      <c r="I31" s="1"/>
    </row>
    <row r="32" spans="1:9">
      <c r="C32" s="2"/>
      <c r="D32" s="661"/>
    </row>
    <row r="33" spans="3:9">
      <c r="C33" s="2"/>
      <c r="D33" s="661"/>
    </row>
    <row r="34" spans="3:9">
      <c r="C34" s="2"/>
      <c r="D34" s="661"/>
    </row>
    <row r="35" spans="3:9">
      <c r="C35" s="2"/>
      <c r="D35" s="661"/>
    </row>
    <row r="36" spans="3:9">
      <c r="C36" s="2"/>
      <c r="D36" s="661"/>
    </row>
    <row r="37" spans="3:9">
      <c r="C37" s="2"/>
      <c r="D37" s="661"/>
    </row>
    <row r="38" spans="3:9">
      <c r="C38" s="2"/>
      <c r="D38" s="661"/>
      <c r="I38" s="188"/>
    </row>
    <row r="39" spans="3:9">
      <c r="C39" s="2"/>
      <c r="D39" s="661"/>
      <c r="I39" s="188"/>
    </row>
    <row r="40" spans="3:9">
      <c r="C40" s="2"/>
      <c r="D40" s="661"/>
      <c r="I40" s="188"/>
    </row>
    <row r="41" spans="3:9">
      <c r="C41" s="2"/>
      <c r="D41" s="661"/>
      <c r="I41" s="188"/>
    </row>
    <row r="42" spans="3:9">
      <c r="C42" s="2"/>
      <c r="D42" s="661"/>
      <c r="I42" s="188"/>
    </row>
    <row r="43" spans="3:9">
      <c r="C43" s="2"/>
      <c r="D43" s="661"/>
      <c r="I43" s="188"/>
    </row>
    <row r="44" spans="3:9">
      <c r="C44" s="2"/>
      <c r="D44" s="661"/>
    </row>
    <row r="45" spans="3:9">
      <c r="C45" s="2"/>
      <c r="D45" s="661"/>
    </row>
    <row r="46" spans="3:9">
      <c r="C46" s="2"/>
      <c r="D46" s="661"/>
    </row>
    <row r="47" spans="3:9">
      <c r="C47" s="2"/>
      <c r="D47" s="661"/>
    </row>
    <row r="48" spans="3:9">
      <c r="C48" s="2"/>
      <c r="D48" s="661"/>
    </row>
    <row r="49" spans="3:4">
      <c r="C49" s="2"/>
      <c r="D49" s="661"/>
    </row>
    <row r="50" spans="3:4">
      <c r="C50" s="2"/>
      <c r="D50" s="661"/>
    </row>
    <row r="51" spans="3:4">
      <c r="C51" s="2"/>
      <c r="D51" s="661"/>
    </row>
    <row r="52" spans="3:4">
      <c r="C52" s="2"/>
      <c r="D52" s="661"/>
    </row>
    <row r="71" spans="2:8">
      <c r="B71" s="188" t="s">
        <v>254</v>
      </c>
      <c r="C71" s="188">
        <v>33.396453762583505</v>
      </c>
      <c r="D71" s="403">
        <v>47.605570486000033</v>
      </c>
      <c r="E71" s="188">
        <v>0.37419162074846685</v>
      </c>
      <c r="F71" s="188">
        <v>190.15235352000002</v>
      </c>
      <c r="G71" s="188">
        <v>142.54678303399999</v>
      </c>
      <c r="H71" s="188" t="s">
        <v>464</v>
      </c>
    </row>
    <row r="72" spans="2:8">
      <c r="B72" s="188" t="s">
        <v>82</v>
      </c>
      <c r="C72" s="188">
        <v>31.2383512378481</v>
      </c>
      <c r="D72" s="403">
        <v>20.70791210500002</v>
      </c>
      <c r="E72" s="188">
        <v>0.17119904115614304</v>
      </c>
      <c r="F72" s="188">
        <v>86.997941138000016</v>
      </c>
      <c r="G72" s="188">
        <v>66.290029032999996</v>
      </c>
      <c r="H72" s="188" t="s">
        <v>465</v>
      </c>
    </row>
    <row r="73" spans="2:8">
      <c r="B73" s="188" t="s">
        <v>100</v>
      </c>
      <c r="C73" s="188">
        <v>363.1989260772923</v>
      </c>
      <c r="D73" s="403">
        <v>50.806231267000001</v>
      </c>
      <c r="E73" s="188">
        <v>0.1275064991921705</v>
      </c>
      <c r="F73" s="188">
        <v>64.794772426999998</v>
      </c>
      <c r="G73" s="188">
        <v>13.988541159999999</v>
      </c>
      <c r="H73" s="188" t="s">
        <v>418</v>
      </c>
    </row>
    <row r="74" spans="2:8">
      <c r="B74" s="188" t="s">
        <v>106</v>
      </c>
      <c r="C74" s="188">
        <v>42.830636703726661</v>
      </c>
      <c r="D74" s="403">
        <v>10.187154721999995</v>
      </c>
      <c r="E74" s="188">
        <v>6.685164480335723E-2</v>
      </c>
      <c r="F74" s="188">
        <v>33.971892717999992</v>
      </c>
      <c r="G74" s="188">
        <v>23.784737995999997</v>
      </c>
      <c r="H74" s="188" t="s">
        <v>419</v>
      </c>
    </row>
    <row r="75" spans="2:8">
      <c r="B75" s="188" t="s">
        <v>107</v>
      </c>
      <c r="C75" s="188">
        <v>19.454821717742949</v>
      </c>
      <c r="D75" s="403">
        <v>4.433826149000005</v>
      </c>
      <c r="E75" s="188">
        <v>5.3573182043940556E-2</v>
      </c>
      <c r="F75" s="188">
        <v>27.224197674000003</v>
      </c>
      <c r="G75" s="188">
        <v>22.790371524999998</v>
      </c>
      <c r="H75" s="188" t="s">
        <v>421</v>
      </c>
    </row>
    <row r="76" spans="2:8">
      <c r="B76" s="188" t="s">
        <v>38</v>
      </c>
      <c r="C76" s="188">
        <v>32.783186978402824</v>
      </c>
      <c r="D76" s="403">
        <v>5.3102661789999956</v>
      </c>
      <c r="E76" s="188">
        <v>4.2325350309632838E-2</v>
      </c>
      <c r="F76" s="188">
        <v>21.508405128999996</v>
      </c>
      <c r="G76" s="188">
        <v>16.198138950000001</v>
      </c>
      <c r="H76" s="188" t="s">
        <v>424</v>
      </c>
    </row>
    <row r="77" spans="2:8">
      <c r="B77" s="188" t="s">
        <v>96</v>
      </c>
      <c r="C77" s="188">
        <v>39.470161002318733</v>
      </c>
      <c r="D77" s="403">
        <v>4.6343277259999986</v>
      </c>
      <c r="E77" s="188">
        <v>3.2224894186071447E-2</v>
      </c>
      <c r="F77" s="188">
        <v>16.375672600999998</v>
      </c>
      <c r="G77" s="188">
        <v>11.741344874999999</v>
      </c>
      <c r="H77" s="188" t="s">
        <v>416</v>
      </c>
    </row>
    <row r="78" spans="2:8">
      <c r="B78" s="188" t="s">
        <v>109</v>
      </c>
      <c r="C78" s="188">
        <v>57.824674956788954</v>
      </c>
      <c r="D78" s="403">
        <v>3.6773670960000011</v>
      </c>
      <c r="E78" s="188">
        <v>1.9751088831430653E-2</v>
      </c>
      <c r="F78" s="188">
        <v>10.036879015</v>
      </c>
      <c r="G78" s="188">
        <v>6.3595119189999991</v>
      </c>
      <c r="H78" s="188" t="s">
        <v>422</v>
      </c>
    </row>
    <row r="79" spans="2:8">
      <c r="B79" s="188" t="s">
        <v>97</v>
      </c>
      <c r="C79" s="188">
        <v>37.535013627447157</v>
      </c>
      <c r="D79" s="403">
        <v>2.5142644389999997</v>
      </c>
      <c r="E79" s="188">
        <v>1.8129256889519975E-2</v>
      </c>
      <c r="F79" s="188">
        <v>9.2127152880000001</v>
      </c>
      <c r="G79" s="188">
        <v>6.6984508490000003</v>
      </c>
      <c r="H79" s="188" t="s">
        <v>470</v>
      </c>
    </row>
    <row r="80" spans="2:8">
      <c r="B80" s="188" t="s">
        <v>117</v>
      </c>
      <c r="C80" s="188">
        <v>-8.6888293592411756</v>
      </c>
      <c r="D80" s="403">
        <v>-0.83127184200000315</v>
      </c>
      <c r="E80" s="188">
        <v>1.7190878278706165E-2</v>
      </c>
      <c r="F80" s="188">
        <v>8.7358609399999985</v>
      </c>
      <c r="G80" s="188">
        <v>9.5671327820000016</v>
      </c>
      <c r="H80" s="188" t="s">
        <v>426</v>
      </c>
    </row>
    <row r="81" spans="2:8">
      <c r="B81" s="188" t="s">
        <v>110</v>
      </c>
      <c r="C81" s="188">
        <v>24.381698448219918</v>
      </c>
      <c r="D81" s="403">
        <v>1.2766494399999999</v>
      </c>
      <c r="E81" s="188">
        <v>1.2816119239909681E-2</v>
      </c>
      <c r="F81" s="188">
        <v>6.5127466819999995</v>
      </c>
      <c r="G81" s="188">
        <v>5.2360972419999996</v>
      </c>
      <c r="H81" s="188" t="s">
        <v>423</v>
      </c>
    </row>
    <row r="82" spans="2:8">
      <c r="B82" s="188" t="s">
        <v>7</v>
      </c>
      <c r="C82" s="188">
        <v>14.012189366830485</v>
      </c>
      <c r="D82" s="403">
        <v>0.66935861500000016</v>
      </c>
      <c r="E82" s="188">
        <v>1.0717574177506047E-2</v>
      </c>
      <c r="F82" s="188">
        <v>5.4463324160000006</v>
      </c>
      <c r="G82" s="188">
        <v>4.7769738010000005</v>
      </c>
      <c r="H82" s="188" t="s">
        <v>420</v>
      </c>
    </row>
    <row r="83" spans="2:8">
      <c r="B83" s="188" t="s">
        <v>125</v>
      </c>
      <c r="C83" s="188">
        <v>23.950881242048879</v>
      </c>
      <c r="D83" s="403">
        <v>0.97667200399999921</v>
      </c>
      <c r="E83" s="188">
        <v>9.9464754145718245E-3</v>
      </c>
      <c r="F83" s="188">
        <v>5.0544843989999997</v>
      </c>
      <c r="G83" s="188">
        <v>4.0778123950000005</v>
      </c>
      <c r="H83" s="188" t="s">
        <v>428</v>
      </c>
    </row>
    <row r="84" spans="2:8">
      <c r="B84" s="188" t="s">
        <v>127</v>
      </c>
      <c r="C84" s="188">
        <v>4.3861369722218226</v>
      </c>
      <c r="D84" s="403">
        <v>0.21177898300000031</v>
      </c>
      <c r="E84" s="188">
        <v>9.9182681917730532E-3</v>
      </c>
      <c r="F84" s="188">
        <v>5.04015038</v>
      </c>
      <c r="G84" s="188">
        <v>4.8283713969999997</v>
      </c>
      <c r="H84" s="188" t="s">
        <v>429</v>
      </c>
    </row>
    <row r="85" spans="2:8">
      <c r="B85" s="188" t="s">
        <v>112</v>
      </c>
      <c r="C85" s="188">
        <v>21.396420673512274</v>
      </c>
      <c r="D85" s="403">
        <v>0.75403299000000068</v>
      </c>
      <c r="E85" s="188">
        <v>8.4187469232648582E-3</v>
      </c>
      <c r="F85" s="188">
        <v>4.2781410710000003</v>
      </c>
      <c r="G85" s="188">
        <v>3.5241080809999996</v>
      </c>
      <c r="H85" s="188" t="s">
        <v>425</v>
      </c>
    </row>
    <row r="86" spans="2:8">
      <c r="B86" s="188" t="s">
        <v>113</v>
      </c>
      <c r="C86" s="188">
        <v>13.150748834503135</v>
      </c>
      <c r="D86" s="403">
        <v>0.48946445800000005</v>
      </c>
      <c r="E86" s="188">
        <v>8.2874412688901614E-3</v>
      </c>
      <c r="F86" s="188">
        <v>4.2114156879999998</v>
      </c>
      <c r="G86" s="188">
        <v>3.7219512299999997</v>
      </c>
      <c r="H86" s="188" t="s">
        <v>427</v>
      </c>
    </row>
    <row r="87" spans="2:8">
      <c r="B87" s="188" t="s">
        <v>226</v>
      </c>
      <c r="C87" s="188">
        <v>30.519625522130259</v>
      </c>
      <c r="D87" s="403">
        <v>0.80018453700000025</v>
      </c>
      <c r="E87" s="188">
        <v>6.7340932560769722E-3</v>
      </c>
      <c r="F87" s="188">
        <v>3.4220533290000001</v>
      </c>
      <c r="G87" s="188">
        <v>2.6218687919999999</v>
      </c>
      <c r="H87" s="188" t="s">
        <v>432</v>
      </c>
    </row>
    <row r="88" spans="2:8">
      <c r="B88" s="188" t="s">
        <v>137</v>
      </c>
      <c r="C88" s="188">
        <v>13.067469910711415</v>
      </c>
      <c r="D88" s="403">
        <v>0.33024930700000033</v>
      </c>
      <c r="E88" s="188">
        <v>5.6231599021874116E-3</v>
      </c>
      <c r="F88" s="188">
        <v>2.857512115</v>
      </c>
      <c r="G88" s="188">
        <v>2.5272628079999997</v>
      </c>
      <c r="H88" s="188" t="s">
        <v>433</v>
      </c>
    </row>
    <row r="89" spans="2:8">
      <c r="B89" s="188" t="s">
        <v>129</v>
      </c>
      <c r="C89" s="188">
        <v>16.594727697287258</v>
      </c>
      <c r="D89" s="403">
        <v>0.15563758500000002</v>
      </c>
      <c r="E89" s="188">
        <v>2.1518679560068397E-3</v>
      </c>
      <c r="F89" s="188">
        <v>1.093511275</v>
      </c>
      <c r="G89" s="188">
        <v>0.93787368999999998</v>
      </c>
      <c r="H89" s="188" t="s">
        <v>430</v>
      </c>
    </row>
    <row r="90" spans="2:8">
      <c r="B90" s="188" t="s">
        <v>160</v>
      </c>
      <c r="C90" s="188">
        <v>25.309512050396592</v>
      </c>
      <c r="D90" s="403">
        <v>0.21124597900000019</v>
      </c>
      <c r="E90" s="188">
        <v>2.0581691803179614E-3</v>
      </c>
      <c r="F90" s="188">
        <v>1.045896519</v>
      </c>
      <c r="G90" s="188">
        <v>0.83465053999999983</v>
      </c>
      <c r="H90" s="188" t="s">
        <v>431</v>
      </c>
    </row>
    <row r="91" spans="2:8">
      <c r="B91" s="188" t="s">
        <v>103</v>
      </c>
      <c r="C91" s="188">
        <v>-0.33321734221039762</v>
      </c>
      <c r="D91" s="403">
        <v>-5.1111600000003365E-4</v>
      </c>
      <c r="E91" s="188">
        <v>3.0083937129104317E-4</v>
      </c>
      <c r="F91" s="188">
        <v>0.15287705899999998</v>
      </c>
      <c r="G91" s="188">
        <v>0.15338817500000002</v>
      </c>
      <c r="H91" s="188" t="s">
        <v>436</v>
      </c>
    </row>
    <row r="92" spans="2:8">
      <c r="B92" s="188" t="s">
        <v>139</v>
      </c>
      <c r="C92" s="188">
        <v>-95.492116660940255</v>
      </c>
      <c r="D92" s="403">
        <v>-0.90196116900000012</v>
      </c>
      <c r="E92" s="188">
        <v>8.3788678764898757E-5</v>
      </c>
      <c r="F92" s="188">
        <v>4.2578757999999994E-2</v>
      </c>
      <c r="G92" s="188">
        <v>0.94453992700000011</v>
      </c>
      <c r="H92" s="188" t="s">
        <v>434</v>
      </c>
    </row>
  </sheetData>
  <mergeCells count="4">
    <mergeCell ref="A27:B27"/>
    <mergeCell ref="H27:I27"/>
    <mergeCell ref="A2:I2"/>
    <mergeCell ref="A3:I3"/>
  </mergeCells>
  <printOptions horizontalCentered="1" verticalCentered="1"/>
  <pageMargins left="0" right="0" top="0" bottom="0" header="0" footer="0"/>
  <pageSetup paperSize="9" scale="95"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E87079DC-2B9A-4594-8CF3-3C1A9DA4C4FE}">
            <x14:iconSet iconSet="3Triangles">
              <x14:cfvo type="percent">
                <xm:f>0</xm:f>
              </x14:cfvo>
              <x14:cfvo type="num">
                <xm:f>0</xm:f>
              </x14:cfvo>
              <x14:cfvo type="num">
                <xm:f>0</xm:f>
              </x14:cfvo>
            </x14:iconSet>
          </x14:cfRule>
          <xm:sqref>D5:D27</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66F6E-C2D7-4D62-B9DB-84F18C9E0B02}">
  <sheetPr>
    <tabColor theme="9" tint="-0.249977111117893"/>
  </sheetPr>
  <dimension ref="B1:V130"/>
  <sheetViews>
    <sheetView zoomScale="98" zoomScaleNormal="98" workbookViewId="0">
      <selection activeCell="B1" sqref="B1:J2"/>
    </sheetView>
  </sheetViews>
  <sheetFormatPr defaultColWidth="9.140625" defaultRowHeight="12.75"/>
  <cols>
    <col min="1" max="1" width="2.7109375" style="188" customWidth="1"/>
    <col min="2" max="2" width="3.42578125" style="188" customWidth="1"/>
    <col min="3" max="3" width="23.42578125" style="188" customWidth="1"/>
    <col min="4" max="4" width="9.42578125" style="188" customWidth="1"/>
    <col min="5" max="8" width="11.85546875" style="188" customWidth="1"/>
    <col min="9" max="9" width="19.28515625" style="403" customWidth="1"/>
    <col min="10" max="10" width="5" style="188" customWidth="1"/>
    <col min="11" max="11" width="9.140625" style="188"/>
    <col min="13" max="13" width="19.28515625" style="188" customWidth="1"/>
    <col min="14" max="15" width="9.140625" style="188"/>
    <col min="16" max="16" width="11.85546875" style="188" bestFit="1" customWidth="1"/>
    <col min="17" max="16384" width="9.140625" style="188"/>
  </cols>
  <sheetData>
    <row r="1" spans="2:22" ht="36.75" customHeight="1">
      <c r="B1" s="1095" t="s">
        <v>819</v>
      </c>
      <c r="C1" s="1096"/>
      <c r="D1" s="1096"/>
      <c r="E1" s="1096"/>
      <c r="F1" s="1096"/>
      <c r="G1" s="1096"/>
      <c r="H1" s="1096"/>
      <c r="I1" s="1096"/>
      <c r="J1" s="1097"/>
      <c r="O1" s="666"/>
      <c r="P1" s="669" t="s">
        <v>730</v>
      </c>
    </row>
    <row r="2" spans="2:22" ht="36.75" customHeight="1">
      <c r="B2" s="1092" t="s">
        <v>820</v>
      </c>
      <c r="C2" s="1093"/>
      <c r="D2" s="1093"/>
      <c r="E2" s="1093"/>
      <c r="F2" s="1093"/>
      <c r="G2" s="1093"/>
      <c r="H2" s="1093"/>
      <c r="I2" s="1093"/>
      <c r="J2" s="1094"/>
    </row>
    <row r="3" spans="2:22" ht="78.75">
      <c r="B3" s="412" t="s">
        <v>341</v>
      </c>
      <c r="C3" s="413" t="s">
        <v>342</v>
      </c>
      <c r="D3" s="415" t="s">
        <v>285</v>
      </c>
      <c r="E3" s="414" t="s">
        <v>757</v>
      </c>
      <c r="F3" s="415" t="s">
        <v>818</v>
      </c>
      <c r="G3" s="413">
        <v>2023</v>
      </c>
      <c r="H3" s="413">
        <v>2022</v>
      </c>
      <c r="I3" s="416" t="s">
        <v>343</v>
      </c>
      <c r="J3" s="417" t="s">
        <v>344</v>
      </c>
    </row>
    <row r="4" spans="2:22" s="399" customFormat="1" ht="44.25" customHeight="1">
      <c r="B4" s="596">
        <v>1</v>
      </c>
      <c r="C4" s="401" t="s">
        <v>471</v>
      </c>
      <c r="D4" s="599">
        <v>13.940246072992185</v>
      </c>
      <c r="E4" s="599">
        <v>15.903447999999997</v>
      </c>
      <c r="F4" s="600">
        <v>0.5002137444105571</v>
      </c>
      <c r="G4" s="601">
        <v>129.98642699999999</v>
      </c>
      <c r="H4" s="599">
        <v>114.08297899999999</v>
      </c>
      <c r="I4" s="401" t="s">
        <v>346</v>
      </c>
      <c r="J4" s="594">
        <v>1</v>
      </c>
      <c r="M4" s="340"/>
      <c r="N4" s="486"/>
      <c r="O4" s="340"/>
      <c r="P4" s="486"/>
      <c r="Q4" s="486"/>
      <c r="R4" s="486"/>
      <c r="S4" s="486"/>
      <c r="T4" s="486"/>
      <c r="U4" s="486"/>
      <c r="V4" s="486"/>
    </row>
    <row r="5" spans="2:22" s="399" customFormat="1" ht="44.25" customHeight="1">
      <c r="B5" s="597">
        <v>2</v>
      </c>
      <c r="C5" s="398" t="s">
        <v>472</v>
      </c>
      <c r="D5" s="602">
        <v>3.0218370671626928</v>
      </c>
      <c r="E5" s="602">
        <v>1.7982290000000063</v>
      </c>
      <c r="F5" s="603">
        <v>0.23591788027793209</v>
      </c>
      <c r="G5" s="604">
        <v>61.306037000000003</v>
      </c>
      <c r="H5" s="602">
        <v>59.507807999999997</v>
      </c>
      <c r="I5" s="398" t="s">
        <v>348</v>
      </c>
      <c r="J5" s="595">
        <v>2</v>
      </c>
      <c r="M5" s="340"/>
      <c r="N5" s="486"/>
      <c r="O5" s="340"/>
      <c r="P5" s="486"/>
      <c r="Q5" s="486"/>
      <c r="R5" s="486"/>
      <c r="S5" s="486"/>
      <c r="T5" s="486"/>
      <c r="U5" s="486"/>
      <c r="V5" s="486"/>
    </row>
    <row r="6" spans="2:22" s="399" customFormat="1" ht="44.25" customHeight="1">
      <c r="B6" s="596">
        <v>3</v>
      </c>
      <c r="C6" s="401" t="s">
        <v>473</v>
      </c>
      <c r="D6" s="599">
        <v>26.088960151456533</v>
      </c>
      <c r="E6" s="599">
        <v>8.3497610000000009</v>
      </c>
      <c r="F6" s="600">
        <v>0.15529302606217185</v>
      </c>
      <c r="G6" s="601">
        <v>40.35472</v>
      </c>
      <c r="H6" s="599">
        <v>32.004958999999999</v>
      </c>
      <c r="I6" s="401" t="s">
        <v>350</v>
      </c>
      <c r="J6" s="594">
        <v>3</v>
      </c>
      <c r="M6" s="486"/>
      <c r="N6" s="486"/>
      <c r="O6" s="486"/>
      <c r="P6" s="486"/>
      <c r="Q6" s="486"/>
      <c r="R6" s="486"/>
      <c r="S6" s="486"/>
      <c r="T6" s="486"/>
      <c r="U6" s="486"/>
      <c r="V6" s="486"/>
    </row>
    <row r="7" spans="2:22" s="399" customFormat="1" ht="44.25" customHeight="1">
      <c r="B7" s="597">
        <v>4</v>
      </c>
      <c r="C7" s="398" t="s">
        <v>474</v>
      </c>
      <c r="D7" s="602">
        <v>0.78097492837581806</v>
      </c>
      <c r="E7" s="602">
        <v>0.11236899999999928</v>
      </c>
      <c r="F7" s="603">
        <v>5.5801464075326879E-2</v>
      </c>
      <c r="G7" s="604">
        <v>14.500667</v>
      </c>
      <c r="H7" s="602">
        <v>14.388298000000001</v>
      </c>
      <c r="I7" s="398" t="s">
        <v>354</v>
      </c>
      <c r="J7" s="595">
        <v>4</v>
      </c>
      <c r="M7" s="486"/>
      <c r="N7" s="486"/>
      <c r="O7" s="486"/>
      <c r="P7" s="486"/>
      <c r="Q7" s="486"/>
      <c r="R7" s="486"/>
      <c r="S7" s="486"/>
      <c r="T7" s="486"/>
      <c r="U7" s="486"/>
      <c r="V7" s="486"/>
    </row>
    <row r="8" spans="2:22" s="399" customFormat="1" ht="44.25" customHeight="1">
      <c r="B8" s="596">
        <v>5</v>
      </c>
      <c r="C8" s="401" t="s">
        <v>451</v>
      </c>
      <c r="D8" s="599">
        <v>-12.460553434018417</v>
      </c>
      <c r="E8" s="599">
        <v>-1.8657710000000005</v>
      </c>
      <c r="F8" s="600">
        <v>5.0440852464613821E-2</v>
      </c>
      <c r="G8" s="601">
        <v>13.107649</v>
      </c>
      <c r="H8" s="599">
        <v>14.973420000000001</v>
      </c>
      <c r="I8" s="401" t="s">
        <v>352</v>
      </c>
      <c r="J8" s="594">
        <v>5</v>
      </c>
      <c r="M8" s="486"/>
      <c r="N8" s="486"/>
      <c r="O8" s="486"/>
      <c r="P8" s="486"/>
      <c r="Q8" s="486"/>
      <c r="R8" s="486"/>
      <c r="S8" s="486"/>
      <c r="T8" s="486"/>
      <c r="U8" s="486"/>
      <c r="V8" s="486"/>
    </row>
    <row r="9" spans="2:22" s="399" customFormat="1" ht="44.25" customHeight="1">
      <c r="B9" s="597">
        <v>6</v>
      </c>
      <c r="C9" s="398" t="s">
        <v>475</v>
      </c>
      <c r="D9" s="602">
        <v>3.1610799377184948</v>
      </c>
      <c r="E9" s="602">
        <v>1.8291999999999975E-2</v>
      </c>
      <c r="F9" s="603">
        <v>2.297202120915318E-3</v>
      </c>
      <c r="G9" s="604">
        <v>0.59695500000000001</v>
      </c>
      <c r="H9" s="602">
        <v>0.57866300000000004</v>
      </c>
      <c r="I9" s="398" t="s">
        <v>356</v>
      </c>
      <c r="J9" s="595">
        <v>6</v>
      </c>
      <c r="M9" s="486"/>
      <c r="N9" s="486"/>
      <c r="O9" s="486"/>
      <c r="P9" s="486"/>
      <c r="Q9" s="486"/>
      <c r="R9" s="486"/>
      <c r="S9" s="486"/>
      <c r="T9" s="486"/>
      <c r="U9" s="486"/>
      <c r="V9" s="486"/>
    </row>
    <row r="10" spans="2:22" s="399" customFormat="1" ht="44.25" customHeight="1">
      <c r="B10" s="596"/>
      <c r="C10" s="401" t="s">
        <v>476</v>
      </c>
      <c r="D10" s="599">
        <v>-99.315399863534026</v>
      </c>
      <c r="E10" s="599">
        <v>-1.3507530000000543</v>
      </c>
      <c r="F10" s="600">
        <v>3.5830588483052023E-5</v>
      </c>
      <c r="G10" s="601">
        <v>9.3110000000251603E-3</v>
      </c>
      <c r="H10" s="599">
        <v>1.3600640000000794</v>
      </c>
      <c r="I10" s="401" t="s">
        <v>358</v>
      </c>
      <c r="J10" s="594"/>
      <c r="M10" s="486"/>
      <c r="N10" s="486"/>
      <c r="O10" s="486"/>
      <c r="P10" s="486"/>
      <c r="Q10" s="486"/>
      <c r="R10" s="486"/>
      <c r="S10" s="486"/>
      <c r="T10" s="486"/>
      <c r="U10" s="486"/>
      <c r="V10" s="486"/>
    </row>
    <row r="11" spans="2:22" s="399" customFormat="1" ht="34.9" customHeight="1">
      <c r="B11" s="1098" t="s">
        <v>359</v>
      </c>
      <c r="C11" s="1090"/>
      <c r="D11" s="607">
        <v>9.6943622871504669</v>
      </c>
      <c r="E11" s="535">
        <v>22.965574999999944</v>
      </c>
      <c r="F11" s="598">
        <v>1.0000000000000002</v>
      </c>
      <c r="G11" s="535">
        <v>259.86176599999999</v>
      </c>
      <c r="H11" s="535">
        <v>236.89619100000004</v>
      </c>
      <c r="I11" s="1090" t="s">
        <v>360</v>
      </c>
      <c r="J11" s="1091"/>
      <c r="M11" s="486"/>
      <c r="N11" s="486"/>
      <c r="O11" s="486"/>
      <c r="P11" s="486"/>
      <c r="Q11" s="486"/>
      <c r="R11" s="486"/>
      <c r="S11" s="486"/>
      <c r="T11" s="486"/>
      <c r="U11" s="486"/>
      <c r="V11" s="486"/>
    </row>
    <row r="12" spans="2:22" ht="15" customHeight="1">
      <c r="B12" s="402" t="s">
        <v>304</v>
      </c>
      <c r="J12" s="404" t="s">
        <v>305</v>
      </c>
      <c r="M12" s="486"/>
      <c r="N12" s="486"/>
      <c r="O12" s="486"/>
      <c r="P12" s="486"/>
      <c r="Q12" s="486"/>
      <c r="R12" s="486"/>
      <c r="S12" s="486"/>
      <c r="T12" s="486"/>
    </row>
    <row r="13" spans="2:22" ht="16.5" customHeight="1">
      <c r="B13" s="399"/>
      <c r="C13" s="399"/>
      <c r="D13" s="399"/>
      <c r="E13" s="399"/>
      <c r="F13" s="399"/>
      <c r="G13" s="399"/>
      <c r="H13" s="399"/>
      <c r="I13" s="399"/>
      <c r="M13" s="486"/>
      <c r="N13" s="486"/>
      <c r="O13" s="486"/>
      <c r="P13" s="486"/>
      <c r="Q13" s="486"/>
      <c r="R13" s="486"/>
      <c r="S13" s="486"/>
      <c r="T13" s="486"/>
    </row>
    <row r="14" spans="2:22" ht="15">
      <c r="B14" s="399"/>
      <c r="C14" s="399"/>
      <c r="D14" s="399"/>
      <c r="E14" s="399"/>
      <c r="F14" s="399"/>
      <c r="G14" s="399"/>
      <c r="H14" s="399"/>
      <c r="I14" s="399"/>
    </row>
    <row r="15" spans="2:22" ht="15">
      <c r="B15" s="399"/>
      <c r="C15" s="399"/>
      <c r="D15" s="399"/>
      <c r="E15" s="399"/>
      <c r="F15" s="399"/>
      <c r="G15" s="399"/>
      <c r="H15" s="399"/>
      <c r="I15" s="399"/>
    </row>
    <row r="16" spans="2:22" ht="15">
      <c r="B16" s="399"/>
      <c r="C16" s="399"/>
      <c r="D16" s="399"/>
      <c r="E16" s="399"/>
      <c r="F16" s="399"/>
      <c r="G16" s="399"/>
      <c r="H16" s="399"/>
      <c r="I16" s="399"/>
    </row>
    <row r="17" spans="2:9" ht="49.15" customHeight="1">
      <c r="B17" s="399"/>
      <c r="C17" s="399"/>
      <c r="D17" s="399"/>
      <c r="E17" s="399"/>
      <c r="F17" s="399"/>
      <c r="G17" s="399"/>
      <c r="H17" s="399"/>
      <c r="I17" s="399"/>
    </row>
    <row r="18" spans="2:9" ht="15" customHeight="1">
      <c r="B18" s="399"/>
      <c r="C18" s="399"/>
      <c r="D18" s="399"/>
      <c r="E18" s="399"/>
      <c r="F18" s="399"/>
      <c r="G18" s="399"/>
      <c r="H18" s="399"/>
      <c r="I18" s="399"/>
    </row>
    <row r="19" spans="2:9" ht="12" customHeight="1">
      <c r="B19" s="399"/>
      <c r="C19" s="399"/>
      <c r="D19" s="399"/>
      <c r="E19" s="399"/>
      <c r="F19" s="399"/>
      <c r="G19" s="399"/>
      <c r="H19" s="399"/>
      <c r="I19" s="399"/>
    </row>
    <row r="20" spans="2:9" ht="15">
      <c r="B20" s="399"/>
      <c r="C20" s="399"/>
      <c r="D20" s="399"/>
      <c r="E20" s="399"/>
      <c r="F20" s="399"/>
      <c r="G20" s="399"/>
      <c r="H20" s="399"/>
      <c r="I20" s="399"/>
    </row>
    <row r="21" spans="2:9" ht="15.75" customHeight="1">
      <c r="B21" s="399"/>
      <c r="C21" s="399"/>
      <c r="D21" s="399"/>
      <c r="E21" s="399"/>
      <c r="F21" s="399"/>
      <c r="G21" s="399"/>
      <c r="H21" s="399"/>
      <c r="I21" s="399"/>
    </row>
    <row r="22" spans="2:9" ht="15">
      <c r="B22" s="399"/>
      <c r="C22" s="399"/>
      <c r="D22" s="399"/>
      <c r="E22" s="399"/>
      <c r="F22" s="399"/>
      <c r="G22" s="399"/>
      <c r="H22" s="399"/>
      <c r="I22" s="399"/>
    </row>
    <row r="23" spans="2:9" ht="15">
      <c r="B23" s="399"/>
      <c r="C23" s="399"/>
      <c r="D23" s="399"/>
      <c r="E23" s="399"/>
      <c r="F23" s="399"/>
      <c r="G23" s="399"/>
      <c r="H23" s="399"/>
      <c r="I23" s="399"/>
    </row>
    <row r="24" spans="2:9" ht="15">
      <c r="B24" s="399"/>
      <c r="C24" s="399"/>
      <c r="D24" s="399"/>
      <c r="E24" s="399"/>
      <c r="F24" s="399"/>
      <c r="G24" s="399"/>
      <c r="H24" s="399"/>
      <c r="I24" s="399"/>
    </row>
    <row r="25" spans="2:9" ht="15">
      <c r="B25" s="399"/>
      <c r="C25" s="399"/>
      <c r="D25" s="399"/>
      <c r="E25" s="399"/>
      <c r="F25" s="399"/>
      <c r="G25" s="399"/>
      <c r="H25" s="399"/>
      <c r="I25" s="399"/>
    </row>
    <row r="26" spans="2:9" ht="15">
      <c r="B26" s="399"/>
      <c r="C26" s="399"/>
      <c r="D26" s="399"/>
      <c r="E26" s="399"/>
      <c r="F26" s="399"/>
      <c r="G26" s="399"/>
      <c r="H26" s="399"/>
      <c r="I26" s="399"/>
    </row>
    <row r="27" spans="2:9" ht="15">
      <c r="B27" s="399"/>
      <c r="C27" s="399"/>
      <c r="D27" s="399"/>
      <c r="E27" s="399"/>
      <c r="F27" s="399"/>
      <c r="G27" s="399"/>
      <c r="H27" s="399"/>
      <c r="I27" s="399"/>
    </row>
    <row r="28" spans="2:9" ht="15.75" customHeight="1">
      <c r="B28" s="399"/>
      <c r="C28" s="399"/>
      <c r="D28" s="399"/>
      <c r="E28" s="399"/>
      <c r="F28" s="399"/>
      <c r="G28" s="399"/>
      <c r="H28" s="399"/>
      <c r="I28" s="399"/>
    </row>
    <row r="29" spans="2:9" ht="15">
      <c r="B29" s="399"/>
      <c r="C29" s="399"/>
      <c r="D29" s="399"/>
      <c r="E29" s="399"/>
      <c r="F29" s="399"/>
      <c r="G29" s="399"/>
      <c r="H29" s="399"/>
      <c r="I29" s="399"/>
    </row>
    <row r="30" spans="2:9" ht="15">
      <c r="B30" s="399"/>
      <c r="C30" s="399"/>
      <c r="D30" s="399"/>
      <c r="E30" s="399"/>
      <c r="F30" s="399"/>
      <c r="G30" s="399"/>
      <c r="H30" s="399"/>
      <c r="I30" s="399"/>
    </row>
    <row r="31" spans="2:9" ht="15">
      <c r="B31" s="399"/>
      <c r="C31" s="399"/>
      <c r="D31" s="399"/>
      <c r="E31" s="399"/>
      <c r="F31" s="399"/>
      <c r="G31" s="399"/>
      <c r="H31" s="399"/>
      <c r="I31" s="399"/>
    </row>
    <row r="32" spans="2:9" ht="15">
      <c r="B32" s="399"/>
      <c r="C32" s="399"/>
      <c r="D32" s="399"/>
      <c r="E32" s="399"/>
      <c r="F32" s="399"/>
      <c r="G32" s="399"/>
      <c r="H32" s="399"/>
      <c r="I32" s="399"/>
    </row>
    <row r="33" spans="2:9" ht="15">
      <c r="B33" s="399"/>
      <c r="C33" s="399"/>
      <c r="D33" s="399"/>
      <c r="E33" s="399"/>
      <c r="F33" s="399"/>
      <c r="G33" s="399"/>
      <c r="H33" s="399"/>
      <c r="I33" s="399"/>
    </row>
    <row r="34" spans="2:9" ht="25.5" customHeight="1">
      <c r="B34" s="399"/>
      <c r="C34" s="399"/>
      <c r="D34" s="399"/>
      <c r="E34" s="399"/>
      <c r="F34" s="399"/>
      <c r="G34" s="399"/>
      <c r="H34" s="399"/>
      <c r="I34" s="399"/>
    </row>
    <row r="35" spans="2:9" ht="15">
      <c r="B35" s="399"/>
      <c r="C35" s="399"/>
      <c r="D35" s="399"/>
      <c r="E35" s="399"/>
      <c r="F35" s="399"/>
      <c r="G35" s="399"/>
      <c r="H35" s="399"/>
      <c r="I35" s="399"/>
    </row>
    <row r="36" spans="2:9" ht="15">
      <c r="B36" s="399"/>
      <c r="C36" s="399"/>
      <c r="D36" s="399"/>
      <c r="E36" s="399"/>
      <c r="F36" s="399"/>
      <c r="G36" s="399"/>
      <c r="H36" s="399"/>
      <c r="I36" s="399"/>
    </row>
    <row r="37" spans="2:9" ht="15">
      <c r="B37" s="399"/>
      <c r="C37" s="399"/>
      <c r="D37" s="399"/>
      <c r="E37" s="399"/>
      <c r="F37" s="399"/>
      <c r="G37" s="399"/>
      <c r="H37" s="399"/>
      <c r="I37" s="399"/>
    </row>
    <row r="38" spans="2:9" ht="15">
      <c r="B38" s="399"/>
      <c r="C38" s="399"/>
      <c r="D38" s="399"/>
      <c r="E38" s="399"/>
      <c r="F38" s="399"/>
      <c r="G38" s="399"/>
      <c r="H38" s="399"/>
      <c r="I38" s="399"/>
    </row>
    <row r="39" spans="2:9" ht="15">
      <c r="B39" s="399"/>
      <c r="C39" s="399"/>
      <c r="D39" s="399"/>
      <c r="E39" s="399"/>
      <c r="F39" s="399"/>
      <c r="G39" s="399"/>
      <c r="H39" s="399"/>
      <c r="I39" s="399"/>
    </row>
    <row r="40" spans="2:9" ht="15">
      <c r="B40" s="399"/>
      <c r="C40" s="399"/>
      <c r="D40" s="399"/>
      <c r="E40" s="399"/>
      <c r="F40" s="399"/>
      <c r="G40" s="399"/>
      <c r="H40" s="399"/>
      <c r="I40" s="399"/>
    </row>
    <row r="41" spans="2:9" ht="15">
      <c r="B41" s="399"/>
      <c r="C41" s="399"/>
      <c r="D41" s="399"/>
      <c r="E41" s="399"/>
      <c r="F41" s="399"/>
      <c r="G41" s="399"/>
      <c r="H41" s="399"/>
      <c r="I41" s="399"/>
    </row>
    <row r="42" spans="2:9" ht="15">
      <c r="B42" s="399"/>
      <c r="C42" s="399"/>
      <c r="D42" s="399"/>
      <c r="E42" s="399"/>
      <c r="F42" s="399"/>
      <c r="G42" s="399"/>
      <c r="H42" s="399"/>
      <c r="I42" s="399"/>
    </row>
    <row r="43" spans="2:9" ht="15">
      <c r="B43" s="399"/>
      <c r="C43" s="399"/>
      <c r="D43" s="399"/>
      <c r="E43" s="399"/>
      <c r="F43" s="399"/>
      <c r="G43" s="399"/>
      <c r="H43" s="399"/>
      <c r="I43" s="399"/>
    </row>
    <row r="44" spans="2:9" ht="15">
      <c r="B44" s="399"/>
      <c r="C44" s="399"/>
      <c r="D44" s="399"/>
      <c r="E44" s="399"/>
      <c r="F44" s="399"/>
      <c r="G44" s="399"/>
      <c r="H44" s="399"/>
      <c r="I44" s="399"/>
    </row>
    <row r="45" spans="2:9" ht="15">
      <c r="B45" s="399"/>
      <c r="C45" s="399"/>
      <c r="D45" s="399"/>
      <c r="E45" s="399"/>
      <c r="F45" s="399"/>
      <c r="G45" s="399"/>
      <c r="H45" s="399"/>
      <c r="I45" s="399"/>
    </row>
    <row r="46" spans="2:9" ht="15">
      <c r="B46" s="399"/>
      <c r="C46" s="399"/>
      <c r="D46" s="399"/>
      <c r="E46" s="399"/>
      <c r="F46" s="399"/>
      <c r="G46" s="399"/>
      <c r="H46" s="399"/>
      <c r="I46" s="399"/>
    </row>
    <row r="47" spans="2:9" ht="15">
      <c r="B47" s="399"/>
      <c r="C47" s="399"/>
      <c r="D47" s="399"/>
      <c r="E47" s="399"/>
      <c r="F47" s="399"/>
      <c r="G47" s="399"/>
      <c r="H47" s="399"/>
      <c r="I47" s="399"/>
    </row>
    <row r="48" spans="2:9" ht="15">
      <c r="B48" s="399"/>
      <c r="C48" s="399"/>
      <c r="D48" s="399"/>
      <c r="E48" s="399"/>
      <c r="F48" s="399"/>
      <c r="G48" s="399"/>
      <c r="H48" s="399"/>
      <c r="I48" s="399"/>
    </row>
    <row r="49" spans="2:9" ht="15">
      <c r="B49" s="399"/>
      <c r="C49" s="399"/>
      <c r="D49" s="399"/>
      <c r="E49" s="399"/>
      <c r="F49" s="399"/>
      <c r="G49" s="399"/>
      <c r="H49" s="399"/>
      <c r="I49" s="399"/>
    </row>
    <row r="50" spans="2:9" ht="15">
      <c r="B50" s="399"/>
      <c r="C50" s="399"/>
      <c r="D50" s="399"/>
      <c r="E50" s="399"/>
      <c r="F50" s="399"/>
      <c r="G50" s="399"/>
      <c r="H50" s="399"/>
      <c r="I50" s="399"/>
    </row>
    <row r="51" spans="2:9" ht="15">
      <c r="B51" s="399"/>
      <c r="C51" s="399"/>
      <c r="D51" s="399"/>
      <c r="E51" s="399"/>
      <c r="F51" s="399"/>
      <c r="G51" s="399"/>
      <c r="H51" s="399"/>
      <c r="I51" s="399"/>
    </row>
    <row r="52" spans="2:9" ht="15">
      <c r="B52" s="399"/>
      <c r="C52" s="399"/>
      <c r="D52" s="399"/>
      <c r="E52" s="399"/>
      <c r="F52" s="399"/>
      <c r="G52" s="399"/>
      <c r="H52" s="399"/>
      <c r="I52" s="399"/>
    </row>
    <row r="53" spans="2:9" ht="15">
      <c r="B53" s="399"/>
      <c r="C53" s="399"/>
      <c r="D53" s="399"/>
      <c r="E53" s="399"/>
      <c r="F53" s="399"/>
      <c r="G53" s="399"/>
      <c r="H53" s="399"/>
      <c r="I53" s="399"/>
    </row>
    <row r="54" spans="2:9" ht="15">
      <c r="B54" s="399"/>
      <c r="C54" s="399"/>
      <c r="D54" s="399"/>
      <c r="E54" s="399"/>
      <c r="F54" s="399"/>
      <c r="G54" s="399"/>
      <c r="H54" s="399"/>
      <c r="I54" s="399"/>
    </row>
    <row r="55" spans="2:9" ht="15">
      <c r="B55" s="399"/>
      <c r="C55" s="399"/>
      <c r="D55" s="399"/>
      <c r="E55" s="399"/>
      <c r="F55" s="399"/>
      <c r="G55" s="399"/>
      <c r="H55" s="399"/>
      <c r="I55" s="399"/>
    </row>
    <row r="56" spans="2:9" ht="15">
      <c r="B56" s="399"/>
      <c r="C56" s="399"/>
      <c r="D56" s="399"/>
      <c r="E56" s="399"/>
      <c r="F56" s="399"/>
      <c r="G56" s="399"/>
      <c r="H56" s="399"/>
      <c r="I56" s="399"/>
    </row>
    <row r="57" spans="2:9" ht="15">
      <c r="B57" s="399"/>
      <c r="C57" s="399"/>
      <c r="D57" s="399"/>
      <c r="E57" s="399"/>
      <c r="F57" s="399"/>
      <c r="G57" s="399"/>
      <c r="H57" s="399"/>
      <c r="I57" s="399"/>
    </row>
    <row r="58" spans="2:9">
      <c r="I58" s="188"/>
    </row>
    <row r="59" spans="2:9">
      <c r="I59" s="188"/>
    </row>
    <row r="60" spans="2:9">
      <c r="I60" s="188"/>
    </row>
    <row r="61" spans="2:9">
      <c r="I61" s="188"/>
    </row>
    <row r="62" spans="2:9">
      <c r="I62" s="188"/>
    </row>
    <row r="63" spans="2:9">
      <c r="I63" s="188"/>
    </row>
    <row r="64" spans="2:9">
      <c r="I64" s="188"/>
    </row>
    <row r="65" spans="9:9">
      <c r="I65" s="188"/>
    </row>
    <row r="66" spans="9:9">
      <c r="I66" s="188"/>
    </row>
    <row r="67" spans="9:9">
      <c r="I67" s="188"/>
    </row>
    <row r="68" spans="9:9">
      <c r="I68" s="188"/>
    </row>
    <row r="69" spans="9:9">
      <c r="I69" s="188"/>
    </row>
    <row r="70" spans="9:9">
      <c r="I70" s="188"/>
    </row>
    <row r="71" spans="9:9" ht="24" customHeight="1">
      <c r="I71" s="188"/>
    </row>
    <row r="72" spans="9:9" ht="24" customHeight="1">
      <c r="I72" s="188"/>
    </row>
    <row r="73" spans="9:9">
      <c r="I73" s="188"/>
    </row>
    <row r="74" spans="9:9">
      <c r="I74" s="188"/>
    </row>
    <row r="75" spans="9:9">
      <c r="I75" s="188"/>
    </row>
    <row r="76" spans="9:9">
      <c r="I76" s="188"/>
    </row>
    <row r="77" spans="9:9">
      <c r="I77" s="188"/>
    </row>
    <row r="78" spans="9:9">
      <c r="I78" s="188"/>
    </row>
    <row r="79" spans="9:9">
      <c r="I79" s="188"/>
    </row>
    <row r="80" spans="9:9">
      <c r="I80" s="188"/>
    </row>
    <row r="81" spans="9:9">
      <c r="I81" s="188"/>
    </row>
    <row r="82" spans="9:9">
      <c r="I82" s="188"/>
    </row>
    <row r="83" spans="9:9">
      <c r="I83" s="188"/>
    </row>
    <row r="84" spans="9:9">
      <c r="I84" s="188"/>
    </row>
    <row r="85" spans="9:9">
      <c r="I85" s="188"/>
    </row>
    <row r="86" spans="9:9">
      <c r="I86" s="188"/>
    </row>
    <row r="87" spans="9:9">
      <c r="I87" s="188"/>
    </row>
    <row r="88" spans="9:9">
      <c r="I88" s="188"/>
    </row>
    <row r="89" spans="9:9">
      <c r="I89" s="188"/>
    </row>
    <row r="90" spans="9:9">
      <c r="I90" s="188"/>
    </row>
    <row r="91" spans="9:9">
      <c r="I91" s="188"/>
    </row>
    <row r="92" spans="9:9">
      <c r="I92" s="188"/>
    </row>
    <row r="93" spans="9:9">
      <c r="I93" s="188"/>
    </row>
    <row r="94" spans="9:9">
      <c r="I94" s="188"/>
    </row>
    <row r="95" spans="9:9">
      <c r="I95" s="188"/>
    </row>
    <row r="96" spans="9:9">
      <c r="I96" s="188"/>
    </row>
    <row r="97" spans="9:9">
      <c r="I97" s="188"/>
    </row>
    <row r="98" spans="9:9">
      <c r="I98" s="188"/>
    </row>
    <row r="99" spans="9:9">
      <c r="I99" s="188"/>
    </row>
    <row r="100" spans="9:9">
      <c r="I100" s="188"/>
    </row>
    <row r="101" spans="9:9">
      <c r="I101" s="188"/>
    </row>
    <row r="102" spans="9:9">
      <c r="I102" s="188"/>
    </row>
    <row r="103" spans="9:9">
      <c r="I103" s="188"/>
    </row>
    <row r="104" spans="9:9">
      <c r="I104" s="188"/>
    </row>
    <row r="105" spans="9:9" ht="45" customHeight="1">
      <c r="I105" s="188"/>
    </row>
    <row r="106" spans="9:9" ht="45" customHeight="1">
      <c r="I106" s="188"/>
    </row>
    <row r="107" spans="9:9" ht="27" customHeight="1">
      <c r="I107" s="188"/>
    </row>
    <row r="108" spans="9:9" ht="27" customHeight="1">
      <c r="I108" s="188"/>
    </row>
    <row r="109" spans="9:9" ht="30" customHeight="1">
      <c r="I109" s="188"/>
    </row>
    <row r="110" spans="9:9" ht="30" customHeight="1">
      <c r="I110" s="188"/>
    </row>
    <row r="111" spans="9:9" ht="30" customHeight="1">
      <c r="I111" s="188"/>
    </row>
    <row r="112" spans="9:9" ht="30" customHeight="1">
      <c r="I112" s="188"/>
    </row>
    <row r="113" spans="3:10" ht="30" customHeight="1">
      <c r="I113" s="188"/>
    </row>
    <row r="114" spans="3:10" ht="30" customHeight="1">
      <c r="I114" s="188"/>
    </row>
    <row r="115" spans="3:10" ht="30" customHeight="1">
      <c r="I115" s="188"/>
    </row>
    <row r="116" spans="3:10" ht="30" customHeight="1">
      <c r="I116" s="188"/>
    </row>
    <row r="117" spans="3:10" ht="30" customHeight="1">
      <c r="I117" s="188"/>
    </row>
    <row r="118" spans="3:10" ht="30" customHeight="1">
      <c r="I118" s="188"/>
    </row>
    <row r="119" spans="3:10" ht="30" customHeight="1">
      <c r="I119" s="188"/>
    </row>
    <row r="120" spans="3:10" ht="30" customHeight="1">
      <c r="I120" s="188"/>
    </row>
    <row r="121" spans="3:10" ht="30" customHeight="1">
      <c r="I121" s="188"/>
    </row>
    <row r="122" spans="3:10" ht="30" customHeight="1">
      <c r="I122" s="188"/>
    </row>
    <row r="123" spans="3:10" ht="30" customHeight="1">
      <c r="I123" s="406"/>
      <c r="J123" s="407"/>
    </row>
    <row r="124" spans="3:10" ht="30" customHeight="1">
      <c r="I124" s="406"/>
      <c r="J124" s="407"/>
    </row>
    <row r="125" spans="3:10" ht="30" customHeight="1">
      <c r="I125" s="406"/>
      <c r="J125" s="407"/>
    </row>
    <row r="126" spans="3:10" ht="30" customHeight="1">
      <c r="C126" s="408"/>
      <c r="I126" s="406"/>
      <c r="J126" s="407"/>
    </row>
    <row r="127" spans="3:10">
      <c r="C127" s="408"/>
      <c r="G127" s="408"/>
      <c r="H127" s="408"/>
      <c r="I127" s="406"/>
      <c r="J127" s="407"/>
    </row>
    <row r="128" spans="3:10">
      <c r="C128" s="408"/>
      <c r="G128" s="408"/>
      <c r="H128" s="408"/>
      <c r="I128" s="406"/>
      <c r="J128" s="407"/>
    </row>
    <row r="129" spans="3:10">
      <c r="C129" s="408"/>
      <c r="H129" s="408"/>
      <c r="I129" s="406"/>
      <c r="J129" s="407"/>
    </row>
    <row r="130" spans="3:10">
      <c r="C130" s="408"/>
      <c r="H130" s="408"/>
      <c r="I130" s="406"/>
      <c r="J130" s="407"/>
    </row>
  </sheetData>
  <mergeCells count="4">
    <mergeCell ref="I11:J11"/>
    <mergeCell ref="B2:J2"/>
    <mergeCell ref="B1:J1"/>
    <mergeCell ref="B11:C11"/>
  </mergeCells>
  <printOptions horizontalCentered="1" verticalCentered="1"/>
  <pageMargins left="0" right="0" top="0" bottom="0" header="0" footer="0"/>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8BF63-CDE7-45A0-B805-00BEB815597B}">
  <sheetPr>
    <tabColor theme="9" tint="-0.249977111117893"/>
  </sheetPr>
  <dimension ref="B1:V130"/>
  <sheetViews>
    <sheetView zoomScale="98" zoomScaleNormal="98" workbookViewId="0">
      <selection activeCell="O5" sqref="O5"/>
    </sheetView>
  </sheetViews>
  <sheetFormatPr defaultColWidth="9.140625" defaultRowHeight="12.75"/>
  <cols>
    <col min="1" max="1" width="2.7109375" style="188" customWidth="1"/>
    <col min="2" max="2" width="3.42578125" style="188" customWidth="1"/>
    <col min="3" max="3" width="23.42578125" style="188" customWidth="1"/>
    <col min="4" max="5" width="10.85546875" style="188" customWidth="1"/>
    <col min="6" max="6" width="15" style="188" customWidth="1"/>
    <col min="7" max="8" width="9.85546875" style="188" customWidth="1"/>
    <col min="9" max="9" width="19.28515625" style="403" customWidth="1"/>
    <col min="10" max="10" width="5" style="188" customWidth="1"/>
    <col min="11" max="18" width="9.140625" style="188"/>
    <col min="19" max="19" width="15" style="188" bestFit="1" customWidth="1"/>
    <col min="20" max="16384" width="9.140625" style="188"/>
  </cols>
  <sheetData>
    <row r="1" spans="2:22" ht="32.25" customHeight="1">
      <c r="B1" s="1095" t="s">
        <v>821</v>
      </c>
      <c r="C1" s="1096"/>
      <c r="D1" s="1096"/>
      <c r="E1" s="1096"/>
      <c r="F1" s="1096"/>
      <c r="G1" s="1096"/>
      <c r="H1" s="1096"/>
      <c r="I1" s="1096"/>
      <c r="J1" s="1097"/>
      <c r="R1" s="666"/>
      <c r="S1" s="669" t="s">
        <v>730</v>
      </c>
    </row>
    <row r="2" spans="2:22" ht="29.25" customHeight="1">
      <c r="B2" s="1092" t="s">
        <v>822</v>
      </c>
      <c r="C2" s="1093"/>
      <c r="D2" s="1093"/>
      <c r="E2" s="1093"/>
      <c r="F2" s="1093"/>
      <c r="G2" s="1093"/>
      <c r="H2" s="1093"/>
      <c r="I2" s="1093"/>
      <c r="J2" s="1094"/>
    </row>
    <row r="3" spans="2:22" ht="83.25" customHeight="1">
      <c r="B3" s="412" t="s">
        <v>341</v>
      </c>
      <c r="C3" s="413" t="s">
        <v>342</v>
      </c>
      <c r="D3" s="415" t="s">
        <v>285</v>
      </c>
      <c r="E3" s="414" t="s">
        <v>736</v>
      </c>
      <c r="F3" s="415" t="s">
        <v>818</v>
      </c>
      <c r="G3" s="413">
        <v>2023</v>
      </c>
      <c r="H3" s="413">
        <v>2022</v>
      </c>
      <c r="I3" s="416" t="s">
        <v>343</v>
      </c>
      <c r="J3" s="417" t="s">
        <v>344</v>
      </c>
      <c r="L3" s="399"/>
      <c r="M3" s="399"/>
      <c r="O3" s="399"/>
      <c r="P3" s="399"/>
    </row>
    <row r="4" spans="2:22" s="399" customFormat="1" ht="39.75" customHeight="1">
      <c r="B4" s="514">
        <v>1</v>
      </c>
      <c r="C4" s="401" t="s">
        <v>471</v>
      </c>
      <c r="D4" s="55">
        <v>-1.2092610153640606</v>
      </c>
      <c r="E4" s="55">
        <v>-1.0134340000000037</v>
      </c>
      <c r="F4" s="411">
        <v>0.4438585329443242</v>
      </c>
      <c r="G4" s="510">
        <v>82.792625000000001</v>
      </c>
      <c r="H4" s="55">
        <v>83.806059000000005</v>
      </c>
      <c r="I4" s="401" t="s">
        <v>346</v>
      </c>
      <c r="J4" s="512">
        <v>1</v>
      </c>
      <c r="L4" s="487"/>
      <c r="M4" s="418"/>
      <c r="N4" s="340"/>
      <c r="O4" s="486"/>
      <c r="P4" s="486"/>
      <c r="R4" s="486"/>
      <c r="S4" s="486"/>
      <c r="T4" s="486"/>
      <c r="U4" s="486"/>
      <c r="V4" s="486"/>
    </row>
    <row r="5" spans="2:22" s="399" customFormat="1" ht="39.75" customHeight="1">
      <c r="B5" s="515">
        <v>2</v>
      </c>
      <c r="C5" s="398" t="s">
        <v>472</v>
      </c>
      <c r="D5" s="121">
        <v>-10.477563660334496</v>
      </c>
      <c r="E5" s="121">
        <v>-5.1774379999999951</v>
      </c>
      <c r="F5" s="410">
        <v>0.23715889194206413</v>
      </c>
      <c r="G5" s="511">
        <v>44.237084000000003</v>
      </c>
      <c r="H5" s="121">
        <v>49.414521999999998</v>
      </c>
      <c r="I5" s="398" t="s">
        <v>348</v>
      </c>
      <c r="J5" s="513">
        <v>2</v>
      </c>
      <c r="L5" s="487"/>
      <c r="M5" s="418"/>
      <c r="N5" s="340"/>
      <c r="O5" s="486"/>
      <c r="P5" s="486"/>
      <c r="R5" s="486"/>
      <c r="S5" s="486"/>
      <c r="T5" s="486"/>
      <c r="U5" s="486"/>
      <c r="V5" s="486"/>
    </row>
    <row r="6" spans="2:22" s="399" customFormat="1" ht="39.75" customHeight="1">
      <c r="B6" s="514">
        <v>3</v>
      </c>
      <c r="C6" s="401" t="s">
        <v>473</v>
      </c>
      <c r="D6" s="55">
        <v>10.072939625671358</v>
      </c>
      <c r="E6" s="55">
        <v>2.9135719999999985</v>
      </c>
      <c r="F6" s="411">
        <v>0.17068800791348027</v>
      </c>
      <c r="G6" s="510">
        <v>31.838315999999999</v>
      </c>
      <c r="H6" s="55">
        <v>28.924744</v>
      </c>
      <c r="I6" s="401" t="s">
        <v>350</v>
      </c>
      <c r="J6" s="512">
        <v>3</v>
      </c>
      <c r="L6" s="487"/>
      <c r="M6" s="418"/>
      <c r="N6" s="340"/>
      <c r="O6" s="486"/>
      <c r="P6" s="486"/>
      <c r="R6" s="486"/>
      <c r="S6" s="486"/>
      <c r="T6" s="486"/>
      <c r="U6" s="486"/>
      <c r="V6" s="486"/>
    </row>
    <row r="7" spans="2:22" s="399" customFormat="1" ht="39.75" customHeight="1">
      <c r="B7" s="515">
        <v>4</v>
      </c>
      <c r="C7" s="398" t="s">
        <v>474</v>
      </c>
      <c r="D7" s="121">
        <v>3.1504418882310907</v>
      </c>
      <c r="E7" s="121">
        <v>0.48417499999999869</v>
      </c>
      <c r="F7" s="410">
        <v>8.4987470172783769E-2</v>
      </c>
      <c r="G7" s="511">
        <v>15.852653999999999</v>
      </c>
      <c r="H7" s="121">
        <v>15.368479000000001</v>
      </c>
      <c r="I7" s="398" t="s">
        <v>354</v>
      </c>
      <c r="J7" s="513">
        <v>4</v>
      </c>
      <c r="L7" s="487"/>
      <c r="M7" s="418"/>
      <c r="N7" s="340"/>
      <c r="O7" s="486"/>
      <c r="P7" s="486"/>
      <c r="R7" s="486"/>
      <c r="S7" s="486"/>
      <c r="T7" s="486"/>
      <c r="U7" s="486"/>
      <c r="V7" s="486"/>
    </row>
    <row r="8" spans="2:22" s="399" customFormat="1" ht="39.75" customHeight="1">
      <c r="B8" s="514">
        <v>5</v>
      </c>
      <c r="C8" s="401" t="s">
        <v>451</v>
      </c>
      <c r="D8" s="55">
        <v>-11.858523704562495</v>
      </c>
      <c r="E8" s="55">
        <v>-1.494079000000001</v>
      </c>
      <c r="F8" s="411">
        <v>5.9535523500682253E-2</v>
      </c>
      <c r="G8" s="510">
        <v>11.105119999999999</v>
      </c>
      <c r="H8" s="55">
        <v>12.599199</v>
      </c>
      <c r="I8" s="401" t="s">
        <v>352</v>
      </c>
      <c r="J8" s="512">
        <v>5</v>
      </c>
      <c r="L8" s="487"/>
      <c r="M8" s="418"/>
      <c r="N8" s="340"/>
      <c r="O8" s="486"/>
      <c r="P8" s="486"/>
      <c r="R8" s="486"/>
      <c r="S8" s="486"/>
      <c r="T8" s="486"/>
      <c r="U8" s="486"/>
      <c r="V8" s="486"/>
    </row>
    <row r="9" spans="2:22" s="399" customFormat="1" ht="39.75" customHeight="1">
      <c r="B9" s="515">
        <v>6</v>
      </c>
      <c r="C9" s="398" t="s">
        <v>475</v>
      </c>
      <c r="D9" s="121">
        <v>-6.4624914259530595</v>
      </c>
      <c r="E9" s="121">
        <v>-4.6259999999999968E-2</v>
      </c>
      <c r="F9" s="410">
        <v>3.5895860397444886E-3</v>
      </c>
      <c r="G9" s="511">
        <v>0.66956300000000002</v>
      </c>
      <c r="H9" s="121">
        <v>0.71582299999999999</v>
      </c>
      <c r="I9" s="398" t="s">
        <v>356</v>
      </c>
      <c r="J9" s="513">
        <v>6</v>
      </c>
      <c r="L9" s="487"/>
      <c r="M9" s="418"/>
      <c r="N9" s="340"/>
      <c r="O9" s="486"/>
      <c r="P9" s="486"/>
      <c r="R9" s="486"/>
      <c r="S9" s="486"/>
      <c r="T9" s="486"/>
      <c r="U9" s="486"/>
      <c r="V9" s="486"/>
    </row>
    <row r="10" spans="2:22" s="399" customFormat="1" ht="39.75" customHeight="1">
      <c r="B10" s="514"/>
      <c r="C10" s="401" t="s">
        <v>476</v>
      </c>
      <c r="D10" s="55">
        <v>-96.684076907220955</v>
      </c>
      <c r="E10" s="55">
        <v>-0.98978099999999358</v>
      </c>
      <c r="F10" s="411">
        <v>1.8198748692089964E-4</v>
      </c>
      <c r="G10" s="510">
        <v>3.3946000000014465E-2</v>
      </c>
      <c r="H10" s="55">
        <v>1.023727000000008</v>
      </c>
      <c r="I10" s="401" t="s">
        <v>358</v>
      </c>
      <c r="J10" s="512"/>
      <c r="L10" s="487"/>
      <c r="M10" s="418"/>
      <c r="N10" s="340"/>
      <c r="O10" s="486"/>
      <c r="P10" s="486"/>
      <c r="R10" s="486"/>
      <c r="S10" s="486"/>
      <c r="T10" s="486"/>
      <c r="U10" s="486"/>
      <c r="V10" s="486"/>
    </row>
    <row r="11" spans="2:22" s="399" customFormat="1" ht="34.9" customHeight="1">
      <c r="B11" s="1099" t="s">
        <v>359</v>
      </c>
      <c r="C11" s="1100"/>
      <c r="D11" s="473">
        <v>-2.7746542418958655</v>
      </c>
      <c r="E11" s="473">
        <v>-5.3232450000000142</v>
      </c>
      <c r="F11" s="472">
        <v>0.99999999999999989</v>
      </c>
      <c r="G11" s="473">
        <v>186.52930800000001</v>
      </c>
      <c r="H11" s="473">
        <v>191.85255300000003</v>
      </c>
      <c r="I11" s="1100" t="s">
        <v>360</v>
      </c>
      <c r="J11" s="1101"/>
      <c r="L11" s="486"/>
      <c r="M11" s="486"/>
      <c r="N11" s="486"/>
      <c r="O11" s="486"/>
      <c r="P11" s="486"/>
      <c r="Q11" s="486"/>
      <c r="R11" s="486"/>
      <c r="S11" s="486"/>
      <c r="T11" s="486"/>
      <c r="U11" s="486"/>
      <c r="V11" s="486"/>
    </row>
    <row r="12" spans="2:22" ht="15" customHeight="1">
      <c r="B12" s="402" t="s">
        <v>304</v>
      </c>
      <c r="J12" s="404" t="s">
        <v>305</v>
      </c>
      <c r="L12" s="486"/>
      <c r="M12" s="486"/>
      <c r="N12" s="486"/>
      <c r="O12" s="486"/>
      <c r="P12" s="486"/>
      <c r="Q12" s="486"/>
      <c r="R12" s="486"/>
    </row>
    <row r="13" spans="2:22" ht="16.5" customHeight="1">
      <c r="B13" s="399"/>
      <c r="C13" s="399"/>
      <c r="D13" s="399"/>
      <c r="E13" s="399"/>
      <c r="F13" s="399"/>
      <c r="G13" s="399"/>
      <c r="H13" s="399"/>
      <c r="I13" s="399"/>
    </row>
    <row r="14" spans="2:22" ht="15">
      <c r="B14" s="399"/>
      <c r="C14" s="399"/>
      <c r="D14" s="399"/>
      <c r="E14" s="399"/>
      <c r="F14" s="399"/>
      <c r="G14" s="399"/>
      <c r="H14" s="399"/>
      <c r="I14" s="399"/>
    </row>
    <row r="15" spans="2:22" ht="15">
      <c r="B15" s="399"/>
      <c r="C15" s="399"/>
      <c r="D15" s="399"/>
      <c r="E15" s="399"/>
      <c r="F15" s="399"/>
      <c r="G15" s="399"/>
      <c r="H15" s="399"/>
      <c r="I15" s="399"/>
    </row>
    <row r="16" spans="2:22" ht="15">
      <c r="B16" s="399"/>
      <c r="C16" s="399"/>
      <c r="D16" s="399"/>
      <c r="E16" s="399"/>
      <c r="F16" s="399"/>
      <c r="G16" s="399"/>
      <c r="H16" s="399"/>
      <c r="I16" s="399"/>
    </row>
    <row r="17" spans="2:9" ht="49.15" customHeight="1">
      <c r="B17" s="399"/>
      <c r="C17" s="399"/>
      <c r="D17" s="399"/>
      <c r="E17" s="399"/>
      <c r="F17" s="399"/>
      <c r="G17" s="399"/>
      <c r="H17" s="399"/>
      <c r="I17" s="399"/>
    </row>
    <row r="18" spans="2:9" ht="15" customHeight="1">
      <c r="B18" s="399"/>
      <c r="C18" s="399"/>
      <c r="D18" s="399"/>
      <c r="E18" s="399"/>
      <c r="F18" s="399"/>
      <c r="G18" s="399"/>
      <c r="H18" s="399"/>
      <c r="I18" s="399"/>
    </row>
    <row r="19" spans="2:9" ht="12" customHeight="1">
      <c r="B19" s="399"/>
      <c r="C19" s="399"/>
      <c r="D19" s="399"/>
      <c r="E19" s="399"/>
      <c r="F19" s="399"/>
      <c r="G19" s="399"/>
      <c r="H19" s="399"/>
      <c r="I19" s="399"/>
    </row>
    <row r="20" spans="2:9" ht="15">
      <c r="B20" s="399"/>
      <c r="C20" s="399"/>
      <c r="D20" s="399"/>
      <c r="E20" s="399"/>
      <c r="F20" s="399"/>
      <c r="G20" s="399"/>
      <c r="H20" s="399"/>
      <c r="I20" s="399"/>
    </row>
    <row r="21" spans="2:9" ht="15.75" customHeight="1">
      <c r="B21" s="399"/>
      <c r="C21" s="399"/>
      <c r="D21" s="399"/>
      <c r="E21" s="399"/>
      <c r="F21" s="399"/>
      <c r="G21" s="399"/>
      <c r="H21" s="399"/>
      <c r="I21" s="399"/>
    </row>
    <row r="22" spans="2:9" ht="15">
      <c r="B22" s="399"/>
      <c r="C22" s="399"/>
      <c r="D22" s="399"/>
      <c r="E22" s="399"/>
      <c r="F22" s="399"/>
      <c r="G22" s="399"/>
      <c r="H22" s="399"/>
      <c r="I22" s="399"/>
    </row>
    <row r="23" spans="2:9" ht="15">
      <c r="B23" s="399"/>
      <c r="C23" s="399"/>
      <c r="D23" s="399"/>
      <c r="E23" s="399"/>
      <c r="F23" s="399"/>
      <c r="G23" s="399"/>
      <c r="H23" s="399"/>
      <c r="I23" s="399"/>
    </row>
    <row r="24" spans="2:9" ht="15">
      <c r="B24" s="399"/>
      <c r="C24" s="399"/>
      <c r="D24" s="399"/>
      <c r="E24" s="399"/>
      <c r="F24" s="399"/>
      <c r="G24" s="399"/>
      <c r="H24" s="399"/>
      <c r="I24" s="399"/>
    </row>
    <row r="25" spans="2:9" ht="15">
      <c r="B25" s="399"/>
      <c r="C25" s="399"/>
      <c r="D25" s="399"/>
      <c r="E25" s="399"/>
      <c r="F25" s="399"/>
      <c r="G25" s="399"/>
      <c r="H25" s="399"/>
      <c r="I25" s="399"/>
    </row>
    <row r="26" spans="2:9" ht="15">
      <c r="B26" s="399"/>
      <c r="C26" s="399"/>
      <c r="D26" s="399"/>
      <c r="E26" s="399"/>
      <c r="F26" s="399"/>
      <c r="G26" s="399"/>
      <c r="H26" s="399"/>
      <c r="I26" s="399"/>
    </row>
    <row r="27" spans="2:9" ht="15">
      <c r="B27" s="399"/>
      <c r="C27" s="399"/>
      <c r="D27" s="399"/>
      <c r="E27" s="399"/>
      <c r="F27" s="399"/>
      <c r="G27" s="399"/>
      <c r="H27" s="399"/>
      <c r="I27" s="399"/>
    </row>
    <row r="28" spans="2:9" ht="15.75" customHeight="1">
      <c r="B28" s="399"/>
      <c r="C28" s="399"/>
      <c r="D28" s="399"/>
      <c r="E28" s="399"/>
      <c r="F28" s="399"/>
      <c r="G28" s="399"/>
      <c r="H28" s="399"/>
      <c r="I28" s="399"/>
    </row>
    <row r="29" spans="2:9" ht="15">
      <c r="B29" s="399"/>
      <c r="C29" s="399"/>
      <c r="D29" s="399"/>
      <c r="E29" s="399"/>
      <c r="F29" s="399"/>
      <c r="G29" s="399"/>
      <c r="H29" s="399"/>
      <c r="I29" s="399"/>
    </row>
    <row r="30" spans="2:9" ht="15">
      <c r="B30" s="399"/>
      <c r="C30" s="399"/>
      <c r="D30" s="399"/>
      <c r="E30" s="399"/>
      <c r="F30" s="399"/>
      <c r="G30" s="399"/>
      <c r="H30" s="399"/>
      <c r="I30" s="399"/>
    </row>
    <row r="31" spans="2:9" ht="15">
      <c r="B31" s="399"/>
      <c r="C31" s="399"/>
      <c r="D31" s="399"/>
      <c r="E31" s="399"/>
      <c r="F31" s="399"/>
      <c r="G31" s="399"/>
      <c r="H31" s="399"/>
      <c r="I31" s="399"/>
    </row>
    <row r="32" spans="2:9" ht="15">
      <c r="B32" s="399"/>
      <c r="C32" s="399"/>
      <c r="D32" s="399"/>
      <c r="E32" s="399"/>
      <c r="F32" s="399"/>
      <c r="G32" s="399"/>
      <c r="H32" s="399"/>
      <c r="I32" s="399"/>
    </row>
    <row r="33" spans="2:9" ht="15">
      <c r="B33" s="399"/>
      <c r="C33" s="399"/>
      <c r="D33" s="399"/>
      <c r="E33" s="399"/>
      <c r="F33" s="399"/>
      <c r="G33" s="399"/>
      <c r="H33" s="399"/>
      <c r="I33" s="399"/>
    </row>
    <row r="34" spans="2:9" ht="25.5" customHeight="1">
      <c r="B34" s="399"/>
      <c r="C34" s="399"/>
      <c r="D34" s="399"/>
      <c r="E34" s="399"/>
      <c r="F34" s="399"/>
      <c r="G34" s="399"/>
      <c r="H34" s="399"/>
      <c r="I34" s="399"/>
    </row>
    <row r="35" spans="2:9" ht="15">
      <c r="B35" s="399"/>
      <c r="C35" s="399"/>
      <c r="D35" s="399"/>
      <c r="E35" s="399"/>
      <c r="F35" s="399"/>
      <c r="G35" s="399"/>
      <c r="H35" s="399"/>
      <c r="I35" s="399"/>
    </row>
    <row r="36" spans="2:9" ht="15">
      <c r="B36" s="399"/>
      <c r="C36" s="399"/>
      <c r="D36" s="399"/>
      <c r="E36" s="399"/>
      <c r="F36" s="399"/>
      <c r="G36" s="399"/>
      <c r="H36" s="399"/>
      <c r="I36" s="399"/>
    </row>
    <row r="37" spans="2:9" ht="15">
      <c r="B37" s="399"/>
      <c r="C37" s="399"/>
      <c r="D37" s="399"/>
      <c r="E37" s="399"/>
      <c r="F37" s="399"/>
      <c r="G37" s="399"/>
      <c r="H37" s="399"/>
      <c r="I37" s="399"/>
    </row>
    <row r="38" spans="2:9" ht="15">
      <c r="B38" s="399"/>
      <c r="C38" s="399"/>
      <c r="D38" s="399"/>
      <c r="E38" s="399"/>
      <c r="F38" s="399"/>
      <c r="G38" s="399"/>
      <c r="H38" s="399"/>
      <c r="I38" s="399"/>
    </row>
    <row r="39" spans="2:9" ht="15">
      <c r="B39" s="399"/>
      <c r="C39" s="399"/>
      <c r="D39" s="399"/>
      <c r="E39" s="399"/>
      <c r="F39" s="399"/>
      <c r="G39" s="399"/>
      <c r="H39" s="399"/>
      <c r="I39" s="399"/>
    </row>
    <row r="40" spans="2:9" ht="15">
      <c r="B40" s="399"/>
      <c r="C40" s="399"/>
      <c r="D40" s="399"/>
      <c r="E40" s="399"/>
      <c r="F40" s="399"/>
      <c r="G40" s="399"/>
      <c r="H40" s="399"/>
      <c r="I40" s="399"/>
    </row>
    <row r="41" spans="2:9" ht="15">
      <c r="B41" s="399"/>
      <c r="C41" s="399"/>
      <c r="D41" s="399"/>
      <c r="E41" s="399"/>
      <c r="F41" s="399"/>
      <c r="G41" s="399"/>
      <c r="H41" s="399"/>
      <c r="I41" s="399"/>
    </row>
    <row r="42" spans="2:9" ht="15">
      <c r="B42" s="399"/>
      <c r="C42" s="399"/>
      <c r="D42" s="399"/>
      <c r="E42" s="399"/>
      <c r="F42" s="399"/>
      <c r="G42" s="399"/>
      <c r="H42" s="399"/>
      <c r="I42" s="399"/>
    </row>
    <row r="43" spans="2:9" ht="15">
      <c r="B43" s="399"/>
      <c r="C43" s="399"/>
      <c r="D43" s="399"/>
      <c r="E43" s="399"/>
      <c r="F43" s="399"/>
      <c r="G43" s="399"/>
      <c r="H43" s="399"/>
      <c r="I43" s="399"/>
    </row>
    <row r="44" spans="2:9" ht="15">
      <c r="B44" s="399"/>
      <c r="C44" s="399"/>
      <c r="D44" s="399"/>
      <c r="E44" s="399"/>
      <c r="F44" s="399"/>
      <c r="G44" s="399"/>
      <c r="H44" s="399"/>
      <c r="I44" s="399"/>
    </row>
    <row r="45" spans="2:9" ht="15">
      <c r="B45" s="399"/>
      <c r="C45" s="399"/>
      <c r="D45" s="399"/>
      <c r="E45" s="399"/>
      <c r="F45" s="399"/>
      <c r="G45" s="399"/>
      <c r="H45" s="399"/>
      <c r="I45" s="399"/>
    </row>
    <row r="46" spans="2:9" ht="15">
      <c r="B46" s="399"/>
      <c r="C46" s="399"/>
      <c r="D46" s="399"/>
      <c r="E46" s="399"/>
      <c r="F46" s="399"/>
      <c r="G46" s="399"/>
      <c r="H46" s="399"/>
      <c r="I46" s="399"/>
    </row>
    <row r="47" spans="2:9" ht="15">
      <c r="B47" s="399"/>
      <c r="C47" s="399"/>
      <c r="D47" s="399"/>
      <c r="E47" s="399"/>
      <c r="F47" s="399"/>
      <c r="G47" s="399"/>
      <c r="H47" s="399"/>
      <c r="I47" s="399"/>
    </row>
    <row r="48" spans="2:9" ht="15">
      <c r="B48" s="399"/>
      <c r="C48" s="399"/>
      <c r="D48" s="399"/>
      <c r="E48" s="399"/>
      <c r="F48" s="399"/>
      <c r="G48" s="399"/>
      <c r="H48" s="399"/>
      <c r="I48" s="399"/>
    </row>
    <row r="49" spans="2:9" ht="15">
      <c r="B49" s="399"/>
      <c r="C49" s="399"/>
      <c r="D49" s="399"/>
      <c r="E49" s="399"/>
      <c r="F49" s="399"/>
      <c r="G49" s="399"/>
      <c r="H49" s="399"/>
      <c r="I49" s="399"/>
    </row>
    <row r="50" spans="2:9" ht="15">
      <c r="B50" s="399"/>
      <c r="C50" s="399"/>
      <c r="D50" s="399"/>
      <c r="E50" s="399"/>
      <c r="F50" s="399"/>
      <c r="G50" s="399"/>
      <c r="H50" s="399"/>
      <c r="I50" s="399"/>
    </row>
    <row r="51" spans="2:9" ht="15">
      <c r="B51" s="399"/>
      <c r="C51" s="399"/>
      <c r="D51" s="399"/>
      <c r="E51" s="399"/>
      <c r="F51" s="399"/>
      <c r="G51" s="399"/>
      <c r="H51" s="399"/>
      <c r="I51" s="399"/>
    </row>
    <row r="52" spans="2:9" ht="15">
      <c r="B52" s="399"/>
      <c r="C52" s="399"/>
      <c r="D52" s="399"/>
      <c r="E52" s="399"/>
      <c r="F52" s="399"/>
      <c r="G52" s="399"/>
      <c r="H52" s="399"/>
      <c r="I52" s="399"/>
    </row>
    <row r="53" spans="2:9" ht="15">
      <c r="B53" s="399"/>
      <c r="C53" s="399"/>
      <c r="D53" s="399"/>
      <c r="E53" s="399"/>
      <c r="F53" s="399"/>
      <c r="G53" s="399"/>
      <c r="H53" s="399"/>
      <c r="I53" s="399"/>
    </row>
    <row r="54" spans="2:9" ht="15">
      <c r="B54" s="399"/>
      <c r="C54" s="399"/>
      <c r="D54" s="399"/>
      <c r="E54" s="399"/>
      <c r="F54" s="399"/>
      <c r="G54" s="399"/>
      <c r="H54" s="399"/>
      <c r="I54" s="399"/>
    </row>
    <row r="55" spans="2:9" ht="15">
      <c r="B55" s="399"/>
      <c r="C55" s="399"/>
      <c r="D55" s="399"/>
      <c r="E55" s="399"/>
      <c r="F55" s="399"/>
      <c r="G55" s="399"/>
      <c r="H55" s="399"/>
      <c r="I55" s="399"/>
    </row>
    <row r="56" spans="2:9" ht="15">
      <c r="B56" s="399"/>
      <c r="C56" s="399"/>
      <c r="D56" s="399"/>
      <c r="E56" s="399"/>
      <c r="F56" s="399"/>
      <c r="G56" s="399"/>
      <c r="H56" s="399"/>
      <c r="I56" s="399"/>
    </row>
    <row r="57" spans="2:9" ht="15">
      <c r="B57" s="399"/>
      <c r="C57" s="399"/>
      <c r="D57" s="399"/>
      <c r="E57" s="399"/>
      <c r="F57" s="399"/>
      <c r="G57" s="399"/>
      <c r="H57" s="399"/>
      <c r="I57" s="399"/>
    </row>
    <row r="58" spans="2:9">
      <c r="I58" s="188"/>
    </row>
    <row r="59" spans="2:9">
      <c r="I59" s="188"/>
    </row>
    <row r="60" spans="2:9">
      <c r="I60" s="188"/>
    </row>
    <row r="61" spans="2:9">
      <c r="I61" s="188"/>
    </row>
    <row r="62" spans="2:9">
      <c r="I62" s="188"/>
    </row>
    <row r="63" spans="2:9">
      <c r="I63" s="188"/>
    </row>
    <row r="64" spans="2:9">
      <c r="I64" s="188"/>
    </row>
    <row r="65" spans="9:9">
      <c r="I65" s="188"/>
    </row>
    <row r="66" spans="9:9">
      <c r="I66" s="188"/>
    </row>
    <row r="67" spans="9:9">
      <c r="I67" s="188"/>
    </row>
    <row r="68" spans="9:9">
      <c r="I68" s="188"/>
    </row>
    <row r="69" spans="9:9">
      <c r="I69" s="188"/>
    </row>
    <row r="70" spans="9:9">
      <c r="I70" s="188"/>
    </row>
    <row r="71" spans="9:9" ht="24" customHeight="1">
      <c r="I71" s="188"/>
    </row>
    <row r="72" spans="9:9" ht="24" customHeight="1">
      <c r="I72" s="188"/>
    </row>
    <row r="73" spans="9:9">
      <c r="I73" s="188"/>
    </row>
    <row r="74" spans="9:9">
      <c r="I74" s="188"/>
    </row>
    <row r="75" spans="9:9">
      <c r="I75" s="188"/>
    </row>
    <row r="76" spans="9:9">
      <c r="I76" s="188"/>
    </row>
    <row r="77" spans="9:9">
      <c r="I77" s="188"/>
    </row>
    <row r="78" spans="9:9">
      <c r="I78" s="188"/>
    </row>
    <row r="79" spans="9:9">
      <c r="I79" s="188"/>
    </row>
    <row r="80" spans="9:9">
      <c r="I80" s="188"/>
    </row>
    <row r="81" spans="9:9">
      <c r="I81" s="188"/>
    </row>
    <row r="82" spans="9:9">
      <c r="I82" s="188"/>
    </row>
    <row r="83" spans="9:9">
      <c r="I83" s="188"/>
    </row>
    <row r="84" spans="9:9">
      <c r="I84" s="188"/>
    </row>
    <row r="85" spans="9:9">
      <c r="I85" s="188"/>
    </row>
    <row r="86" spans="9:9">
      <c r="I86" s="188"/>
    </row>
    <row r="87" spans="9:9">
      <c r="I87" s="188"/>
    </row>
    <row r="88" spans="9:9">
      <c r="I88" s="188"/>
    </row>
    <row r="89" spans="9:9">
      <c r="I89" s="188"/>
    </row>
    <row r="90" spans="9:9">
      <c r="I90" s="188"/>
    </row>
    <row r="91" spans="9:9">
      <c r="I91" s="188"/>
    </row>
    <row r="92" spans="9:9">
      <c r="I92" s="188"/>
    </row>
    <row r="93" spans="9:9">
      <c r="I93" s="188"/>
    </row>
    <row r="94" spans="9:9">
      <c r="I94" s="188"/>
    </row>
    <row r="95" spans="9:9">
      <c r="I95" s="188"/>
    </row>
    <row r="96" spans="9:9">
      <c r="I96" s="188"/>
    </row>
    <row r="97" spans="9:9">
      <c r="I97" s="188"/>
    </row>
    <row r="98" spans="9:9">
      <c r="I98" s="188"/>
    </row>
    <row r="99" spans="9:9">
      <c r="I99" s="188"/>
    </row>
    <row r="100" spans="9:9">
      <c r="I100" s="188"/>
    </row>
    <row r="101" spans="9:9">
      <c r="I101" s="188"/>
    </row>
    <row r="102" spans="9:9">
      <c r="I102" s="188"/>
    </row>
    <row r="103" spans="9:9">
      <c r="I103" s="188"/>
    </row>
    <row r="104" spans="9:9">
      <c r="I104" s="188"/>
    </row>
    <row r="105" spans="9:9" ht="45" customHeight="1">
      <c r="I105" s="188"/>
    </row>
    <row r="106" spans="9:9" ht="45" customHeight="1">
      <c r="I106" s="188"/>
    </row>
    <row r="107" spans="9:9" ht="27" customHeight="1">
      <c r="I107" s="188"/>
    </row>
    <row r="108" spans="9:9" ht="27" customHeight="1">
      <c r="I108" s="188"/>
    </row>
    <row r="109" spans="9:9" ht="30" customHeight="1">
      <c r="I109" s="188"/>
    </row>
    <row r="110" spans="9:9" ht="30" customHeight="1">
      <c r="I110" s="188"/>
    </row>
    <row r="111" spans="9:9" ht="30" customHeight="1">
      <c r="I111" s="188"/>
    </row>
    <row r="112" spans="9:9" ht="30" customHeight="1">
      <c r="I112" s="188"/>
    </row>
    <row r="113" spans="3:10" ht="30" customHeight="1">
      <c r="I113" s="188"/>
    </row>
    <row r="114" spans="3:10" ht="30" customHeight="1">
      <c r="I114" s="188"/>
    </row>
    <row r="115" spans="3:10" ht="30" customHeight="1">
      <c r="I115" s="188"/>
    </row>
    <row r="116" spans="3:10" ht="30" customHeight="1">
      <c r="I116" s="188"/>
    </row>
    <row r="117" spans="3:10" ht="30" customHeight="1">
      <c r="I117" s="188"/>
    </row>
    <row r="118" spans="3:10" ht="30" customHeight="1">
      <c r="I118" s="188"/>
    </row>
    <row r="119" spans="3:10" ht="30" customHeight="1">
      <c r="I119" s="188"/>
    </row>
    <row r="120" spans="3:10" ht="30" customHeight="1">
      <c r="I120" s="188"/>
    </row>
    <row r="121" spans="3:10" ht="30" customHeight="1">
      <c r="I121" s="188"/>
    </row>
    <row r="122" spans="3:10" ht="30" customHeight="1">
      <c r="I122" s="188"/>
    </row>
    <row r="123" spans="3:10" ht="30" customHeight="1">
      <c r="I123" s="406"/>
      <c r="J123" s="407"/>
    </row>
    <row r="124" spans="3:10" ht="30" customHeight="1">
      <c r="I124" s="406"/>
      <c r="J124" s="407"/>
    </row>
    <row r="125" spans="3:10" ht="30" customHeight="1">
      <c r="I125" s="406"/>
      <c r="J125" s="407"/>
    </row>
    <row r="126" spans="3:10" ht="30" customHeight="1">
      <c r="C126" s="408"/>
      <c r="I126" s="406"/>
      <c r="J126" s="407"/>
    </row>
    <row r="127" spans="3:10">
      <c r="C127" s="408"/>
      <c r="G127" s="408"/>
      <c r="H127" s="408"/>
      <c r="I127" s="406"/>
      <c r="J127" s="407"/>
    </row>
    <row r="128" spans="3:10">
      <c r="C128" s="408"/>
      <c r="G128" s="408"/>
      <c r="H128" s="408"/>
      <c r="I128" s="406"/>
      <c r="J128" s="407"/>
    </row>
    <row r="129" spans="3:10">
      <c r="C129" s="408"/>
      <c r="H129" s="408"/>
      <c r="I129" s="406"/>
      <c r="J129" s="407"/>
    </row>
    <row r="130" spans="3:10">
      <c r="C130" s="408"/>
      <c r="H130" s="408"/>
      <c r="I130" s="406"/>
      <c r="J130" s="407"/>
    </row>
  </sheetData>
  <mergeCells count="4">
    <mergeCell ref="B1:J1"/>
    <mergeCell ref="B2:J2"/>
    <mergeCell ref="B11:C11"/>
    <mergeCell ref="I11:J11"/>
  </mergeCells>
  <printOptions horizontalCentered="1" verticalCentered="1"/>
  <pageMargins left="0" right="0" top="0" bottom="0" header="0" footer="0"/>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C6F0-036F-4493-B689-5A8D9FBB6428}">
  <sheetPr>
    <tabColor theme="9" tint="-0.249977111117893"/>
  </sheetPr>
  <dimension ref="B1:R47"/>
  <sheetViews>
    <sheetView topLeftCell="A3" zoomScale="106" zoomScaleNormal="106" workbookViewId="0">
      <selection activeCell="S7" sqref="S7"/>
    </sheetView>
  </sheetViews>
  <sheetFormatPr defaultColWidth="9.140625" defaultRowHeight="12.75"/>
  <cols>
    <col min="1" max="1" width="2.7109375" style="188" customWidth="1"/>
    <col min="2" max="2" width="3.42578125" style="188" customWidth="1"/>
    <col min="3" max="3" width="24.140625" style="188" customWidth="1"/>
    <col min="4" max="8" width="9.85546875" style="188" customWidth="1"/>
    <col min="9" max="9" width="19.28515625" style="403" customWidth="1"/>
    <col min="10" max="10" width="5" style="188" customWidth="1"/>
    <col min="11" max="17" width="9.140625" style="188"/>
    <col min="18" max="18" width="12.5703125" style="188" bestFit="1" customWidth="1"/>
    <col min="19" max="16384" width="9.140625" style="188"/>
  </cols>
  <sheetData>
    <row r="1" spans="2:18" ht="41.25" customHeight="1">
      <c r="B1" s="1102" t="s">
        <v>823</v>
      </c>
      <c r="C1" s="1103"/>
      <c r="D1" s="1103"/>
      <c r="E1" s="1103"/>
      <c r="F1" s="1103"/>
      <c r="G1" s="1103"/>
      <c r="H1" s="1103"/>
      <c r="I1" s="1103"/>
      <c r="J1" s="1104"/>
      <c r="Q1" s="666"/>
      <c r="R1" s="669" t="s">
        <v>730</v>
      </c>
    </row>
    <row r="2" spans="2:18" ht="43.5" customHeight="1">
      <c r="B2" s="1105" t="s">
        <v>824</v>
      </c>
      <c r="C2" s="1106"/>
      <c r="D2" s="1106"/>
      <c r="E2" s="1106"/>
      <c r="F2" s="1106"/>
      <c r="G2" s="1106"/>
      <c r="H2" s="1106"/>
      <c r="I2" s="1106"/>
      <c r="J2" s="1107"/>
    </row>
    <row r="3" spans="2:18" ht="75" customHeight="1">
      <c r="B3" s="421" t="s">
        <v>341</v>
      </c>
      <c r="C3" s="419" t="s">
        <v>342</v>
      </c>
      <c r="D3" s="424" t="s">
        <v>285</v>
      </c>
      <c r="E3" s="424" t="s">
        <v>757</v>
      </c>
      <c r="F3" s="422" t="s">
        <v>825</v>
      </c>
      <c r="G3" s="423">
        <v>2023</v>
      </c>
      <c r="H3" s="423">
        <v>2022</v>
      </c>
      <c r="I3" s="424" t="s">
        <v>343</v>
      </c>
      <c r="J3" s="425" t="s">
        <v>344</v>
      </c>
    </row>
    <row r="4" spans="2:18" s="399" customFormat="1" ht="48.75" customHeight="1">
      <c r="B4" s="596">
        <v>1</v>
      </c>
      <c r="C4" s="401" t="s">
        <v>471</v>
      </c>
      <c r="D4" s="809">
        <v>7.5244258855813824</v>
      </c>
      <c r="E4" s="55">
        <v>7.4450069999999897</v>
      </c>
      <c r="F4" s="605">
        <v>0.47666511360395164</v>
      </c>
      <c r="G4" s="510">
        <v>106.38952599999999</v>
      </c>
      <c r="H4" s="55">
        <v>98.944519</v>
      </c>
      <c r="I4" s="401" t="s">
        <v>346</v>
      </c>
      <c r="J4" s="594">
        <v>1</v>
      </c>
    </row>
    <row r="5" spans="2:18" s="399" customFormat="1" ht="48.75" customHeight="1">
      <c r="B5" s="597">
        <v>2</v>
      </c>
      <c r="C5" s="398" t="s">
        <v>472</v>
      </c>
      <c r="D5" s="810">
        <v>-3.1024024183103456</v>
      </c>
      <c r="E5" s="121">
        <v>-1.6896044999999873</v>
      </c>
      <c r="F5" s="606">
        <v>0.23643645033995464</v>
      </c>
      <c r="G5" s="511">
        <v>52.771560500000007</v>
      </c>
      <c r="H5" s="121">
        <v>54.461164999999994</v>
      </c>
      <c r="I5" s="398" t="s">
        <v>348</v>
      </c>
      <c r="J5" s="595">
        <v>2</v>
      </c>
    </row>
    <row r="6" spans="2:18" s="399" customFormat="1" ht="48.75" customHeight="1">
      <c r="B6" s="596">
        <v>3</v>
      </c>
      <c r="C6" s="401" t="s">
        <v>473</v>
      </c>
      <c r="D6" s="809">
        <v>18.485783526632325</v>
      </c>
      <c r="E6" s="55">
        <v>5.6316665000000015</v>
      </c>
      <c r="F6" s="605">
        <v>0.16172598469117239</v>
      </c>
      <c r="G6" s="510">
        <v>36.096518000000003</v>
      </c>
      <c r="H6" s="55">
        <v>30.464851500000002</v>
      </c>
      <c r="I6" s="401" t="s">
        <v>350</v>
      </c>
      <c r="J6" s="594">
        <v>3</v>
      </c>
    </row>
    <row r="7" spans="2:18" s="399" customFormat="1" ht="48.75" customHeight="1">
      <c r="B7" s="597">
        <v>5</v>
      </c>
      <c r="C7" s="398" t="s">
        <v>474</v>
      </c>
      <c r="D7" s="810">
        <v>2.0047332411033678</v>
      </c>
      <c r="E7" s="121">
        <v>0.29827200000000076</v>
      </c>
      <c r="F7" s="606">
        <v>6.7997150408970766E-2</v>
      </c>
      <c r="G7" s="511">
        <v>15.176660500000001</v>
      </c>
      <c r="H7" s="121">
        <v>14.8783885</v>
      </c>
      <c r="I7" s="398" t="s">
        <v>354</v>
      </c>
      <c r="J7" s="595">
        <v>5</v>
      </c>
    </row>
    <row r="8" spans="2:18" s="399" customFormat="1" ht="48.75" customHeight="1">
      <c r="B8" s="596">
        <v>4</v>
      </c>
      <c r="C8" s="401" t="s">
        <v>451</v>
      </c>
      <c r="D8" s="809">
        <v>-12.185458334589111</v>
      </c>
      <c r="E8" s="55">
        <v>-1.6799250000000008</v>
      </c>
      <c r="F8" s="605">
        <v>5.424115850488534E-2</v>
      </c>
      <c r="G8" s="510">
        <v>12.106384500000001</v>
      </c>
      <c r="H8" s="55">
        <v>13.786309500000002</v>
      </c>
      <c r="I8" s="401" t="s">
        <v>352</v>
      </c>
      <c r="J8" s="594">
        <v>4</v>
      </c>
    </row>
    <row r="9" spans="2:18" s="399" customFormat="1" ht="48.75" customHeight="1">
      <c r="B9" s="597">
        <v>6</v>
      </c>
      <c r="C9" s="398" t="s">
        <v>475</v>
      </c>
      <c r="D9" s="810">
        <v>-2.1605486656479864</v>
      </c>
      <c r="E9" s="121">
        <v>-1.3983999999999996E-2</v>
      </c>
      <c r="F9" s="606">
        <v>2.8372386317025685E-3</v>
      </c>
      <c r="G9" s="511">
        <v>0.63325900000000002</v>
      </c>
      <c r="H9" s="121">
        <v>0.64724300000000001</v>
      </c>
      <c r="I9" s="398" t="s">
        <v>356</v>
      </c>
      <c r="J9" s="595">
        <v>6</v>
      </c>
    </row>
    <row r="10" spans="2:18" s="399" customFormat="1" ht="48.75" customHeight="1">
      <c r="B10" s="596">
        <v>7</v>
      </c>
      <c r="C10" s="401" t="s">
        <v>357</v>
      </c>
      <c r="D10" s="809">
        <v>-98.185369438846024</v>
      </c>
      <c r="E10" s="55">
        <v>-1.1702670000000239</v>
      </c>
      <c r="F10" s="605">
        <v>9.690381936274923E-5</v>
      </c>
      <c r="G10" s="510">
        <v>2.1628500000019812E-2</v>
      </c>
      <c r="H10" s="55">
        <v>1.1918955000000437</v>
      </c>
      <c r="I10" s="401" t="s">
        <v>358</v>
      </c>
      <c r="J10" s="594">
        <v>7</v>
      </c>
    </row>
    <row r="11" spans="2:18" s="399" customFormat="1" ht="39" customHeight="1">
      <c r="B11" s="1098" t="s">
        <v>477</v>
      </c>
      <c r="C11" s="1090"/>
      <c r="D11" s="703">
        <v>4.11484120872431</v>
      </c>
      <c r="E11" s="535">
        <v>8.8211649999999509</v>
      </c>
      <c r="F11" s="598">
        <v>1</v>
      </c>
      <c r="G11" s="607">
        <v>223.195537</v>
      </c>
      <c r="H11" s="607">
        <v>214.37437200000005</v>
      </c>
      <c r="I11" s="1090" t="s">
        <v>455</v>
      </c>
      <c r="J11" s="1091"/>
    </row>
    <row r="12" spans="2:18" ht="15" customHeight="1">
      <c r="B12" s="402" t="s">
        <v>304</v>
      </c>
      <c r="J12" s="404" t="s">
        <v>305</v>
      </c>
    </row>
    <row r="13" spans="2:18" ht="16.5" customHeight="1">
      <c r="C13" s="400"/>
      <c r="D13" s="405"/>
      <c r="E13" s="405"/>
      <c r="F13" s="405"/>
      <c r="G13" s="435"/>
      <c r="H13" s="397"/>
    </row>
    <row r="14" spans="2:18" ht="30" customHeight="1">
      <c r="B14" s="399"/>
      <c r="C14" s="399"/>
      <c r="D14" s="399"/>
      <c r="E14" s="399"/>
      <c r="F14" s="399"/>
      <c r="G14" s="399"/>
      <c r="H14" s="399"/>
      <c r="I14" s="399"/>
      <c r="J14" s="399"/>
      <c r="K14" s="399"/>
      <c r="L14" s="399"/>
      <c r="M14" s="399"/>
    </row>
    <row r="15" spans="2:18" ht="30" customHeight="1">
      <c r="B15" s="399"/>
      <c r="C15" s="399"/>
      <c r="D15" s="399"/>
      <c r="E15" s="399"/>
      <c r="F15" s="399"/>
      <c r="G15" s="399"/>
      <c r="H15" s="399"/>
      <c r="I15" s="399"/>
      <c r="J15" s="399"/>
      <c r="K15" s="399"/>
      <c r="L15" s="399"/>
      <c r="M15" s="399"/>
    </row>
    <row r="16" spans="2:18" ht="30" customHeight="1">
      <c r="B16" s="399"/>
      <c r="C16" s="399"/>
      <c r="D16" s="399"/>
      <c r="E16" s="399"/>
      <c r="F16" s="399"/>
      <c r="G16" s="399"/>
      <c r="H16" s="399"/>
      <c r="I16" s="399"/>
      <c r="J16" s="399"/>
      <c r="K16" s="399"/>
      <c r="L16" s="399"/>
      <c r="M16" s="399"/>
    </row>
    <row r="17" spans="2:13" ht="30" customHeight="1">
      <c r="B17" s="399"/>
      <c r="C17" s="399"/>
      <c r="D17" s="399"/>
      <c r="E17" s="399"/>
      <c r="F17" s="399"/>
      <c r="G17" s="399"/>
      <c r="H17" s="399"/>
      <c r="I17" s="399"/>
      <c r="J17" s="399"/>
      <c r="K17" s="399"/>
      <c r="L17" s="399"/>
      <c r="M17" s="399"/>
    </row>
    <row r="18" spans="2:13" ht="30" customHeight="1">
      <c r="B18" s="399"/>
      <c r="C18" s="399"/>
      <c r="D18" s="399"/>
      <c r="E18" s="399"/>
      <c r="F18" s="399"/>
      <c r="G18" s="399"/>
      <c r="H18" s="399"/>
      <c r="I18" s="399"/>
      <c r="J18" s="399"/>
      <c r="K18" s="399"/>
      <c r="L18" s="399"/>
      <c r="M18" s="399"/>
    </row>
    <row r="19" spans="2:13" ht="30" customHeight="1">
      <c r="B19" s="399"/>
      <c r="C19" s="399"/>
      <c r="D19" s="399"/>
      <c r="E19" s="399"/>
      <c r="F19" s="399"/>
      <c r="G19" s="399"/>
      <c r="H19" s="399"/>
      <c r="I19" s="399"/>
      <c r="J19" s="399"/>
      <c r="K19" s="399"/>
      <c r="L19" s="399"/>
      <c r="M19" s="399"/>
    </row>
    <row r="20" spans="2:13" ht="15">
      <c r="B20" s="399"/>
      <c r="C20" s="399"/>
      <c r="D20" s="399"/>
      <c r="E20" s="399"/>
      <c r="F20" s="399"/>
      <c r="G20" s="399"/>
      <c r="H20" s="399"/>
      <c r="I20" s="399"/>
      <c r="J20" s="399"/>
      <c r="K20" s="399"/>
      <c r="L20" s="399"/>
      <c r="M20" s="399"/>
    </row>
    <row r="21" spans="2:13" ht="15">
      <c r="B21" s="399"/>
      <c r="C21" s="399"/>
      <c r="D21" s="399"/>
      <c r="E21" s="399"/>
      <c r="F21" s="399"/>
      <c r="G21" s="399"/>
      <c r="H21" s="399"/>
      <c r="I21" s="399"/>
      <c r="J21" s="399"/>
      <c r="K21" s="399"/>
      <c r="L21" s="399"/>
      <c r="M21" s="399"/>
    </row>
    <row r="22" spans="2:13" ht="15">
      <c r="B22" s="399"/>
      <c r="C22" s="399"/>
      <c r="D22" s="399"/>
      <c r="E22" s="399"/>
      <c r="F22" s="399"/>
      <c r="G22" s="399"/>
      <c r="H22" s="399"/>
      <c r="I22" s="399"/>
      <c r="J22" s="399"/>
      <c r="K22" s="399"/>
      <c r="L22" s="399"/>
      <c r="M22" s="399"/>
    </row>
    <row r="23" spans="2:13" ht="15">
      <c r="B23" s="399"/>
      <c r="C23" s="399"/>
      <c r="D23" s="399"/>
      <c r="E23" s="399"/>
      <c r="F23" s="399"/>
      <c r="G23" s="399"/>
      <c r="H23" s="399"/>
      <c r="I23" s="399"/>
      <c r="J23" s="399"/>
      <c r="K23" s="399"/>
      <c r="L23" s="399"/>
      <c r="M23" s="399"/>
    </row>
    <row r="24" spans="2:13" ht="15">
      <c r="B24" s="399"/>
      <c r="C24" s="399"/>
      <c r="D24" s="399"/>
      <c r="E24" s="399"/>
      <c r="F24" s="399"/>
      <c r="G24" s="399"/>
      <c r="H24" s="399"/>
      <c r="I24" s="399"/>
      <c r="J24" s="399"/>
      <c r="K24" s="399"/>
      <c r="L24" s="399"/>
      <c r="M24" s="399"/>
    </row>
    <row r="25" spans="2:13" ht="15">
      <c r="B25" s="399"/>
      <c r="C25" s="399"/>
      <c r="D25" s="399"/>
      <c r="E25" s="399"/>
      <c r="F25" s="399"/>
      <c r="G25" s="399"/>
      <c r="H25" s="399"/>
      <c r="I25" s="399"/>
      <c r="J25" s="399"/>
      <c r="K25" s="399"/>
      <c r="L25" s="399"/>
      <c r="M25" s="399"/>
    </row>
    <row r="26" spans="2:13" ht="15">
      <c r="B26" s="399"/>
      <c r="C26" s="399"/>
      <c r="D26" s="399"/>
      <c r="E26" s="399"/>
      <c r="F26" s="399"/>
      <c r="G26" s="399"/>
      <c r="H26" s="399"/>
      <c r="I26" s="399"/>
      <c r="J26" s="399"/>
      <c r="K26" s="399"/>
      <c r="L26" s="399"/>
      <c r="M26" s="399"/>
    </row>
    <row r="27" spans="2:13" ht="15">
      <c r="B27" s="399"/>
      <c r="C27" s="399"/>
      <c r="D27" s="399"/>
      <c r="E27" s="399"/>
      <c r="F27" s="399"/>
      <c r="G27" s="399"/>
      <c r="H27" s="399"/>
      <c r="I27" s="399"/>
      <c r="J27" s="399"/>
      <c r="K27" s="399"/>
      <c r="L27" s="399"/>
      <c r="M27" s="399"/>
    </row>
    <row r="28" spans="2:13" ht="15">
      <c r="B28" s="399"/>
      <c r="C28" s="399"/>
      <c r="D28" s="399"/>
      <c r="E28" s="399"/>
      <c r="F28" s="399"/>
      <c r="G28" s="399"/>
      <c r="H28" s="399"/>
      <c r="I28" s="399"/>
      <c r="J28" s="399"/>
      <c r="K28" s="399"/>
      <c r="L28" s="399"/>
      <c r="M28" s="399"/>
    </row>
    <row r="29" spans="2:13" ht="15">
      <c r="B29" s="399"/>
      <c r="C29" s="399"/>
      <c r="D29" s="399"/>
      <c r="E29" s="399"/>
      <c r="F29" s="399"/>
      <c r="G29" s="399"/>
      <c r="H29" s="399"/>
      <c r="I29" s="399"/>
      <c r="J29" s="399"/>
      <c r="K29" s="399"/>
      <c r="L29" s="399"/>
      <c r="M29" s="399"/>
    </row>
    <row r="30" spans="2:13" ht="15">
      <c r="B30" s="399"/>
      <c r="C30" s="399"/>
      <c r="D30" s="399"/>
      <c r="E30" s="399"/>
      <c r="F30" s="399"/>
      <c r="G30" s="399"/>
      <c r="H30" s="399"/>
      <c r="I30" s="399"/>
      <c r="J30" s="399"/>
      <c r="K30" s="399"/>
      <c r="L30" s="399"/>
      <c r="M30" s="399"/>
    </row>
    <row r="31" spans="2:13" ht="15">
      <c r="B31" s="399"/>
      <c r="C31" s="399"/>
      <c r="D31" s="399"/>
      <c r="E31" s="399"/>
      <c r="F31" s="399"/>
      <c r="G31" s="399"/>
      <c r="H31" s="399"/>
      <c r="I31" s="399"/>
      <c r="J31" s="399"/>
      <c r="K31" s="399"/>
      <c r="L31" s="399"/>
      <c r="M31" s="399"/>
    </row>
    <row r="32" spans="2:13" ht="15">
      <c r="B32" s="399"/>
      <c r="C32" s="399"/>
      <c r="D32" s="399"/>
      <c r="E32" s="399"/>
      <c r="F32" s="399"/>
      <c r="G32" s="399"/>
      <c r="H32" s="399"/>
      <c r="I32" s="399"/>
      <c r="J32" s="399"/>
      <c r="K32" s="399"/>
      <c r="L32" s="399"/>
      <c r="M32" s="399"/>
    </row>
    <row r="33" spans="2:13" ht="15">
      <c r="B33" s="399"/>
      <c r="C33" s="399"/>
      <c r="D33" s="399"/>
      <c r="E33" s="399"/>
      <c r="F33" s="399"/>
      <c r="G33" s="399"/>
      <c r="H33" s="399"/>
      <c r="I33" s="399"/>
      <c r="J33" s="399"/>
      <c r="K33" s="399"/>
      <c r="L33" s="399"/>
      <c r="M33" s="399"/>
    </row>
    <row r="34" spans="2:13" ht="15">
      <c r="B34" s="399"/>
      <c r="C34" s="399"/>
      <c r="D34" s="399"/>
      <c r="E34" s="399"/>
      <c r="F34" s="399"/>
      <c r="G34" s="399"/>
      <c r="H34" s="399"/>
      <c r="I34" s="399"/>
      <c r="J34" s="399"/>
      <c r="K34" s="399"/>
      <c r="L34" s="399"/>
      <c r="M34" s="399"/>
    </row>
    <row r="35" spans="2:13" ht="15">
      <c r="B35" s="399"/>
      <c r="C35" s="399"/>
      <c r="D35" s="399"/>
      <c r="E35" s="399"/>
      <c r="F35" s="399"/>
      <c r="G35" s="399"/>
      <c r="H35" s="399"/>
      <c r="I35" s="399"/>
      <c r="J35" s="399"/>
      <c r="K35" s="399"/>
      <c r="L35" s="399"/>
      <c r="M35" s="399"/>
    </row>
    <row r="36" spans="2:13" ht="15">
      <c r="B36" s="399"/>
      <c r="C36" s="399"/>
      <c r="D36" s="399"/>
      <c r="E36" s="399"/>
      <c r="F36" s="399"/>
      <c r="G36" s="399"/>
      <c r="H36" s="399"/>
      <c r="I36" s="399"/>
      <c r="J36" s="399"/>
      <c r="K36" s="399"/>
      <c r="L36" s="399"/>
      <c r="M36" s="399"/>
    </row>
    <row r="37" spans="2:13" ht="15">
      <c r="B37" s="399"/>
      <c r="C37" s="399"/>
      <c r="D37" s="399"/>
      <c r="E37" s="399"/>
      <c r="F37" s="399"/>
      <c r="G37" s="399"/>
      <c r="H37" s="399"/>
      <c r="I37" s="399"/>
      <c r="J37" s="399"/>
      <c r="K37" s="399"/>
      <c r="L37" s="399"/>
      <c r="M37" s="399"/>
    </row>
    <row r="38" spans="2:13" ht="15">
      <c r="B38" s="399"/>
      <c r="C38" s="399"/>
      <c r="D38" s="399"/>
      <c r="E38" s="399"/>
      <c r="F38" s="399"/>
      <c r="G38" s="399"/>
      <c r="H38" s="399"/>
      <c r="I38" s="399"/>
      <c r="J38" s="399"/>
      <c r="K38" s="399"/>
      <c r="L38" s="399"/>
      <c r="M38" s="399"/>
    </row>
    <row r="39" spans="2:13" ht="15">
      <c r="B39" s="399"/>
      <c r="C39" s="399"/>
      <c r="D39" s="399"/>
      <c r="E39" s="399"/>
      <c r="F39" s="399"/>
      <c r="G39" s="399"/>
      <c r="H39" s="399"/>
      <c r="I39" s="399"/>
      <c r="J39" s="399"/>
      <c r="K39" s="399"/>
      <c r="L39" s="399"/>
      <c r="M39" s="399"/>
    </row>
    <row r="40" spans="2:13" ht="15">
      <c r="B40" s="399"/>
      <c r="C40" s="399"/>
      <c r="D40" s="399"/>
      <c r="E40" s="399"/>
      <c r="F40" s="399"/>
      <c r="G40" s="399"/>
      <c r="H40" s="399"/>
      <c r="I40" s="399"/>
      <c r="J40" s="399"/>
      <c r="K40" s="399"/>
      <c r="L40" s="399"/>
      <c r="M40" s="399"/>
    </row>
    <row r="41" spans="2:13" ht="15">
      <c r="B41" s="399"/>
      <c r="C41" s="399"/>
      <c r="D41" s="399"/>
      <c r="E41" s="399"/>
      <c r="F41" s="399"/>
      <c r="G41" s="399"/>
      <c r="H41" s="399"/>
      <c r="I41" s="399"/>
      <c r="J41" s="399"/>
      <c r="K41" s="399"/>
      <c r="L41" s="399"/>
      <c r="M41" s="399"/>
    </row>
    <row r="42" spans="2:13" ht="15">
      <c r="B42" s="399"/>
      <c r="C42" s="399"/>
      <c r="D42" s="399"/>
      <c r="E42" s="399"/>
      <c r="F42" s="399"/>
      <c r="G42" s="399"/>
      <c r="H42" s="399"/>
      <c r="I42" s="399"/>
      <c r="J42" s="399"/>
      <c r="K42" s="399"/>
      <c r="L42" s="399"/>
      <c r="M42" s="399"/>
    </row>
    <row r="43" spans="2:13" ht="15">
      <c r="B43" s="399"/>
      <c r="C43" s="399"/>
      <c r="D43" s="399"/>
      <c r="E43" s="399"/>
      <c r="F43" s="399"/>
      <c r="G43" s="399"/>
      <c r="H43" s="399"/>
      <c r="I43" s="399"/>
      <c r="J43" s="399"/>
      <c r="K43" s="399"/>
      <c r="L43" s="399"/>
      <c r="M43" s="399"/>
    </row>
    <row r="44" spans="2:13" ht="15">
      <c r="B44" s="399"/>
      <c r="C44" s="399"/>
      <c r="D44" s="399"/>
      <c r="E44" s="399"/>
      <c r="F44" s="399"/>
      <c r="G44" s="399"/>
      <c r="H44" s="399"/>
      <c r="I44" s="399"/>
      <c r="J44" s="399"/>
      <c r="K44" s="399"/>
      <c r="L44" s="399"/>
      <c r="M44" s="399"/>
    </row>
    <row r="45" spans="2:13" ht="15">
      <c r="B45" s="399"/>
      <c r="C45" s="399"/>
      <c r="D45" s="399"/>
      <c r="E45" s="399"/>
      <c r="F45" s="399"/>
      <c r="G45" s="399"/>
      <c r="H45" s="399"/>
      <c r="I45" s="399"/>
      <c r="J45" s="399"/>
      <c r="K45" s="399"/>
      <c r="L45" s="399"/>
      <c r="M45" s="399"/>
    </row>
    <row r="46" spans="2:13" ht="15">
      <c r="B46" s="399"/>
      <c r="C46" s="399"/>
      <c r="D46" s="399"/>
      <c r="E46" s="399"/>
      <c r="F46" s="399"/>
      <c r="G46" s="399"/>
      <c r="H46" s="399"/>
      <c r="I46" s="399"/>
      <c r="J46" s="399"/>
      <c r="K46" s="399"/>
      <c r="L46" s="399"/>
      <c r="M46" s="399"/>
    </row>
    <row r="47" spans="2:13" ht="15">
      <c r="B47" s="399"/>
      <c r="C47" s="399"/>
      <c r="D47" s="399"/>
      <c r="E47" s="399"/>
      <c r="F47" s="399"/>
      <c r="G47" s="399"/>
      <c r="H47" s="399"/>
      <c r="I47" s="399"/>
      <c r="J47" s="399"/>
      <c r="K47" s="399"/>
      <c r="L47" s="399"/>
      <c r="M47" s="399"/>
    </row>
  </sheetData>
  <mergeCells count="4">
    <mergeCell ref="B1:J1"/>
    <mergeCell ref="B2:J2"/>
    <mergeCell ref="B11:C11"/>
    <mergeCell ref="I11:J11"/>
  </mergeCells>
  <printOptions horizontalCentered="1" verticalCentered="1"/>
  <pageMargins left="0" right="0" top="0" bottom="0" header="0" footer="0"/>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2C7B-3A2F-45E9-9890-ED857CF7B475}">
  <sheetPr>
    <tabColor theme="9" tint="-0.249977111117893"/>
  </sheetPr>
  <dimension ref="A1:S41"/>
  <sheetViews>
    <sheetView zoomScaleNormal="100" workbookViewId="0">
      <selection activeCell="A3" sqref="A3:J4"/>
    </sheetView>
  </sheetViews>
  <sheetFormatPr defaultColWidth="9.140625" defaultRowHeight="12.75"/>
  <cols>
    <col min="1" max="1" width="6" style="188" customWidth="1"/>
    <col min="2" max="2" width="19.42578125" style="188" customWidth="1"/>
    <col min="3" max="5" width="13.28515625" style="188" customWidth="1"/>
    <col min="6" max="8" width="9.140625" style="188" customWidth="1"/>
    <col min="9" max="9" width="15.7109375" style="188" customWidth="1"/>
    <col min="10" max="10" width="5.5703125" style="188" customWidth="1"/>
    <col min="11" max="18" width="9.140625" style="188"/>
    <col min="19" max="19" width="14.7109375" style="188" bestFit="1" customWidth="1"/>
    <col min="20" max="16384" width="9.140625" style="188"/>
  </cols>
  <sheetData>
    <row r="1" spans="1:19" ht="27" customHeight="1">
      <c r="A1" s="1108" t="s">
        <v>826</v>
      </c>
      <c r="B1" s="1109"/>
      <c r="C1" s="1109"/>
      <c r="D1" s="1109"/>
      <c r="E1" s="1109"/>
      <c r="F1" s="1109"/>
      <c r="G1" s="1109"/>
      <c r="H1" s="1109"/>
      <c r="I1" s="1109"/>
      <c r="J1" s="1110"/>
      <c r="R1" s="666"/>
      <c r="S1" s="669" t="s">
        <v>730</v>
      </c>
    </row>
    <row r="2" spans="1:19" ht="42" customHeight="1">
      <c r="A2" s="1111" t="s">
        <v>827</v>
      </c>
      <c r="B2" s="1028"/>
      <c r="C2" s="1028"/>
      <c r="D2" s="1028"/>
      <c r="E2" s="1028"/>
      <c r="F2" s="1028"/>
      <c r="G2" s="1028"/>
      <c r="H2" s="1028"/>
      <c r="I2" s="1028"/>
      <c r="J2" s="1112"/>
    </row>
    <row r="3" spans="1:19" ht="23.25" customHeight="1">
      <c r="A3" s="1118" t="s">
        <v>749</v>
      </c>
      <c r="B3" s="1113" t="s">
        <v>317</v>
      </c>
      <c r="C3" s="1119" t="s">
        <v>828</v>
      </c>
      <c r="D3" s="1119" t="s">
        <v>829</v>
      </c>
      <c r="E3" s="1119" t="s">
        <v>744</v>
      </c>
      <c r="F3" s="1113">
        <v>2025</v>
      </c>
      <c r="G3" s="1113">
        <v>2024</v>
      </c>
      <c r="H3" s="1113">
        <v>2023</v>
      </c>
      <c r="I3" s="1113" t="s">
        <v>319</v>
      </c>
      <c r="J3" s="1114" t="s">
        <v>751</v>
      </c>
    </row>
    <row r="4" spans="1:19" ht="51.75" customHeight="1">
      <c r="A4" s="1118"/>
      <c r="B4" s="1113"/>
      <c r="C4" s="1119"/>
      <c r="D4" s="1119"/>
      <c r="E4" s="1119"/>
      <c r="F4" s="1113">
        <v>2025</v>
      </c>
      <c r="G4" s="1113"/>
      <c r="H4" s="1113"/>
      <c r="I4" s="1113"/>
      <c r="J4" s="1114"/>
    </row>
    <row r="5" spans="1:19" ht="35.25" customHeight="1">
      <c r="A5" s="476">
        <v>1</v>
      </c>
      <c r="B5" s="285" t="s">
        <v>254</v>
      </c>
      <c r="C5" s="383">
        <v>4.2215945968946205</v>
      </c>
      <c r="D5" s="383">
        <v>3.3347140196308573</v>
      </c>
      <c r="E5" s="384">
        <v>0.33433903037095819</v>
      </c>
      <c r="F5" s="46">
        <v>582.40880213259595</v>
      </c>
      <c r="G5" s="46">
        <v>558.81778088813599</v>
      </c>
      <c r="H5" s="445">
        <v>540.78417518238393</v>
      </c>
      <c r="I5" s="254" t="s">
        <v>464</v>
      </c>
      <c r="J5" s="474">
        <v>1</v>
      </c>
    </row>
    <row r="6" spans="1:19" ht="35.25" customHeight="1">
      <c r="A6" s="477">
        <v>2</v>
      </c>
      <c r="B6" s="286" t="s">
        <v>82</v>
      </c>
      <c r="C6" s="387">
        <v>6.9319780977225811</v>
      </c>
      <c r="D6" s="387">
        <v>-3.1011490119829133</v>
      </c>
      <c r="E6" s="388">
        <v>0.22688980630902406</v>
      </c>
      <c r="F6" s="47">
        <v>380.25777989808699</v>
      </c>
      <c r="G6" s="47">
        <v>355.60716884015602</v>
      </c>
      <c r="H6" s="465">
        <v>366.98801401074599</v>
      </c>
      <c r="I6" s="255" t="s">
        <v>465</v>
      </c>
      <c r="J6" s="475">
        <v>2</v>
      </c>
    </row>
    <row r="7" spans="1:19" ht="35.25" customHeight="1">
      <c r="A7" s="476">
        <v>3</v>
      </c>
      <c r="B7" s="285" t="s">
        <v>97</v>
      </c>
      <c r="C7" s="383">
        <v>-0.37462712633890211</v>
      </c>
      <c r="D7" s="383">
        <v>-2.0004112994370731</v>
      </c>
      <c r="E7" s="384">
        <v>8.6356642834619593E-2</v>
      </c>
      <c r="F7" s="46">
        <v>136.37251794028501</v>
      </c>
      <c r="G7" s="46">
        <v>136.88532750911199</v>
      </c>
      <c r="H7" s="445">
        <v>139.67949184701598</v>
      </c>
      <c r="I7" s="254" t="s">
        <v>470</v>
      </c>
      <c r="J7" s="474">
        <v>3</v>
      </c>
    </row>
    <row r="8" spans="1:19" ht="35.25" customHeight="1">
      <c r="A8" s="477">
        <v>4</v>
      </c>
      <c r="B8" s="286" t="s">
        <v>96</v>
      </c>
      <c r="C8" s="387">
        <v>1.4348294400123651</v>
      </c>
      <c r="D8" s="387">
        <v>-2.3555311401990808</v>
      </c>
      <c r="E8" s="388">
        <v>7.0506033940568161E-2</v>
      </c>
      <c r="F8" s="47">
        <v>112.95304216466299</v>
      </c>
      <c r="G8" s="47">
        <v>111.35528377012</v>
      </c>
      <c r="H8" s="465">
        <v>114.04156842719399</v>
      </c>
      <c r="I8" s="255" t="s">
        <v>416</v>
      </c>
      <c r="J8" s="475">
        <v>4</v>
      </c>
    </row>
    <row r="9" spans="1:19" ht="35.25" customHeight="1">
      <c r="A9" s="476">
        <v>5</v>
      </c>
      <c r="B9" s="285" t="s">
        <v>100</v>
      </c>
      <c r="C9" s="383">
        <v>-0.48024651801366181</v>
      </c>
      <c r="D9" s="383">
        <v>-5.6274072391807852</v>
      </c>
      <c r="E9" s="384">
        <v>5.9148435895488266E-2</v>
      </c>
      <c r="F9" s="46">
        <v>89.853570452494793</v>
      </c>
      <c r="G9" s="46">
        <v>90.287171449594496</v>
      </c>
      <c r="H9" s="445">
        <v>95.670966334919996</v>
      </c>
      <c r="I9" s="254" t="s">
        <v>418</v>
      </c>
      <c r="J9" s="474">
        <v>5</v>
      </c>
    </row>
    <row r="10" spans="1:19" ht="35.25" customHeight="1">
      <c r="A10" s="477">
        <v>6</v>
      </c>
      <c r="B10" s="286" t="s">
        <v>107</v>
      </c>
      <c r="C10" s="387">
        <v>9.0095184609603773</v>
      </c>
      <c r="D10" s="387">
        <v>-15.577084050618911</v>
      </c>
      <c r="E10" s="388">
        <v>4.5865448508432813E-2</v>
      </c>
      <c r="F10" s="47">
        <v>68.272736464197806</v>
      </c>
      <c r="G10" s="47">
        <v>62.630068849123802</v>
      </c>
      <c r="H10" s="465">
        <v>74.186099999999996</v>
      </c>
      <c r="I10" s="255" t="s">
        <v>421</v>
      </c>
      <c r="J10" s="475">
        <v>6</v>
      </c>
    </row>
    <row r="11" spans="1:19" ht="35.25" customHeight="1">
      <c r="A11" s="476">
        <v>7</v>
      </c>
      <c r="B11" s="285" t="s">
        <v>106</v>
      </c>
      <c r="C11" s="383">
        <v>0.30344925332374811</v>
      </c>
      <c r="D11" s="383">
        <v>7.7736761753345691</v>
      </c>
      <c r="E11" s="384">
        <v>3.8770627863851853E-2</v>
      </c>
      <c r="F11" s="46">
        <v>67.790415355896599</v>
      </c>
      <c r="G11" s="46">
        <v>67.585328182171395</v>
      </c>
      <c r="H11" s="445">
        <v>62.710422972134999</v>
      </c>
      <c r="I11" s="254" t="s">
        <v>419</v>
      </c>
      <c r="J11" s="474">
        <v>7</v>
      </c>
    </row>
    <row r="12" spans="1:19" ht="35.25" customHeight="1">
      <c r="A12" s="477">
        <v>8</v>
      </c>
      <c r="B12" s="286" t="s">
        <v>109</v>
      </c>
      <c r="C12" s="387">
        <v>4.8623039531211818</v>
      </c>
      <c r="D12" s="387">
        <v>3.9940419432011027</v>
      </c>
      <c r="E12" s="388">
        <v>3.6665826555027189E-2</v>
      </c>
      <c r="F12" s="47">
        <v>64.673479836648298</v>
      </c>
      <c r="G12" s="47">
        <v>61.674669922912102</v>
      </c>
      <c r="H12" s="465">
        <v>59.305964813443097</v>
      </c>
      <c r="I12" s="255" t="s">
        <v>422</v>
      </c>
      <c r="J12" s="475">
        <v>8</v>
      </c>
    </row>
    <row r="13" spans="1:19" ht="35.25" customHeight="1">
      <c r="A13" s="476">
        <v>9</v>
      </c>
      <c r="B13" s="285" t="s">
        <v>7</v>
      </c>
      <c r="C13" s="383">
        <v>1.0057355814836417</v>
      </c>
      <c r="D13" s="383">
        <v>-9.5742220878185735E-2</v>
      </c>
      <c r="E13" s="384">
        <v>3.6264218836800637E-2</v>
      </c>
      <c r="F13" s="46">
        <v>59.189579699378797</v>
      </c>
      <c r="G13" s="46">
        <v>58.600216471498499</v>
      </c>
      <c r="H13" s="445">
        <v>58.656375387981598</v>
      </c>
      <c r="I13" s="254" t="s">
        <v>420</v>
      </c>
      <c r="J13" s="474">
        <v>9</v>
      </c>
    </row>
    <row r="14" spans="1:19" ht="35.25" customHeight="1">
      <c r="A14" s="477">
        <v>10</v>
      </c>
      <c r="B14" s="286" t="s">
        <v>38</v>
      </c>
      <c r="C14" s="387">
        <v>3.6449081050740588</v>
      </c>
      <c r="D14" s="387">
        <v>5.8267034841268162</v>
      </c>
      <c r="E14" s="388">
        <v>2.455597778250897E-2</v>
      </c>
      <c r="F14" s="47">
        <v>43.564964699588302</v>
      </c>
      <c r="G14" s="47">
        <v>42.032903975777202</v>
      </c>
      <c r="H14" s="465">
        <v>39.718617883700603</v>
      </c>
      <c r="I14" s="255" t="s">
        <v>424</v>
      </c>
      <c r="J14" s="475">
        <v>10</v>
      </c>
    </row>
    <row r="15" spans="1:19" ht="35.25" customHeight="1">
      <c r="A15" s="476">
        <v>11</v>
      </c>
      <c r="B15" s="285" t="s">
        <v>112</v>
      </c>
      <c r="C15" s="383">
        <v>0.22346281200936774</v>
      </c>
      <c r="D15" s="383">
        <v>4.1878447671084009</v>
      </c>
      <c r="E15" s="384">
        <v>1.6128614111776188E-2</v>
      </c>
      <c r="F15" s="46">
        <v>27.240834352563901</v>
      </c>
      <c r="G15" s="46">
        <v>27.180096943626801</v>
      </c>
      <c r="H15" s="445">
        <v>26.087589204271001</v>
      </c>
      <c r="I15" s="254" t="s">
        <v>425</v>
      </c>
      <c r="J15" s="474">
        <v>11</v>
      </c>
    </row>
    <row r="16" spans="1:19" ht="35.25" customHeight="1">
      <c r="A16" s="477">
        <v>12</v>
      </c>
      <c r="B16" s="286" t="s">
        <v>117</v>
      </c>
      <c r="C16" s="387">
        <v>6.3369166969741144</v>
      </c>
      <c r="D16" s="387">
        <v>0.1650878223081636</v>
      </c>
      <c r="E16" s="388">
        <v>1.3406446678472853E-2</v>
      </c>
      <c r="F16" s="47">
        <v>23.0967578276335</v>
      </c>
      <c r="G16" s="47">
        <v>21.7203569043212</v>
      </c>
      <c r="H16" s="465">
        <v>21.684558339181901</v>
      </c>
      <c r="I16" s="255" t="s">
        <v>426</v>
      </c>
      <c r="J16" s="475">
        <v>12</v>
      </c>
    </row>
    <row r="17" spans="1:10" ht="35.25" customHeight="1">
      <c r="A17" s="476">
        <v>13</v>
      </c>
      <c r="B17" s="285" t="s">
        <v>113</v>
      </c>
      <c r="C17" s="383">
        <v>3.2632481392951704</v>
      </c>
      <c r="D17" s="383">
        <v>0.65601118526585722</v>
      </c>
      <c r="E17" s="384">
        <v>3.5965645391843677E-3</v>
      </c>
      <c r="F17" s="46">
        <v>6.0465862422834196</v>
      </c>
      <c r="G17" s="46">
        <v>5.8555065342579402</v>
      </c>
      <c r="H17" s="445">
        <v>5.8173441062356304</v>
      </c>
      <c r="I17" s="254" t="s">
        <v>427</v>
      </c>
      <c r="J17" s="474">
        <v>13</v>
      </c>
    </row>
    <row r="18" spans="1:10" ht="35.25" customHeight="1">
      <c r="A18" s="477">
        <v>14</v>
      </c>
      <c r="B18" s="286" t="s">
        <v>129</v>
      </c>
      <c r="C18" s="387">
        <v>7.5718154609552872</v>
      </c>
      <c r="D18" s="387">
        <v>11.52517036156774</v>
      </c>
      <c r="E18" s="388">
        <v>2.4370958076386489E-3</v>
      </c>
      <c r="F18" s="47">
        <v>4.7291260729645899</v>
      </c>
      <c r="G18" s="47">
        <v>4.3962501262062395</v>
      </c>
      <c r="H18" s="465">
        <v>3.9419353603796101</v>
      </c>
      <c r="I18" s="255" t="s">
        <v>430</v>
      </c>
      <c r="J18" s="475">
        <v>14</v>
      </c>
    </row>
    <row r="19" spans="1:10" ht="35.25" customHeight="1">
      <c r="A19" s="476">
        <v>15</v>
      </c>
      <c r="B19" s="285" t="s">
        <v>160</v>
      </c>
      <c r="C19" s="383" t="s">
        <v>401</v>
      </c>
      <c r="D19" s="383" t="s">
        <v>401</v>
      </c>
      <c r="E19" s="384" t="s">
        <v>401</v>
      </c>
      <c r="F19" s="46" t="s">
        <v>570</v>
      </c>
      <c r="G19" s="46" t="s">
        <v>570</v>
      </c>
      <c r="H19" s="445">
        <v>2.95503801171827</v>
      </c>
      <c r="I19" s="254" t="s">
        <v>431</v>
      </c>
      <c r="J19" s="474">
        <v>15</v>
      </c>
    </row>
    <row r="20" spans="1:10" ht="35.25" customHeight="1">
      <c r="A20" s="477">
        <v>16</v>
      </c>
      <c r="B20" s="286" t="s">
        <v>139</v>
      </c>
      <c r="C20" s="387">
        <v>15.0224281302989</v>
      </c>
      <c r="D20" s="387">
        <v>16.01198787751505</v>
      </c>
      <c r="E20" s="388">
        <v>1.291861367646148E-3</v>
      </c>
      <c r="F20" s="47">
        <v>2.7882917056997298</v>
      </c>
      <c r="G20" s="47">
        <v>2.42412871213353</v>
      </c>
      <c r="H20" s="465">
        <v>2.0895501891519301</v>
      </c>
      <c r="I20" s="255" t="s">
        <v>434</v>
      </c>
      <c r="J20" s="475">
        <v>16</v>
      </c>
    </row>
    <row r="21" spans="1:10" ht="35.25" customHeight="1">
      <c r="A21" s="476">
        <v>17</v>
      </c>
      <c r="B21" s="285" t="s">
        <v>127</v>
      </c>
      <c r="C21" s="383">
        <v>59.984145305793305</v>
      </c>
      <c r="D21" s="383">
        <v>77.778329945364845</v>
      </c>
      <c r="E21" s="384">
        <v>1.1743626088798443E-3</v>
      </c>
      <c r="F21" s="46">
        <v>5.4025012810144997</v>
      </c>
      <c r="G21" s="46">
        <v>3.37689792365873</v>
      </c>
      <c r="H21" s="445">
        <v>1.8994991823224598</v>
      </c>
      <c r="I21" s="254" t="s">
        <v>429</v>
      </c>
      <c r="J21" s="474">
        <v>17</v>
      </c>
    </row>
    <row r="22" spans="1:10" ht="35.25" customHeight="1">
      <c r="A22" s="477">
        <v>18</v>
      </c>
      <c r="B22" s="286" t="s">
        <v>137</v>
      </c>
      <c r="C22" s="387">
        <v>10.000000000000545</v>
      </c>
      <c r="D22" s="387">
        <v>1.8199531644620055</v>
      </c>
      <c r="E22" s="388">
        <v>7.7605803301052708E-4</v>
      </c>
      <c r="F22" s="47">
        <v>1.40590725686305</v>
      </c>
      <c r="G22" s="47">
        <v>1.27809750623913</v>
      </c>
      <c r="H22" s="465">
        <v>1.2552524986676399</v>
      </c>
      <c r="I22" s="255" t="s">
        <v>433</v>
      </c>
      <c r="J22" s="475">
        <v>18</v>
      </c>
    </row>
    <row r="23" spans="1:10" ht="31.5" customHeight="1">
      <c r="A23" s="1115" t="s">
        <v>466</v>
      </c>
      <c r="B23" s="1116"/>
      <c r="C23" s="391">
        <v>3.9920177001010235</v>
      </c>
      <c r="D23" s="391">
        <v>-0.35643322353887757</v>
      </c>
      <c r="E23" s="392">
        <v>1</v>
      </c>
      <c r="F23" s="390">
        <v>1676.0468933828583</v>
      </c>
      <c r="G23" s="390">
        <v>1611.707254509045</v>
      </c>
      <c r="H23" s="390">
        <v>1617.472463751448</v>
      </c>
      <c r="I23" s="1116" t="s">
        <v>467</v>
      </c>
      <c r="J23" s="1117"/>
    </row>
    <row r="24" spans="1:10">
      <c r="A24" s="393" t="s">
        <v>830</v>
      </c>
      <c r="B24" s="394"/>
      <c r="C24" s="395"/>
      <c r="D24" s="395"/>
      <c r="E24" s="395"/>
      <c r="F24" s="395"/>
      <c r="G24" s="395"/>
      <c r="H24" s="395"/>
      <c r="I24" s="395"/>
      <c r="J24" s="396" t="s">
        <v>831</v>
      </c>
    </row>
    <row r="31" spans="1:10">
      <c r="E31" s="397"/>
    </row>
    <row r="32" spans="1:10">
      <c r="E32" s="397"/>
    </row>
    <row r="33" spans="5:5">
      <c r="E33" s="397"/>
    </row>
    <row r="34" spans="5:5">
      <c r="E34" s="397"/>
    </row>
    <row r="35" spans="5:5">
      <c r="E35" s="397"/>
    </row>
    <row r="36" spans="5:5">
      <c r="E36" s="397"/>
    </row>
    <row r="37" spans="5:5">
      <c r="E37" s="397"/>
    </row>
    <row r="38" spans="5:5">
      <c r="E38" s="397"/>
    </row>
    <row r="39" spans="5:5">
      <c r="E39" s="397"/>
    </row>
    <row r="40" spans="5:5">
      <c r="E40" s="397"/>
    </row>
    <row r="41" spans="5:5">
      <c r="E41" s="397"/>
    </row>
  </sheetData>
  <sortState xmlns:xlrd2="http://schemas.microsoft.com/office/spreadsheetml/2017/richdata2" ref="B47:I63">
    <sortCondition descending="1" ref="H46:H63"/>
  </sortState>
  <mergeCells count="14">
    <mergeCell ref="A1:J1"/>
    <mergeCell ref="A2:J2"/>
    <mergeCell ref="I3:I4"/>
    <mergeCell ref="J3:J4"/>
    <mergeCell ref="A23:B23"/>
    <mergeCell ref="I23:J23"/>
    <mergeCell ref="A3:A4"/>
    <mergeCell ref="B3:B4"/>
    <mergeCell ref="H3:H4"/>
    <mergeCell ref="G3:G4"/>
    <mergeCell ref="F3:F4"/>
    <mergeCell ref="D3:D4"/>
    <mergeCell ref="C3:C4"/>
    <mergeCell ref="E3:E4"/>
  </mergeCells>
  <printOptions horizontalCentered="1" verticalCentered="1"/>
  <pageMargins left="0" right="0" top="0" bottom="0" header="0" footer="0"/>
  <pageSetup paperSize="9" scale="9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A5CD4-0746-4ED8-B71D-2DCBCB02850E}">
  <sheetPr>
    <tabColor theme="9" tint="-0.249977111117893"/>
  </sheetPr>
  <dimension ref="A1:Q63"/>
  <sheetViews>
    <sheetView workbookViewId="0">
      <selection sqref="A1:J1"/>
    </sheetView>
  </sheetViews>
  <sheetFormatPr defaultColWidth="9.140625" defaultRowHeight="12.75"/>
  <cols>
    <col min="1" max="1" width="6" style="188" customWidth="1"/>
    <col min="2" max="2" width="19.42578125" style="188" customWidth="1"/>
    <col min="3" max="5" width="11.140625" style="188" customWidth="1"/>
    <col min="6" max="8" width="9.140625" style="188" customWidth="1"/>
    <col min="9" max="9" width="15.7109375" style="188" customWidth="1"/>
    <col min="10" max="10" width="5.5703125" style="188" customWidth="1"/>
    <col min="11" max="16" width="9.140625" style="188"/>
    <col min="17" max="17" width="11.5703125" style="188" bestFit="1" customWidth="1"/>
    <col min="18" max="16384" width="9.140625" style="188"/>
  </cols>
  <sheetData>
    <row r="1" spans="1:17" ht="50.25" customHeight="1">
      <c r="A1" s="1120" t="s">
        <v>832</v>
      </c>
      <c r="B1" s="1121"/>
      <c r="C1" s="1121"/>
      <c r="D1" s="1121"/>
      <c r="E1" s="1121"/>
      <c r="F1" s="1121"/>
      <c r="G1" s="1121"/>
      <c r="H1" s="1121"/>
      <c r="I1" s="1121"/>
      <c r="J1" s="1122"/>
      <c r="P1" s="666"/>
      <c r="Q1" s="669" t="s">
        <v>730</v>
      </c>
    </row>
    <row r="2" spans="1:17" ht="51" customHeight="1">
      <c r="A2" s="1123" t="s">
        <v>833</v>
      </c>
      <c r="B2" s="1124"/>
      <c r="C2" s="1124"/>
      <c r="D2" s="1124"/>
      <c r="E2" s="1124"/>
      <c r="F2" s="1124"/>
      <c r="G2" s="1124"/>
      <c r="H2" s="1124"/>
      <c r="I2" s="1124"/>
      <c r="J2" s="1125"/>
    </row>
    <row r="3" spans="1:17" ht="23.25" customHeight="1">
      <c r="A3" s="1118" t="s">
        <v>749</v>
      </c>
      <c r="B3" s="1113" t="s">
        <v>317</v>
      </c>
      <c r="C3" s="1119" t="s">
        <v>828</v>
      </c>
      <c r="D3" s="1119" t="s">
        <v>829</v>
      </c>
      <c r="E3" s="1119" t="s">
        <v>744</v>
      </c>
      <c r="F3" s="1113">
        <v>2025</v>
      </c>
      <c r="G3" s="1113">
        <v>2024</v>
      </c>
      <c r="H3" s="1113">
        <v>2023</v>
      </c>
      <c r="I3" s="1113" t="s">
        <v>319</v>
      </c>
      <c r="J3" s="1114" t="s">
        <v>751</v>
      </c>
    </row>
    <row r="4" spans="1:17" ht="51.75" customHeight="1">
      <c r="A4" s="1118"/>
      <c r="B4" s="1113"/>
      <c r="C4" s="1119"/>
      <c r="D4" s="1119"/>
      <c r="E4" s="1119"/>
      <c r="F4" s="1113">
        <v>2025</v>
      </c>
      <c r="G4" s="1113"/>
      <c r="H4" s="1113"/>
      <c r="I4" s="1113"/>
      <c r="J4" s="1114"/>
    </row>
    <row r="5" spans="1:17" ht="33" customHeight="1">
      <c r="A5" s="476">
        <v>1</v>
      </c>
      <c r="B5" s="285" t="s">
        <v>254</v>
      </c>
      <c r="C5" s="383">
        <v>4.7338668057118261</v>
      </c>
      <c r="D5" s="383">
        <v>4.7332968967988327</v>
      </c>
      <c r="E5" s="384">
        <v>0.31418731926031057</v>
      </c>
      <c r="F5" s="46">
        <v>465.14353400635702</v>
      </c>
      <c r="G5" s="46">
        <v>444.11950803767104</v>
      </c>
      <c r="H5" s="445">
        <v>424.04805462707202</v>
      </c>
      <c r="I5" s="254" t="s">
        <v>464</v>
      </c>
      <c r="J5" s="474">
        <v>1</v>
      </c>
    </row>
    <row r="6" spans="1:17" ht="33" customHeight="1">
      <c r="A6" s="477">
        <v>2</v>
      </c>
      <c r="B6" s="286" t="s">
        <v>82</v>
      </c>
      <c r="C6" s="387">
        <v>11.124822852370945</v>
      </c>
      <c r="D6" s="387">
        <v>9.6985973417578411</v>
      </c>
      <c r="E6" s="388">
        <v>0.21521827133855961</v>
      </c>
      <c r="F6" s="47">
        <v>354.09330657257897</v>
      </c>
      <c r="G6" s="47">
        <v>318.64465335795501</v>
      </c>
      <c r="H6" s="465">
        <v>290.47286025475898</v>
      </c>
      <c r="I6" s="255" t="s">
        <v>465</v>
      </c>
      <c r="J6" s="475">
        <v>2</v>
      </c>
    </row>
    <row r="7" spans="1:17" ht="33" customHeight="1">
      <c r="A7" s="476">
        <v>3</v>
      </c>
      <c r="B7" s="285" t="s">
        <v>96</v>
      </c>
      <c r="C7" s="383">
        <v>4.694965106881865</v>
      </c>
      <c r="D7" s="383">
        <v>12.973737982281849</v>
      </c>
      <c r="E7" s="384">
        <v>7.7487936643333297E-2</v>
      </c>
      <c r="F7" s="46">
        <v>123.698323639132</v>
      </c>
      <c r="G7" s="46">
        <v>118.15116754931799</v>
      </c>
      <c r="H7" s="445">
        <v>104.58286116712199</v>
      </c>
      <c r="I7" s="254" t="s">
        <v>416</v>
      </c>
      <c r="J7" s="474">
        <v>3</v>
      </c>
    </row>
    <row r="8" spans="1:17" ht="33" customHeight="1">
      <c r="A8" s="477">
        <v>4</v>
      </c>
      <c r="B8" s="286" t="s">
        <v>107</v>
      </c>
      <c r="C8" s="387">
        <v>-0.98078919550584753</v>
      </c>
      <c r="D8" s="387">
        <v>1.7108751849779074</v>
      </c>
      <c r="E8" s="388">
        <v>6.1807275229429748E-2</v>
      </c>
      <c r="F8" s="47">
        <v>84.014234084099499</v>
      </c>
      <c r="G8" s="47">
        <v>84.846398392307094</v>
      </c>
      <c r="H8" s="465">
        <v>83.419200000000004</v>
      </c>
      <c r="I8" s="255" t="s">
        <v>421</v>
      </c>
      <c r="J8" s="475">
        <v>4</v>
      </c>
    </row>
    <row r="9" spans="1:17" ht="33" customHeight="1">
      <c r="A9" s="476">
        <v>5</v>
      </c>
      <c r="B9" s="285" t="s">
        <v>97</v>
      </c>
      <c r="C9" s="383">
        <v>5.3744727324951436</v>
      </c>
      <c r="D9" s="383">
        <v>11.554928226987961</v>
      </c>
      <c r="E9" s="384">
        <v>5.5824327586522941E-2</v>
      </c>
      <c r="F9" s="46">
        <v>88.567441413979196</v>
      </c>
      <c r="G9" s="46">
        <v>84.050187030418201</v>
      </c>
      <c r="H9" s="445">
        <v>75.344216850192311</v>
      </c>
      <c r="I9" s="254" t="s">
        <v>470</v>
      </c>
      <c r="J9" s="474">
        <v>5</v>
      </c>
    </row>
    <row r="10" spans="1:17" ht="33" customHeight="1">
      <c r="A10" s="477">
        <v>6</v>
      </c>
      <c r="B10" s="286" t="s">
        <v>109</v>
      </c>
      <c r="C10" s="387">
        <v>5.0027801777400951</v>
      </c>
      <c r="D10" s="387">
        <v>5.4921068942839115</v>
      </c>
      <c r="E10" s="388">
        <v>5.349739541554055E-2</v>
      </c>
      <c r="F10" s="47">
        <v>79.979710004430402</v>
      </c>
      <c r="G10" s="47">
        <v>76.169135587693305</v>
      </c>
      <c r="H10" s="465">
        <v>72.203634783808198</v>
      </c>
      <c r="I10" s="255" t="s">
        <v>422</v>
      </c>
      <c r="J10" s="475">
        <v>6</v>
      </c>
    </row>
    <row r="11" spans="1:17" ht="33" customHeight="1">
      <c r="A11" s="476">
        <v>7</v>
      </c>
      <c r="B11" s="285" t="s">
        <v>100</v>
      </c>
      <c r="C11" s="383">
        <v>6.3227358522552555</v>
      </c>
      <c r="D11" s="383">
        <v>-5.6856234938023893E-2</v>
      </c>
      <c r="E11" s="384">
        <v>4.5827630792131382E-2</v>
      </c>
      <c r="F11" s="46">
        <v>65.725360587519603</v>
      </c>
      <c r="G11" s="46">
        <v>61.816844779888605</v>
      </c>
      <c r="H11" s="445">
        <v>61.852011504863704</v>
      </c>
      <c r="I11" s="254" t="s">
        <v>418</v>
      </c>
      <c r="J11" s="474">
        <v>7</v>
      </c>
    </row>
    <row r="12" spans="1:17" ht="33" customHeight="1">
      <c r="A12" s="477">
        <v>8</v>
      </c>
      <c r="B12" s="286" t="s">
        <v>7</v>
      </c>
      <c r="C12" s="387">
        <v>8.5858943301307828</v>
      </c>
      <c r="D12" s="387">
        <v>11.242231065033609</v>
      </c>
      <c r="E12" s="388">
        <v>3.8989102860277715E-2</v>
      </c>
      <c r="F12" s="47">
        <v>63.564226670184603</v>
      </c>
      <c r="G12" s="47">
        <v>58.538198780158304</v>
      </c>
      <c r="H12" s="465">
        <v>52.622280423282895</v>
      </c>
      <c r="I12" s="255" t="s">
        <v>420</v>
      </c>
      <c r="J12" s="475">
        <v>8</v>
      </c>
    </row>
    <row r="13" spans="1:17" ht="33" customHeight="1">
      <c r="A13" s="476">
        <v>9</v>
      </c>
      <c r="B13" s="285" t="s">
        <v>106</v>
      </c>
      <c r="C13" s="383">
        <v>1.6177341856744054</v>
      </c>
      <c r="D13" s="383">
        <v>8.8287837162232456</v>
      </c>
      <c r="E13" s="384">
        <v>3.4515603921778902E-2</v>
      </c>
      <c r="F13" s="46">
        <v>51.517547667028502</v>
      </c>
      <c r="G13" s="46">
        <v>50.6973985199241</v>
      </c>
      <c r="H13" s="445">
        <v>46.584549407554</v>
      </c>
      <c r="I13" s="254" t="s">
        <v>419</v>
      </c>
      <c r="J13" s="474">
        <v>9</v>
      </c>
    </row>
    <row r="14" spans="1:17" ht="33" customHeight="1">
      <c r="A14" s="477">
        <v>10</v>
      </c>
      <c r="B14" s="286" t="s">
        <v>38</v>
      </c>
      <c r="C14" s="387">
        <v>5.8737793082085901</v>
      </c>
      <c r="D14" s="387">
        <v>5.876164275301047</v>
      </c>
      <c r="E14" s="388">
        <v>2.3698056869133108E-2</v>
      </c>
      <c r="F14" s="47">
        <v>35.853022607731795</v>
      </c>
      <c r="G14" s="47">
        <v>33.863930089205802</v>
      </c>
      <c r="H14" s="465">
        <v>31.984470084458501</v>
      </c>
      <c r="I14" s="255" t="s">
        <v>424</v>
      </c>
      <c r="J14" s="475">
        <v>10</v>
      </c>
    </row>
    <row r="15" spans="1:17" ht="33" customHeight="1">
      <c r="A15" s="476">
        <v>11</v>
      </c>
      <c r="B15" s="285" t="s">
        <v>117</v>
      </c>
      <c r="C15" s="383">
        <v>2.1160409653421994</v>
      </c>
      <c r="D15" s="383">
        <v>-1.4274163496924612</v>
      </c>
      <c r="E15" s="384">
        <v>2.1614644428700553E-2</v>
      </c>
      <c r="F15" s="46">
        <v>29.364636335840501</v>
      </c>
      <c r="G15" s="46">
        <v>28.756144537376599</v>
      </c>
      <c r="H15" s="445">
        <v>29.172558405682899</v>
      </c>
      <c r="I15" s="254" t="s">
        <v>426</v>
      </c>
      <c r="J15" s="474">
        <v>11</v>
      </c>
    </row>
    <row r="16" spans="1:17" ht="33" customHeight="1">
      <c r="A16" s="477">
        <v>12</v>
      </c>
      <c r="B16" s="286" t="s">
        <v>112</v>
      </c>
      <c r="C16" s="387">
        <v>1.0892393162944856</v>
      </c>
      <c r="D16" s="387">
        <v>6.4889602876238062</v>
      </c>
      <c r="E16" s="388">
        <v>2.1337772152441314E-2</v>
      </c>
      <c r="F16" s="47">
        <v>31.001664436582701</v>
      </c>
      <c r="G16" s="47">
        <v>30.667620655036</v>
      </c>
      <c r="H16" s="465">
        <v>28.7988732092074</v>
      </c>
      <c r="I16" s="255" t="s">
        <v>425</v>
      </c>
      <c r="J16" s="475">
        <v>12</v>
      </c>
    </row>
    <row r="17" spans="1:10" ht="33" customHeight="1">
      <c r="A17" s="476">
        <v>13</v>
      </c>
      <c r="B17" s="285" t="s">
        <v>137</v>
      </c>
      <c r="C17" s="383">
        <v>-0.37815627694876142</v>
      </c>
      <c r="D17" s="383">
        <v>5.9911007199188955</v>
      </c>
      <c r="E17" s="384">
        <v>1.0253357927622678E-2</v>
      </c>
      <c r="F17" s="46">
        <v>14.612230621127399</v>
      </c>
      <c r="G17" s="46">
        <v>14.667697439679399</v>
      </c>
      <c r="H17" s="445">
        <v>13.838612242020901</v>
      </c>
      <c r="I17" s="254" t="s">
        <v>433</v>
      </c>
      <c r="J17" s="474">
        <v>13</v>
      </c>
    </row>
    <row r="18" spans="1:10" ht="33" customHeight="1">
      <c r="A18" s="477">
        <v>14</v>
      </c>
      <c r="B18" s="286" t="s">
        <v>160</v>
      </c>
      <c r="C18" s="387" t="s">
        <v>401</v>
      </c>
      <c r="D18" s="387" t="s">
        <v>401</v>
      </c>
      <c r="E18" s="388" t="s">
        <v>401</v>
      </c>
      <c r="F18" s="47" t="s">
        <v>570</v>
      </c>
      <c r="G18" s="47" t="s">
        <v>570</v>
      </c>
      <c r="H18" s="465">
        <v>11.1793720886402</v>
      </c>
      <c r="I18" s="255" t="s">
        <v>431</v>
      </c>
      <c r="J18" s="475">
        <v>14</v>
      </c>
    </row>
    <row r="19" spans="1:10" ht="33" customHeight="1">
      <c r="A19" s="476">
        <v>15</v>
      </c>
      <c r="B19" s="285" t="s">
        <v>139</v>
      </c>
      <c r="C19" s="383">
        <v>8.6993091809293279</v>
      </c>
      <c r="D19" s="383">
        <v>10.191502690871051</v>
      </c>
      <c r="E19" s="384">
        <v>6.6366705319941743E-3</v>
      </c>
      <c r="F19" s="46">
        <v>10.728810395598101</v>
      </c>
      <c r="G19" s="46">
        <v>9.8701734872482607</v>
      </c>
      <c r="H19" s="445">
        <v>8.957290940062629</v>
      </c>
      <c r="I19" s="254" t="s">
        <v>434</v>
      </c>
      <c r="J19" s="474">
        <v>15</v>
      </c>
    </row>
    <row r="20" spans="1:10" ht="33" customHeight="1">
      <c r="A20" s="477">
        <v>16</v>
      </c>
      <c r="B20" s="286" t="s">
        <v>129</v>
      </c>
      <c r="C20" s="387">
        <v>6.0903113577084369</v>
      </c>
      <c r="D20" s="387">
        <v>-4.4472960390244216</v>
      </c>
      <c r="E20" s="388">
        <v>4.0524302556206298E-3</v>
      </c>
      <c r="F20" s="47">
        <v>5.5444781568919295</v>
      </c>
      <c r="G20" s="47">
        <v>5.2261870909186205</v>
      </c>
      <c r="H20" s="465">
        <v>5.4694287804278501</v>
      </c>
      <c r="I20" s="255" t="s">
        <v>430</v>
      </c>
      <c r="J20" s="475">
        <v>16</v>
      </c>
    </row>
    <row r="21" spans="1:10" ht="33" customHeight="1">
      <c r="A21" s="476">
        <v>17</v>
      </c>
      <c r="B21" s="285" t="s">
        <v>113</v>
      </c>
      <c r="C21" s="383">
        <v>4.0364512773510182</v>
      </c>
      <c r="D21" s="383">
        <v>15.431121472150648</v>
      </c>
      <c r="E21" s="384">
        <v>3.6424426569864003E-3</v>
      </c>
      <c r="F21" s="46">
        <v>5.9037449993280697</v>
      </c>
      <c r="G21" s="46">
        <v>5.6746889449249496</v>
      </c>
      <c r="H21" s="445">
        <v>4.9160823117308503</v>
      </c>
      <c r="I21" s="254" t="s">
        <v>427</v>
      </c>
      <c r="J21" s="474">
        <v>17</v>
      </c>
    </row>
    <row r="22" spans="1:10" ht="33" customHeight="1">
      <c r="A22" s="477">
        <v>18</v>
      </c>
      <c r="B22" s="286" t="s">
        <v>127</v>
      </c>
      <c r="C22" s="387">
        <v>54.999999999999972</v>
      </c>
      <c r="D22" s="387">
        <v>50.000000000000142</v>
      </c>
      <c r="E22" s="388">
        <v>3.1266986673103903E-3</v>
      </c>
      <c r="F22" s="47">
        <v>9.8114999999964496</v>
      </c>
      <c r="G22" s="47">
        <v>6.3299999999977103</v>
      </c>
      <c r="H22" s="465">
        <v>4.2199999999984694</v>
      </c>
      <c r="I22" s="255" t="s">
        <v>429</v>
      </c>
      <c r="J22" s="475">
        <v>18</v>
      </c>
    </row>
    <row r="23" spans="1:10" ht="31.5" customHeight="1">
      <c r="A23" s="1115" t="s">
        <v>466</v>
      </c>
      <c r="B23" s="1116"/>
      <c r="C23" s="391">
        <v>6.0774002969625274</v>
      </c>
      <c r="D23" s="391">
        <v>6.1069594545652137</v>
      </c>
      <c r="E23" s="392">
        <v>1</v>
      </c>
      <c r="F23" s="390">
        <v>1519.1237721984071</v>
      </c>
      <c r="G23" s="390">
        <v>1432.0899342797209</v>
      </c>
      <c r="H23" s="390">
        <v>1349.6663570808839</v>
      </c>
      <c r="I23" s="1116" t="s">
        <v>467</v>
      </c>
      <c r="J23" s="1117"/>
    </row>
    <row r="24" spans="1:10">
      <c r="A24" s="393" t="s">
        <v>830</v>
      </c>
      <c r="B24" s="394"/>
      <c r="C24" s="395"/>
      <c r="D24" s="395"/>
      <c r="E24" s="395"/>
      <c r="F24" s="395"/>
      <c r="G24" s="395"/>
      <c r="H24" s="395"/>
      <c r="I24" s="395"/>
      <c r="J24" s="396" t="s">
        <v>831</v>
      </c>
    </row>
    <row r="31" spans="1:10">
      <c r="E31" s="397"/>
    </row>
    <row r="32" spans="1:10">
      <c r="E32" s="397"/>
    </row>
    <row r="33" spans="2:9">
      <c r="E33" s="397"/>
    </row>
    <row r="34" spans="2:9">
      <c r="E34" s="397"/>
    </row>
    <row r="35" spans="2:9">
      <c r="E35" s="397"/>
    </row>
    <row r="36" spans="2:9">
      <c r="E36" s="397"/>
    </row>
    <row r="37" spans="2:9">
      <c r="E37" s="397"/>
    </row>
    <row r="38" spans="2:9">
      <c r="E38" s="397"/>
    </row>
    <row r="39" spans="2:9">
      <c r="E39" s="397"/>
    </row>
    <row r="40" spans="2:9">
      <c r="E40" s="397"/>
    </row>
    <row r="41" spans="2:9">
      <c r="E41" s="397"/>
    </row>
    <row r="46" spans="2:9">
      <c r="B46" s="188" t="s">
        <v>254</v>
      </c>
      <c r="C46" s="188">
        <v>2.854748526792525</v>
      </c>
      <c r="D46" s="188">
        <v>0.48388459548029811</v>
      </c>
      <c r="E46" s="188">
        <v>0.30301875251762367</v>
      </c>
      <c r="F46" s="188">
        <v>406.28564468869001</v>
      </c>
      <c r="G46" s="188">
        <v>395.00912744233398</v>
      </c>
      <c r="H46" s="188">
        <v>393.10694349897898</v>
      </c>
      <c r="I46" s="188" t="s">
        <v>464</v>
      </c>
    </row>
    <row r="47" spans="2:9">
      <c r="B47" s="188" t="s">
        <v>82</v>
      </c>
      <c r="C47" s="188">
        <v>7.7966405645382588</v>
      </c>
      <c r="D47" s="188">
        <v>7.3721117232874045</v>
      </c>
      <c r="E47" s="188">
        <v>0.1947675788301709</v>
      </c>
      <c r="F47" s="188">
        <v>292.451999889131</v>
      </c>
      <c r="G47" s="188">
        <v>271.29973472043304</v>
      </c>
      <c r="H47" s="188">
        <v>252.67244013939998</v>
      </c>
      <c r="I47" s="188" t="s">
        <v>465</v>
      </c>
    </row>
    <row r="48" spans="2:9">
      <c r="B48" s="188" t="s">
        <v>96</v>
      </c>
      <c r="C48" s="188">
        <v>17.407104844187995</v>
      </c>
      <c r="D48" s="188">
        <v>-2.0720069159001667E-2</v>
      </c>
      <c r="E48" s="188">
        <v>8.1272182499458848E-2</v>
      </c>
      <c r="F48" s="188">
        <v>123.76205583916099</v>
      </c>
      <c r="G48" s="188">
        <v>105.412748234791</v>
      </c>
      <c r="H48" s="188">
        <v>105.434594355659</v>
      </c>
      <c r="I48" s="188" t="s">
        <v>416</v>
      </c>
    </row>
    <row r="49" spans="2:9">
      <c r="B49" s="188" t="s">
        <v>107</v>
      </c>
      <c r="C49" s="188">
        <v>2.8491248598819929</v>
      </c>
      <c r="D49" s="188">
        <v>0.19221439568483534</v>
      </c>
      <c r="E49" s="188">
        <v>7.9449018968603083E-2</v>
      </c>
      <c r="F49" s="188">
        <v>106.209734644294</v>
      </c>
      <c r="G49" s="188">
        <v>103.26751422434599</v>
      </c>
      <c r="H49" s="188">
        <v>103.0694</v>
      </c>
      <c r="I49" s="188" t="s">
        <v>421</v>
      </c>
    </row>
    <row r="50" spans="2:9">
      <c r="B50" s="188" t="s">
        <v>109</v>
      </c>
      <c r="C50" s="188">
        <v>4.0585774043851019</v>
      </c>
      <c r="D50" s="188">
        <v>-5.3136816339588195</v>
      </c>
      <c r="E50" s="188">
        <v>5.6466007342046022E-2</v>
      </c>
      <c r="F50" s="188">
        <v>72.176098757459599</v>
      </c>
      <c r="G50" s="188">
        <v>69.361027757446593</v>
      </c>
      <c r="H50" s="188">
        <v>73.253484721318102</v>
      </c>
      <c r="I50" s="188" t="s">
        <v>422</v>
      </c>
    </row>
    <row r="51" spans="2:9">
      <c r="B51" s="188" t="s">
        <v>97</v>
      </c>
      <c r="C51" s="188">
        <v>5.6143643408791473</v>
      </c>
      <c r="D51" s="188">
        <v>0.37089260512772343</v>
      </c>
      <c r="E51" s="188">
        <v>5.4760269746805305E-2</v>
      </c>
      <c r="F51" s="188">
        <v>75.307384365929707</v>
      </c>
      <c r="G51" s="188">
        <v>71.304111742668695</v>
      </c>
      <c r="H51" s="188">
        <v>71.040627309342</v>
      </c>
      <c r="I51" s="188" t="s">
        <v>470</v>
      </c>
    </row>
    <row r="52" spans="2:9">
      <c r="B52" s="188" t="s">
        <v>100</v>
      </c>
      <c r="C52" s="188">
        <v>4.7325164757430045</v>
      </c>
      <c r="D52" s="188">
        <v>5.2176475684245593</v>
      </c>
      <c r="E52" s="188">
        <v>4.4404549656012475E-2</v>
      </c>
      <c r="F52" s="188">
        <v>63.480275847324201</v>
      </c>
      <c r="G52" s="188">
        <v>60.611811864586301</v>
      </c>
      <c r="H52" s="188">
        <v>57.6061271709858</v>
      </c>
      <c r="I52" s="188" t="s">
        <v>418</v>
      </c>
    </row>
    <row r="53" spans="2:9">
      <c r="B53" s="188" t="s">
        <v>106</v>
      </c>
      <c r="C53" s="188">
        <v>1.3564480113276518</v>
      </c>
      <c r="D53" s="188">
        <v>-5.3364459364475207</v>
      </c>
      <c r="E53" s="188">
        <v>3.8015455533963183E-2</v>
      </c>
      <c r="F53" s="188">
        <v>47.319004141837901</v>
      </c>
      <c r="G53" s="188">
        <v>46.685736398881602</v>
      </c>
      <c r="H53" s="188">
        <v>49.317540272721097</v>
      </c>
      <c r="I53" s="188" t="s">
        <v>419</v>
      </c>
    </row>
    <row r="54" spans="2:9">
      <c r="B54" s="188" t="s">
        <v>7</v>
      </c>
      <c r="C54" s="188">
        <v>7.8896303480835011</v>
      </c>
      <c r="D54" s="188">
        <v>10.915957123121817</v>
      </c>
      <c r="E54" s="188">
        <v>3.7195918603872502E-2</v>
      </c>
      <c r="F54" s="188">
        <v>57.744447975103895</v>
      </c>
      <c r="G54" s="188">
        <v>53.521777569172698</v>
      </c>
      <c r="H54" s="188">
        <v>48.2543530772232</v>
      </c>
      <c r="I54" s="188" t="s">
        <v>420</v>
      </c>
    </row>
    <row r="55" spans="2:9">
      <c r="B55" s="188" t="s">
        <v>38</v>
      </c>
      <c r="C55" s="188">
        <v>7.7718725595700242</v>
      </c>
      <c r="D55" s="188">
        <v>-1.1518647798641046</v>
      </c>
      <c r="E55" s="188">
        <v>2.4368871876685898E-2</v>
      </c>
      <c r="F55" s="188">
        <v>33.678329615507195</v>
      </c>
      <c r="G55" s="188">
        <v>31.249646884340599</v>
      </c>
      <c r="H55" s="188">
        <v>31.6137950551594</v>
      </c>
      <c r="I55" s="188" t="s">
        <v>424</v>
      </c>
    </row>
    <row r="56" spans="2:9">
      <c r="B56" s="188" t="s">
        <v>117</v>
      </c>
      <c r="C56" s="188">
        <v>-1.5581617694773555</v>
      </c>
      <c r="D56" s="188">
        <v>-3.5977114870071163</v>
      </c>
      <c r="E56" s="188">
        <v>2.2905514515276951E-2</v>
      </c>
      <c r="F56" s="188">
        <v>28.199948756641998</v>
      </c>
      <c r="G56" s="188">
        <v>28.646304522073002</v>
      </c>
      <c r="H56" s="188">
        <v>29.715378093137403</v>
      </c>
      <c r="I56" s="188" t="s">
        <v>426</v>
      </c>
    </row>
    <row r="57" spans="2:9">
      <c r="B57" s="188" t="s">
        <v>112</v>
      </c>
      <c r="C57" s="188">
        <v>0.71824111197907592</v>
      </c>
      <c r="D57" s="188">
        <v>-3.1734291110766781</v>
      </c>
      <c r="E57" s="188">
        <v>2.2285848490984979E-2</v>
      </c>
      <c r="F57" s="188">
        <v>28.195062855265498</v>
      </c>
      <c r="G57" s="188">
        <v>27.993998449514301</v>
      </c>
      <c r="H57" s="188">
        <v>28.911483895911399</v>
      </c>
      <c r="I57" s="188" t="s">
        <v>425</v>
      </c>
    </row>
    <row r="58" spans="2:9">
      <c r="B58" s="188" t="s">
        <v>137</v>
      </c>
      <c r="C58" s="188">
        <v>0.16645804667396005</v>
      </c>
      <c r="D58" s="188">
        <v>9.4030867610632587</v>
      </c>
      <c r="E58" s="188">
        <v>9.3317927482589984E-3</v>
      </c>
      <c r="F58" s="188">
        <v>13.266555754510799</v>
      </c>
      <c r="G58" s="188">
        <v>13.2445092031996</v>
      </c>
      <c r="H58" s="188">
        <v>12.106156777939599</v>
      </c>
      <c r="I58" s="188" t="s">
        <v>433</v>
      </c>
    </row>
    <row r="59" spans="2:9">
      <c r="B59" s="188" t="s">
        <v>160</v>
      </c>
      <c r="C59" s="188">
        <v>4.5802998071810652</v>
      </c>
      <c r="D59" s="188">
        <v>4.3645693457486221</v>
      </c>
      <c r="E59" s="188">
        <v>8.9347245668815328E-3</v>
      </c>
      <c r="F59" s="188">
        <v>12.6510142745129</v>
      </c>
      <c r="G59" s="188">
        <v>12.0969382358227</v>
      </c>
      <c r="H59" s="188">
        <v>11.5910392881964</v>
      </c>
      <c r="I59" s="188" t="s">
        <v>431</v>
      </c>
    </row>
    <row r="60" spans="2:9">
      <c r="B60" s="188" t="s">
        <v>127</v>
      </c>
      <c r="C60" s="188">
        <v>2.5222149810969698</v>
      </c>
      <c r="D60" s="188">
        <v>4.2938388625967976</v>
      </c>
      <c r="E60" s="188">
        <v>8.1322599153430663E-3</v>
      </c>
      <c r="F60" s="188">
        <v>11.2805193143701</v>
      </c>
      <c r="G60" s="188">
        <v>11.003</v>
      </c>
      <c r="H60" s="188">
        <v>10.549999999996201</v>
      </c>
      <c r="I60" s="188" t="s">
        <v>429</v>
      </c>
    </row>
    <row r="61" spans="2:9">
      <c r="B61" s="188" t="s">
        <v>139</v>
      </c>
      <c r="C61" s="188">
        <v>5.4918118416727859</v>
      </c>
      <c r="D61" s="188">
        <v>3.8569694712679605</v>
      </c>
      <c r="E61" s="188">
        <v>6.0465649027514733E-3</v>
      </c>
      <c r="F61" s="188">
        <v>8.5941776179585894</v>
      </c>
      <c r="G61" s="188">
        <v>8.1467722166504704</v>
      </c>
      <c r="H61" s="188">
        <v>7.8442229328714195</v>
      </c>
      <c r="I61" s="188" t="s">
        <v>434</v>
      </c>
    </row>
    <row r="62" spans="2:9">
      <c r="B62" s="188" t="s">
        <v>129</v>
      </c>
      <c r="C62" s="188">
        <v>-4.0141342916986309</v>
      </c>
      <c r="D62" s="188">
        <v>-17.425367762145978</v>
      </c>
      <c r="E62" s="188">
        <v>4.6806508416706591E-3</v>
      </c>
      <c r="F62" s="188">
        <v>4.81283961105592</v>
      </c>
      <c r="G62" s="188">
        <v>5.01411283373952</v>
      </c>
      <c r="H62" s="188">
        <v>6.0722193945672105</v>
      </c>
      <c r="I62" s="188" t="s">
        <v>430</v>
      </c>
    </row>
    <row r="63" spans="2:9">
      <c r="B63" s="188" t="s">
        <v>113</v>
      </c>
      <c r="C63" s="188">
        <v>13.395597740213114</v>
      </c>
      <c r="D63" s="188">
        <v>14.09354061025477</v>
      </c>
      <c r="E63" s="188">
        <v>3.9640384435906404E-3</v>
      </c>
      <c r="F63" s="188">
        <v>6.6532879348091498</v>
      </c>
      <c r="G63" s="188">
        <v>5.86732471753594</v>
      </c>
      <c r="H63" s="188">
        <v>5.1425564375978201</v>
      </c>
      <c r="I63" s="188" t="s">
        <v>427</v>
      </c>
    </row>
  </sheetData>
  <mergeCells count="14">
    <mergeCell ref="A1:J1"/>
    <mergeCell ref="A2:J2"/>
    <mergeCell ref="G3:G4"/>
    <mergeCell ref="H3:H4"/>
    <mergeCell ref="I3:I4"/>
    <mergeCell ref="J3:J4"/>
    <mergeCell ref="A23:B23"/>
    <mergeCell ref="I23:J23"/>
    <mergeCell ref="A3:A4"/>
    <mergeCell ref="B3:B4"/>
    <mergeCell ref="C3:C4"/>
    <mergeCell ref="D3:D4"/>
    <mergeCell ref="E3:E4"/>
    <mergeCell ref="F3:F4"/>
  </mergeCells>
  <printOptions horizontalCentered="1" verticalCentered="1"/>
  <pageMargins left="0" right="0" top="0" bottom="0" header="0" footer="0"/>
  <pageSetup paperSize="9" scale="9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9503-F665-49D6-8B7B-1DCA2B20A858}">
  <sheetPr>
    <tabColor theme="9" tint="-0.249977111117893"/>
  </sheetPr>
  <dimension ref="A1:O33"/>
  <sheetViews>
    <sheetView zoomScaleNormal="100" workbookViewId="0">
      <selection activeCell="X14" sqref="X14"/>
    </sheetView>
  </sheetViews>
  <sheetFormatPr defaultColWidth="9.140625" defaultRowHeight="12.75"/>
  <cols>
    <col min="1" max="1" width="7.140625" style="188" customWidth="1"/>
    <col min="2" max="2" width="16.140625" style="188" customWidth="1"/>
    <col min="3" max="3" width="13.140625" style="188" customWidth="1"/>
    <col min="4" max="4" width="12.85546875" style="188" customWidth="1"/>
    <col min="5" max="5" width="8.7109375" style="188" customWidth="1"/>
    <col min="6" max="6" width="10.140625" style="188" customWidth="1"/>
    <col min="7" max="7" width="9.5703125" style="188" customWidth="1"/>
    <col min="8" max="8" width="11.140625" style="188" customWidth="1"/>
    <col min="9" max="9" width="7.140625" style="188" customWidth="1"/>
    <col min="10" max="14" width="9.140625" style="188"/>
    <col min="15" max="15" width="14.7109375" style="188" bestFit="1" customWidth="1"/>
    <col min="16" max="16384" width="9.140625" style="188"/>
  </cols>
  <sheetData>
    <row r="1" spans="1:15" ht="28.5" customHeight="1">
      <c r="A1" s="1108" t="s">
        <v>834</v>
      </c>
      <c r="B1" s="1133"/>
      <c r="C1" s="1133"/>
      <c r="D1" s="1133"/>
      <c r="E1" s="1133"/>
      <c r="F1" s="1133"/>
      <c r="G1" s="1133"/>
      <c r="H1" s="1133"/>
      <c r="I1" s="1134"/>
      <c r="N1" s="666"/>
      <c r="O1" s="669" t="s">
        <v>730</v>
      </c>
    </row>
    <row r="2" spans="1:15" ht="24.75" customHeight="1">
      <c r="A2" s="1135" t="s">
        <v>835</v>
      </c>
      <c r="B2" s="1136"/>
      <c r="C2" s="1136"/>
      <c r="D2" s="1136"/>
      <c r="E2" s="1136"/>
      <c r="F2" s="1136"/>
      <c r="G2" s="1136"/>
      <c r="H2" s="1136"/>
      <c r="I2" s="1137"/>
    </row>
    <row r="3" spans="1:15" ht="18.75" customHeight="1">
      <c r="A3" s="1138" t="s">
        <v>836</v>
      </c>
      <c r="B3" s="1139" t="s">
        <v>317</v>
      </c>
      <c r="C3" s="1140" t="s">
        <v>837</v>
      </c>
      <c r="D3" s="1140" t="s">
        <v>838</v>
      </c>
      <c r="E3" s="1140" t="s">
        <v>839</v>
      </c>
      <c r="F3" s="1141" t="s">
        <v>840</v>
      </c>
      <c r="G3" s="1141" t="s">
        <v>478</v>
      </c>
      <c r="H3" s="1139" t="s">
        <v>319</v>
      </c>
      <c r="I3" s="1142" t="s">
        <v>841</v>
      </c>
    </row>
    <row r="4" spans="1:15" ht="58.5" customHeight="1">
      <c r="A4" s="1138"/>
      <c r="B4" s="1139"/>
      <c r="C4" s="1139"/>
      <c r="D4" s="1139"/>
      <c r="E4" s="1139"/>
      <c r="F4" s="1141"/>
      <c r="G4" s="1141"/>
      <c r="H4" s="1139"/>
      <c r="I4" s="1142"/>
    </row>
    <row r="5" spans="1:15" ht="30.75" customHeight="1">
      <c r="A5" s="1129" t="s">
        <v>480</v>
      </c>
      <c r="B5" s="1130"/>
      <c r="C5" s="1130"/>
      <c r="D5" s="1130"/>
      <c r="E5" s="1127" t="s">
        <v>481</v>
      </c>
      <c r="F5" s="1127"/>
      <c r="G5" s="1127"/>
      <c r="H5" s="1127"/>
      <c r="I5" s="1128"/>
    </row>
    <row r="6" spans="1:15" ht="23.25" customHeight="1">
      <c r="A6" s="430">
        <v>1</v>
      </c>
      <c r="B6" s="285" t="s">
        <v>82</v>
      </c>
      <c r="C6" s="383">
        <v>-1.4306169773306194</v>
      </c>
      <c r="D6" s="383">
        <v>-5.7377943118888064</v>
      </c>
      <c r="E6" s="445">
        <v>77.787999999999997</v>
      </c>
      <c r="F6" s="46">
        <v>78.917000000000002</v>
      </c>
      <c r="G6" s="46">
        <v>82.522999999999996</v>
      </c>
      <c r="H6" s="254" t="s">
        <v>465</v>
      </c>
      <c r="I6" s="431">
        <v>1</v>
      </c>
    </row>
    <row r="7" spans="1:15" ht="23.25" customHeight="1">
      <c r="A7" s="432">
        <v>2</v>
      </c>
      <c r="B7" s="286" t="s">
        <v>96</v>
      </c>
      <c r="C7" s="387">
        <v>-7.4430823117337974</v>
      </c>
      <c r="D7" s="387">
        <v>9.8507905871872907</v>
      </c>
      <c r="E7" s="465">
        <v>29.596</v>
      </c>
      <c r="F7" s="47">
        <v>31.975999999999999</v>
      </c>
      <c r="G7" s="47">
        <v>26.942</v>
      </c>
      <c r="H7" s="255" t="s">
        <v>416</v>
      </c>
      <c r="I7" s="433">
        <v>2</v>
      </c>
    </row>
    <row r="8" spans="1:15" ht="23.25" customHeight="1">
      <c r="A8" s="430">
        <v>3</v>
      </c>
      <c r="B8" s="285" t="s">
        <v>100</v>
      </c>
      <c r="C8" s="383">
        <v>-19.988501341510158</v>
      </c>
      <c r="D8" s="383">
        <v>-22.613531047265983</v>
      </c>
      <c r="E8" s="445">
        <v>16.7</v>
      </c>
      <c r="F8" s="46">
        <v>20.872</v>
      </c>
      <c r="G8" s="46">
        <v>21.58</v>
      </c>
      <c r="H8" s="254" t="s">
        <v>418</v>
      </c>
      <c r="I8" s="431">
        <v>3</v>
      </c>
    </row>
    <row r="9" spans="1:15" ht="23.25" customHeight="1">
      <c r="A9" s="432">
        <v>4</v>
      </c>
      <c r="B9" s="286" t="s">
        <v>7</v>
      </c>
      <c r="C9" s="387">
        <v>-9.4594594594594614</v>
      </c>
      <c r="D9" s="387">
        <v>-3.3677075070310845</v>
      </c>
      <c r="E9" s="465">
        <v>13.4</v>
      </c>
      <c r="F9" s="47">
        <v>14.8</v>
      </c>
      <c r="G9" s="47">
        <v>13.867000000000001</v>
      </c>
      <c r="H9" s="255" t="s">
        <v>420</v>
      </c>
      <c r="I9" s="433">
        <v>4</v>
      </c>
    </row>
    <row r="10" spans="1:15" ht="23.25" customHeight="1">
      <c r="A10" s="430">
        <v>5</v>
      </c>
      <c r="B10" s="285" t="s">
        <v>109</v>
      </c>
      <c r="C10" s="383">
        <v>-0.22453745284713808</v>
      </c>
      <c r="D10" s="383">
        <v>5.0794551645857062</v>
      </c>
      <c r="E10" s="445">
        <v>11.109</v>
      </c>
      <c r="F10" s="46">
        <v>11.134</v>
      </c>
      <c r="G10" s="46">
        <v>10.571999999999999</v>
      </c>
      <c r="H10" s="254" t="s">
        <v>422</v>
      </c>
      <c r="I10" s="431">
        <v>5</v>
      </c>
    </row>
    <row r="11" spans="1:15" ht="23.25" customHeight="1">
      <c r="A11" s="432">
        <v>6</v>
      </c>
      <c r="B11" s="286" t="s">
        <v>107</v>
      </c>
      <c r="C11" s="387">
        <v>0.91913562139434257</v>
      </c>
      <c r="D11" s="387">
        <v>-11.491295772232228</v>
      </c>
      <c r="E11" s="465">
        <v>10.321</v>
      </c>
      <c r="F11" s="47">
        <v>10.227</v>
      </c>
      <c r="G11" s="47">
        <v>11.661</v>
      </c>
      <c r="H11" s="255" t="s">
        <v>421</v>
      </c>
      <c r="I11" s="433">
        <v>6</v>
      </c>
    </row>
    <row r="12" spans="1:15" ht="23.25" customHeight="1">
      <c r="A12" s="430">
        <v>7</v>
      </c>
      <c r="B12" s="285" t="s">
        <v>38</v>
      </c>
      <c r="C12" s="383">
        <v>-11.832946635730854</v>
      </c>
      <c r="D12" s="383">
        <v>-2.0786806390654449</v>
      </c>
      <c r="E12" s="445">
        <v>5.7</v>
      </c>
      <c r="F12" s="46">
        <v>6.4649999999999999</v>
      </c>
      <c r="G12" s="46">
        <v>5.8209999999999997</v>
      </c>
      <c r="H12" s="254" t="s">
        <v>424</v>
      </c>
      <c r="I12" s="431">
        <v>7</v>
      </c>
    </row>
    <row r="13" spans="1:15" ht="23.25" customHeight="1">
      <c r="A13" s="432">
        <v>8</v>
      </c>
      <c r="B13" s="286" t="s">
        <v>112</v>
      </c>
      <c r="C13" s="387">
        <v>-1.2455180222683662</v>
      </c>
      <c r="D13" s="387">
        <v>4.0357852882703655</v>
      </c>
      <c r="E13" s="465">
        <v>5.2329999999999997</v>
      </c>
      <c r="F13" s="47">
        <v>5.2990000000000004</v>
      </c>
      <c r="G13" s="47">
        <v>5.03</v>
      </c>
      <c r="H13" s="255" t="s">
        <v>425</v>
      </c>
      <c r="I13" s="433">
        <v>8</v>
      </c>
    </row>
    <row r="14" spans="1:15" ht="23.25" customHeight="1">
      <c r="A14" s="430">
        <v>9</v>
      </c>
      <c r="B14" s="285" t="s">
        <v>117</v>
      </c>
      <c r="C14" s="383">
        <v>-9.7943192948090196</v>
      </c>
      <c r="D14" s="383">
        <v>-11.640550047969297</v>
      </c>
      <c r="E14" s="445">
        <v>2.7629999999999999</v>
      </c>
      <c r="F14" s="46">
        <v>3.0630000000000002</v>
      </c>
      <c r="G14" s="46">
        <v>3.1269999999999998</v>
      </c>
      <c r="H14" s="254" t="s">
        <v>426</v>
      </c>
      <c r="I14" s="431">
        <v>9</v>
      </c>
    </row>
    <row r="15" spans="1:15" ht="23.25" customHeight="1">
      <c r="A15" s="432">
        <v>10</v>
      </c>
      <c r="B15" s="286" t="s">
        <v>125</v>
      </c>
      <c r="C15" s="387">
        <v>-20.490367775831864</v>
      </c>
      <c r="D15" s="387">
        <v>-8.190091001011119</v>
      </c>
      <c r="E15" s="465">
        <v>0.90800000000000003</v>
      </c>
      <c r="F15" s="47">
        <v>1.1419999999999999</v>
      </c>
      <c r="G15" s="47">
        <v>0.98899999999999999</v>
      </c>
      <c r="H15" s="255" t="s">
        <v>428</v>
      </c>
      <c r="I15" s="433">
        <v>10</v>
      </c>
    </row>
    <row r="16" spans="1:15" s="399" customFormat="1" ht="31.5" customHeight="1">
      <c r="A16" s="1145" t="s">
        <v>482</v>
      </c>
      <c r="B16" s="1146"/>
      <c r="C16" s="538">
        <v>-5.6428940427961658</v>
      </c>
      <c r="D16" s="538">
        <v>-4.7190739764540623</v>
      </c>
      <c r="E16" s="434">
        <v>173.518</v>
      </c>
      <c r="F16" s="434">
        <v>183.89500000000001</v>
      </c>
      <c r="G16" s="434">
        <v>182.11200000000002</v>
      </c>
      <c r="H16" s="1146" t="s">
        <v>483</v>
      </c>
      <c r="I16" s="1147"/>
    </row>
    <row r="17" spans="1:9" ht="31.5" customHeight="1">
      <c r="A17" s="1131" t="s">
        <v>484</v>
      </c>
      <c r="B17" s="1132"/>
      <c r="C17" s="1132"/>
      <c r="D17" s="1132"/>
      <c r="E17" s="1143" t="s">
        <v>485</v>
      </c>
      <c r="F17" s="1143"/>
      <c r="G17" s="1143"/>
      <c r="H17" s="1143"/>
      <c r="I17" s="1144"/>
    </row>
    <row r="18" spans="1:9" ht="22.5" customHeight="1">
      <c r="A18" s="382">
        <v>1</v>
      </c>
      <c r="B18" s="285" t="s">
        <v>82</v>
      </c>
      <c r="C18" s="383">
        <v>-0.32345013477088852</v>
      </c>
      <c r="D18" s="383">
        <v>6.4162102087798765</v>
      </c>
      <c r="E18" s="445">
        <v>53.621000000000002</v>
      </c>
      <c r="F18" s="46">
        <v>53.795000000000002</v>
      </c>
      <c r="G18" s="46">
        <v>50.387999999999998</v>
      </c>
      <c r="H18" s="254" t="s">
        <v>465</v>
      </c>
      <c r="I18" s="385">
        <v>1</v>
      </c>
    </row>
    <row r="19" spans="1:9" ht="22.5" customHeight="1">
      <c r="A19" s="386">
        <v>2</v>
      </c>
      <c r="B19" s="286" t="s">
        <v>107</v>
      </c>
      <c r="C19" s="387">
        <v>-2.5600718616662896</v>
      </c>
      <c r="D19" s="387">
        <v>0.24257826036734198</v>
      </c>
      <c r="E19" s="465">
        <v>17.356000000000002</v>
      </c>
      <c r="F19" s="47">
        <v>17.812000000000001</v>
      </c>
      <c r="G19" s="47">
        <v>17.314</v>
      </c>
      <c r="H19" s="255" t="s">
        <v>421</v>
      </c>
      <c r="I19" s="389">
        <v>2</v>
      </c>
    </row>
    <row r="20" spans="1:9" ht="22.5" customHeight="1">
      <c r="A20" s="382">
        <v>3</v>
      </c>
      <c r="B20" s="285" t="s">
        <v>109</v>
      </c>
      <c r="C20" s="383">
        <v>-21.200516969029721</v>
      </c>
      <c r="D20" s="383">
        <v>-20.75290039955712</v>
      </c>
      <c r="E20" s="445">
        <v>16.462</v>
      </c>
      <c r="F20" s="46">
        <v>20.890999999999998</v>
      </c>
      <c r="G20" s="46">
        <v>20.773</v>
      </c>
      <c r="H20" s="254" t="s">
        <v>422</v>
      </c>
      <c r="I20" s="385">
        <v>3</v>
      </c>
    </row>
    <row r="21" spans="1:9" ht="22.5" customHeight="1">
      <c r="A21" s="386">
        <v>4</v>
      </c>
      <c r="B21" s="286" t="s">
        <v>7</v>
      </c>
      <c r="C21" s="387">
        <v>-0.80645161290322287</v>
      </c>
      <c r="D21" s="387">
        <v>22.339367415953852</v>
      </c>
      <c r="E21" s="465">
        <v>12.3</v>
      </c>
      <c r="F21" s="47">
        <v>12.4</v>
      </c>
      <c r="G21" s="47">
        <v>10.054</v>
      </c>
      <c r="H21" s="255" t="s">
        <v>420</v>
      </c>
      <c r="I21" s="389">
        <v>4</v>
      </c>
    </row>
    <row r="22" spans="1:9" ht="22.5" customHeight="1">
      <c r="A22" s="382">
        <v>5</v>
      </c>
      <c r="B22" s="285" t="s">
        <v>100</v>
      </c>
      <c r="C22" s="383">
        <v>-7.6460481099656334</v>
      </c>
      <c r="D22" s="383">
        <v>-11.276178685649437</v>
      </c>
      <c r="E22" s="445">
        <v>8.6</v>
      </c>
      <c r="F22" s="46">
        <v>9.3119999999999994</v>
      </c>
      <c r="G22" s="46">
        <v>9.6929999999999996</v>
      </c>
      <c r="H22" s="254" t="s">
        <v>418</v>
      </c>
      <c r="I22" s="385">
        <v>5</v>
      </c>
    </row>
    <row r="23" spans="1:9" ht="22.5" customHeight="1">
      <c r="A23" s="386">
        <v>6</v>
      </c>
      <c r="B23" s="286" t="s">
        <v>117</v>
      </c>
      <c r="C23" s="387">
        <v>-1.0353615801210498</v>
      </c>
      <c r="D23" s="387">
        <v>-0.87747287811103569</v>
      </c>
      <c r="E23" s="465">
        <v>6.2130000000000001</v>
      </c>
      <c r="F23" s="47">
        <v>6.2779999999999996</v>
      </c>
      <c r="G23" s="47">
        <v>6.2679999999999998</v>
      </c>
      <c r="H23" s="255" t="s">
        <v>426</v>
      </c>
      <c r="I23" s="389">
        <v>6</v>
      </c>
    </row>
    <row r="24" spans="1:9" ht="22.5" customHeight="1">
      <c r="A24" s="382">
        <v>7</v>
      </c>
      <c r="B24" s="285" t="s">
        <v>112</v>
      </c>
      <c r="C24" s="383">
        <v>-0.64288010286081698</v>
      </c>
      <c r="D24" s="383">
        <v>-2.7528708510303574</v>
      </c>
      <c r="E24" s="445">
        <v>6.1820000000000004</v>
      </c>
      <c r="F24" s="46">
        <v>6.2220000000000004</v>
      </c>
      <c r="G24" s="46">
        <v>6.3570000000000002</v>
      </c>
      <c r="H24" s="254" t="s">
        <v>425</v>
      </c>
      <c r="I24" s="385">
        <v>7</v>
      </c>
    </row>
    <row r="25" spans="1:9" ht="22.5" customHeight="1">
      <c r="A25" s="386">
        <v>8</v>
      </c>
      <c r="B25" s="286" t="s">
        <v>125</v>
      </c>
      <c r="C25" s="387">
        <v>-3.4506242905788906</v>
      </c>
      <c r="D25" s="387">
        <v>-3.1648451730418996</v>
      </c>
      <c r="E25" s="465">
        <v>4.2530000000000001</v>
      </c>
      <c r="F25" s="47">
        <v>4.4050000000000002</v>
      </c>
      <c r="G25" s="47">
        <v>4.3920000000000003</v>
      </c>
      <c r="H25" s="255" t="s">
        <v>428</v>
      </c>
      <c r="I25" s="389">
        <v>8</v>
      </c>
    </row>
    <row r="26" spans="1:9" ht="22.5" customHeight="1">
      <c r="A26" s="382">
        <v>9</v>
      </c>
      <c r="B26" s="285" t="s">
        <v>38</v>
      </c>
      <c r="C26" s="383">
        <v>1.4522292993630672</v>
      </c>
      <c r="D26" s="383">
        <v>4.6242774566474028</v>
      </c>
      <c r="E26" s="445">
        <v>3.9820000000000002</v>
      </c>
      <c r="F26" s="46">
        <v>3.9249999999999998</v>
      </c>
      <c r="G26" s="46">
        <v>3.806</v>
      </c>
      <c r="H26" s="254" t="s">
        <v>424</v>
      </c>
      <c r="I26" s="385">
        <v>9</v>
      </c>
    </row>
    <row r="27" spans="1:9" ht="25.5" customHeight="1">
      <c r="A27" s="1145" t="s">
        <v>486</v>
      </c>
      <c r="B27" s="1146"/>
      <c r="C27" s="538">
        <v>-4.4957049763033163</v>
      </c>
      <c r="D27" s="538">
        <v>-5.8894184199305213E-2</v>
      </c>
      <c r="E27" s="434">
        <v>128.96899999999999</v>
      </c>
      <c r="F27" s="434">
        <v>135.04</v>
      </c>
      <c r="G27" s="434">
        <v>129.04499999999999</v>
      </c>
      <c r="H27" s="1146" t="s">
        <v>487</v>
      </c>
      <c r="I27" s="1147"/>
    </row>
    <row r="28" spans="1:9" ht="27.75" customHeight="1">
      <c r="A28" s="1148" t="s">
        <v>488</v>
      </c>
      <c r="B28" s="1148"/>
      <c r="C28" s="541">
        <v>-5.1571636853904517</v>
      </c>
      <c r="D28" s="541">
        <v>-2.7863747240139451</v>
      </c>
      <c r="E28" s="539">
        <v>302.48699999999997</v>
      </c>
      <c r="F28" s="539">
        <v>318.935</v>
      </c>
      <c r="G28" s="539">
        <v>311.15700000000004</v>
      </c>
      <c r="H28" s="1148" t="s">
        <v>489</v>
      </c>
      <c r="I28" s="1148"/>
    </row>
    <row r="29" spans="1:9">
      <c r="A29" s="393" t="s">
        <v>490</v>
      </c>
      <c r="B29" s="394"/>
      <c r="C29" s="395"/>
      <c r="D29" s="395"/>
      <c r="E29" s="395"/>
      <c r="F29" s="395"/>
      <c r="G29" s="395"/>
      <c r="H29" s="395"/>
      <c r="I29" s="396" t="s">
        <v>491</v>
      </c>
    </row>
    <row r="30" spans="1:9" ht="14.25">
      <c r="A30" s="537" t="s">
        <v>843</v>
      </c>
      <c r="B30" s="540"/>
      <c r="F30" s="1126" t="s">
        <v>842</v>
      </c>
      <c r="G30" s="1126"/>
      <c r="H30" s="1126"/>
      <c r="I30" s="1126"/>
    </row>
    <row r="33" spans="2:3">
      <c r="B33" s="244"/>
      <c r="C33" s="418"/>
    </row>
  </sheetData>
  <mergeCells count="22">
    <mergeCell ref="A16:B16"/>
    <mergeCell ref="H16:I16"/>
    <mergeCell ref="H28:I28"/>
    <mergeCell ref="A28:B28"/>
    <mergeCell ref="A27:B27"/>
    <mergeCell ref="H27:I27"/>
    <mergeCell ref="F30:I30"/>
    <mergeCell ref="E5:I5"/>
    <mergeCell ref="A5:D5"/>
    <mergeCell ref="A17:D17"/>
    <mergeCell ref="A1:I1"/>
    <mergeCell ref="A2:I2"/>
    <mergeCell ref="A3:A4"/>
    <mergeCell ref="B3:B4"/>
    <mergeCell ref="C3:C4"/>
    <mergeCell ref="D3:D4"/>
    <mergeCell ref="E3:E4"/>
    <mergeCell ref="F3:F4"/>
    <mergeCell ref="G3:G4"/>
    <mergeCell ref="H3:H4"/>
    <mergeCell ref="I3:I4"/>
    <mergeCell ref="E17:I17"/>
  </mergeCells>
  <printOptions horizontalCentered="1" verticalCentered="1"/>
  <pageMargins left="0" right="0" top="0" bottom="0" header="0" footer="0"/>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1FBD-6DF0-4A0A-AD08-758AF4063629}">
  <sheetPr>
    <tabColor theme="9" tint="-0.249977111117893"/>
  </sheetPr>
  <dimension ref="A1:R64"/>
  <sheetViews>
    <sheetView zoomScale="84" zoomScaleNormal="84" workbookViewId="0">
      <selection activeCell="R24" sqref="R24"/>
    </sheetView>
  </sheetViews>
  <sheetFormatPr defaultColWidth="9.140625" defaultRowHeight="12.75"/>
  <cols>
    <col min="1" max="1" width="10.7109375" style="188" customWidth="1"/>
    <col min="2" max="2" width="14.140625" style="188" customWidth="1"/>
    <col min="3" max="9" width="12.7109375" style="188" customWidth="1"/>
    <col min="10" max="11" width="12.7109375" style="244" customWidth="1"/>
    <col min="12" max="12" width="12.5703125" style="188" customWidth="1"/>
    <col min="13" max="13" width="9.140625" style="188" customWidth="1"/>
    <col min="14" max="17" width="9.140625" style="188"/>
    <col min="18" max="18" width="16.5703125" style="188" customWidth="1"/>
    <col min="19" max="16384" width="9.140625" style="188"/>
  </cols>
  <sheetData>
    <row r="1" spans="1:18" ht="39.75" customHeight="1">
      <c r="A1" s="1152" t="s">
        <v>844</v>
      </c>
      <c r="B1" s="1153"/>
      <c r="C1" s="1153"/>
      <c r="D1" s="1153"/>
      <c r="E1" s="1153"/>
      <c r="F1" s="1153"/>
      <c r="G1" s="1153"/>
      <c r="H1" s="1153"/>
      <c r="I1" s="1153"/>
      <c r="J1" s="1153"/>
      <c r="K1" s="1153"/>
      <c r="L1" s="1153"/>
      <c r="M1" s="1154"/>
      <c r="Q1" s="666"/>
      <c r="R1" s="669" t="s">
        <v>730</v>
      </c>
    </row>
    <row r="2" spans="1:18" ht="37.5" customHeight="1">
      <c r="A2" s="1155" t="s">
        <v>845</v>
      </c>
      <c r="B2" s="1156"/>
      <c r="C2" s="1156"/>
      <c r="D2" s="1156"/>
      <c r="E2" s="1156"/>
      <c r="F2" s="1156"/>
      <c r="G2" s="1156"/>
      <c r="H2" s="1156"/>
      <c r="I2" s="1156"/>
      <c r="J2" s="1156"/>
      <c r="K2" s="1156"/>
      <c r="L2" s="1156"/>
      <c r="M2" s="1157"/>
    </row>
    <row r="3" spans="1:18" ht="60.75" customHeight="1">
      <c r="A3" s="1158" t="s">
        <v>846</v>
      </c>
      <c r="B3" s="670"/>
      <c r="C3" s="1159" t="s">
        <v>492</v>
      </c>
      <c r="D3" s="1160"/>
      <c r="E3" s="1160"/>
      <c r="F3" s="1159" t="s">
        <v>493</v>
      </c>
      <c r="G3" s="1160"/>
      <c r="H3" s="1161"/>
      <c r="I3" s="1159" t="s">
        <v>494</v>
      </c>
      <c r="J3" s="1160"/>
      <c r="K3" s="1160"/>
      <c r="L3" s="671"/>
      <c r="M3" s="1162" t="s">
        <v>847</v>
      </c>
    </row>
    <row r="4" spans="1:18" ht="57.75" customHeight="1">
      <c r="A4" s="1158"/>
      <c r="B4" s="625" t="s">
        <v>317</v>
      </c>
      <c r="C4" s="626" t="s">
        <v>723</v>
      </c>
      <c r="D4" s="627">
        <v>2023</v>
      </c>
      <c r="E4" s="627">
        <v>2022</v>
      </c>
      <c r="F4" s="626" t="s">
        <v>723</v>
      </c>
      <c r="G4" s="627">
        <v>2023</v>
      </c>
      <c r="H4" s="627">
        <v>2022</v>
      </c>
      <c r="I4" s="626" t="s">
        <v>723</v>
      </c>
      <c r="J4" s="627">
        <v>2023</v>
      </c>
      <c r="K4" s="627">
        <v>2022</v>
      </c>
      <c r="L4" s="643" t="s">
        <v>319</v>
      </c>
      <c r="M4" s="1162"/>
    </row>
    <row r="5" spans="1:18" ht="38.25" customHeight="1">
      <c r="A5" s="811">
        <v>1</v>
      </c>
      <c r="B5" s="812" t="s">
        <v>113</v>
      </c>
      <c r="C5" s="813">
        <v>-1.8762585980361877</v>
      </c>
      <c r="D5" s="814">
        <v>125.45324427480918</v>
      </c>
      <c r="E5" s="815">
        <v>127.32950287284537</v>
      </c>
      <c r="F5" s="813">
        <v>3.7715749447456517</v>
      </c>
      <c r="G5" s="814">
        <v>145.51526717557252</v>
      </c>
      <c r="H5" s="816">
        <v>141.74369223082687</v>
      </c>
      <c r="I5" s="813">
        <v>1.8953163467093077</v>
      </c>
      <c r="J5" s="633">
        <v>270.96851145038158</v>
      </c>
      <c r="K5" s="632">
        <v>269.07319510367228</v>
      </c>
      <c r="L5" s="817" t="s">
        <v>427</v>
      </c>
      <c r="M5" s="818">
        <v>1</v>
      </c>
    </row>
    <row r="6" spans="1:18" ht="38.25" customHeight="1">
      <c r="A6" s="819">
        <v>2</v>
      </c>
      <c r="B6" s="820" t="s">
        <v>254</v>
      </c>
      <c r="C6" s="821">
        <v>9.311454278885364</v>
      </c>
      <c r="D6" s="822">
        <v>111.35182788063977</v>
      </c>
      <c r="E6" s="823">
        <v>102.04037360175441</v>
      </c>
      <c r="F6" s="821">
        <v>-1.7128753046755492</v>
      </c>
      <c r="G6" s="822">
        <v>130.42744623264517</v>
      </c>
      <c r="H6" s="824">
        <v>132.14032153732072</v>
      </c>
      <c r="I6" s="821">
        <v>7.5985789742097722</v>
      </c>
      <c r="J6" s="635">
        <v>241.77927411328488</v>
      </c>
      <c r="K6" s="634">
        <v>234.18069513907511</v>
      </c>
      <c r="L6" s="825" t="s">
        <v>414</v>
      </c>
      <c r="M6" s="826">
        <v>2</v>
      </c>
    </row>
    <row r="7" spans="1:18" ht="38.25" customHeight="1">
      <c r="A7" s="811">
        <v>3</v>
      </c>
      <c r="B7" s="812" t="s">
        <v>38</v>
      </c>
      <c r="C7" s="813">
        <v>1.0953508921516075</v>
      </c>
      <c r="D7" s="814">
        <v>61.149876273491316</v>
      </c>
      <c r="E7" s="815">
        <v>60.054525381339708</v>
      </c>
      <c r="F7" s="813">
        <v>-9.5661856870959525</v>
      </c>
      <c r="G7" s="814">
        <v>90.877677954388389</v>
      </c>
      <c r="H7" s="816">
        <v>100.44386364148434</v>
      </c>
      <c r="I7" s="813">
        <v>-8.4708347949443521</v>
      </c>
      <c r="J7" s="633">
        <v>152.02755422787973</v>
      </c>
      <c r="K7" s="632">
        <v>160.49838902282409</v>
      </c>
      <c r="L7" s="817" t="s">
        <v>424</v>
      </c>
      <c r="M7" s="818">
        <v>3</v>
      </c>
    </row>
    <row r="8" spans="1:18" ht="38.25" customHeight="1">
      <c r="A8" s="819">
        <v>4</v>
      </c>
      <c r="B8" s="820" t="s">
        <v>110</v>
      </c>
      <c r="C8" s="821">
        <v>-24.118929972444107</v>
      </c>
      <c r="D8" s="822">
        <v>66.139352584232512</v>
      </c>
      <c r="E8" s="823">
        <v>90.258282556676619</v>
      </c>
      <c r="F8" s="821">
        <v>-9.6482694817937187</v>
      </c>
      <c r="G8" s="822">
        <v>84.14752201733053</v>
      </c>
      <c r="H8" s="824">
        <v>93.795791499124249</v>
      </c>
      <c r="I8" s="821">
        <v>-33.767199454237812</v>
      </c>
      <c r="J8" s="635">
        <v>150.28687460156306</v>
      </c>
      <c r="K8" s="634">
        <v>184.05407405580087</v>
      </c>
      <c r="L8" s="825" t="s">
        <v>423</v>
      </c>
      <c r="M8" s="826">
        <v>4</v>
      </c>
    </row>
    <row r="9" spans="1:18" ht="38.25" customHeight="1">
      <c r="A9" s="811">
        <v>5</v>
      </c>
      <c r="B9" s="812" t="s">
        <v>125</v>
      </c>
      <c r="C9" s="813">
        <v>-31.389967687705678</v>
      </c>
      <c r="D9" s="814">
        <v>90.974009798223037</v>
      </c>
      <c r="E9" s="815">
        <v>122.36397748592871</v>
      </c>
      <c r="F9" s="813">
        <v>-13.502803197859329</v>
      </c>
      <c r="G9" s="814">
        <v>45.690442580752304</v>
      </c>
      <c r="H9" s="816">
        <v>59.193245778611633</v>
      </c>
      <c r="I9" s="813">
        <v>-44.892770885565</v>
      </c>
      <c r="J9" s="633">
        <v>136.66445237897534</v>
      </c>
      <c r="K9" s="632">
        <v>181.55722326454034</v>
      </c>
      <c r="L9" s="817" t="s">
        <v>428</v>
      </c>
      <c r="M9" s="818">
        <v>5</v>
      </c>
    </row>
    <row r="10" spans="1:18" ht="38.25" customHeight="1">
      <c r="A10" s="819">
        <v>6</v>
      </c>
      <c r="B10" s="820" t="s">
        <v>112</v>
      </c>
      <c r="C10" s="821">
        <v>-7.9754404339585747</v>
      </c>
      <c r="D10" s="822">
        <v>56.696177764001625</v>
      </c>
      <c r="E10" s="823">
        <v>64.6716181979602</v>
      </c>
      <c r="F10" s="821">
        <v>-0.14431782908319235</v>
      </c>
      <c r="G10" s="822">
        <v>58.691567058641198</v>
      </c>
      <c r="H10" s="824">
        <v>58.83588488772439</v>
      </c>
      <c r="I10" s="821">
        <v>-8.11975826304176</v>
      </c>
      <c r="J10" s="635">
        <v>115.38774482264283</v>
      </c>
      <c r="K10" s="634">
        <v>123.50750308568459</v>
      </c>
      <c r="L10" s="825" t="s">
        <v>425</v>
      </c>
      <c r="M10" s="826">
        <v>6</v>
      </c>
    </row>
    <row r="11" spans="1:18" ht="38.25" customHeight="1">
      <c r="A11" s="811">
        <v>7</v>
      </c>
      <c r="B11" s="812" t="s">
        <v>117</v>
      </c>
      <c r="C11" s="813">
        <v>-6.0743136278069656</v>
      </c>
      <c r="D11" s="814">
        <v>63.560264472167738</v>
      </c>
      <c r="E11" s="815">
        <v>69.634578099974703</v>
      </c>
      <c r="F11" s="813">
        <v>1.6537181671226548</v>
      </c>
      <c r="G11" s="814">
        <v>45.350506500596481</v>
      </c>
      <c r="H11" s="816">
        <v>43.696788333473826</v>
      </c>
      <c r="I11" s="813">
        <v>-4.4205954606843534</v>
      </c>
      <c r="J11" s="633">
        <v>108.9107709727642</v>
      </c>
      <c r="K11" s="632">
        <v>113.33136643344855</v>
      </c>
      <c r="L11" s="817" t="s">
        <v>426</v>
      </c>
      <c r="M11" s="818">
        <v>7</v>
      </c>
    </row>
    <row r="12" spans="1:18" ht="38.25" customHeight="1">
      <c r="A12" s="819">
        <v>8</v>
      </c>
      <c r="B12" s="820" t="s">
        <v>106</v>
      </c>
      <c r="C12" s="821">
        <v>0.22668854706467556</v>
      </c>
      <c r="D12" s="822">
        <v>43.96377070670956</v>
      </c>
      <c r="E12" s="823">
        <v>43.737082159644885</v>
      </c>
      <c r="F12" s="821">
        <v>0.10200190460170688</v>
      </c>
      <c r="G12" s="822">
        <v>60.887581016290341</v>
      </c>
      <c r="H12" s="824">
        <v>60.785579111688634</v>
      </c>
      <c r="I12" s="821">
        <v>0.32869045166638955</v>
      </c>
      <c r="J12" s="635">
        <v>104.85135172299991</v>
      </c>
      <c r="K12" s="634">
        <v>104.52266127133352</v>
      </c>
      <c r="L12" s="825" t="s">
        <v>419</v>
      </c>
      <c r="M12" s="826">
        <v>8</v>
      </c>
    </row>
    <row r="13" spans="1:18" ht="38.25" customHeight="1">
      <c r="A13" s="811">
        <v>9</v>
      </c>
      <c r="B13" s="812" t="s">
        <v>100</v>
      </c>
      <c r="C13" s="813">
        <v>7.5187391066758167</v>
      </c>
      <c r="D13" s="814">
        <v>42.938411443485748</v>
      </c>
      <c r="E13" s="815">
        <v>35.419672336809931</v>
      </c>
      <c r="F13" s="813">
        <v>-1.7996483783269497</v>
      </c>
      <c r="G13" s="814">
        <v>61.266106655517135</v>
      </c>
      <c r="H13" s="816">
        <v>63.065755033844084</v>
      </c>
      <c r="I13" s="813">
        <v>5.7190907283488741</v>
      </c>
      <c r="J13" s="633">
        <v>104.20451809900288</v>
      </c>
      <c r="K13" s="632">
        <v>98.485427370654008</v>
      </c>
      <c r="L13" s="817" t="s">
        <v>418</v>
      </c>
      <c r="M13" s="818">
        <v>9</v>
      </c>
    </row>
    <row r="14" spans="1:18" ht="38.25" customHeight="1">
      <c r="A14" s="819">
        <v>10</v>
      </c>
      <c r="B14" s="820" t="s">
        <v>109</v>
      </c>
      <c r="C14" s="821">
        <v>-6.3929330704317735</v>
      </c>
      <c r="D14" s="822">
        <v>56.66650334917513</v>
      </c>
      <c r="E14" s="823">
        <v>63.059436419606904</v>
      </c>
      <c r="F14" s="821">
        <v>-1.5299229204163751</v>
      </c>
      <c r="G14" s="822">
        <v>46.946546185020061</v>
      </c>
      <c r="H14" s="824">
        <v>48.476469105436436</v>
      </c>
      <c r="I14" s="821">
        <v>-7.922855990848177</v>
      </c>
      <c r="J14" s="635">
        <v>103.61304953419518</v>
      </c>
      <c r="K14" s="634">
        <v>111.53590552504336</v>
      </c>
      <c r="L14" s="825" t="s">
        <v>422</v>
      </c>
      <c r="M14" s="826">
        <v>10</v>
      </c>
    </row>
    <row r="15" spans="1:18" ht="38.25" customHeight="1">
      <c r="A15" s="811">
        <v>11</v>
      </c>
      <c r="B15" s="812" t="s">
        <v>96</v>
      </c>
      <c r="C15" s="813">
        <v>5.1585620408243287</v>
      </c>
      <c r="D15" s="814">
        <v>46.593254790519609</v>
      </c>
      <c r="E15" s="815">
        <v>41.43469274969528</v>
      </c>
      <c r="F15" s="813">
        <v>-5.2105618172271164</v>
      </c>
      <c r="G15" s="814">
        <v>50.555917352436211</v>
      </c>
      <c r="H15" s="816">
        <v>55.766479169663327</v>
      </c>
      <c r="I15" s="813">
        <v>-5.1999776402809061E-2</v>
      </c>
      <c r="J15" s="633">
        <v>97.149172142955805</v>
      </c>
      <c r="K15" s="632">
        <v>97.201171919358615</v>
      </c>
      <c r="L15" s="817" t="s">
        <v>416</v>
      </c>
      <c r="M15" s="818">
        <v>11</v>
      </c>
    </row>
    <row r="16" spans="1:18" ht="38.25" customHeight="1">
      <c r="A16" s="819">
        <v>12</v>
      </c>
      <c r="B16" s="820" t="s">
        <v>226</v>
      </c>
      <c r="C16" s="821">
        <v>17.638948463293225</v>
      </c>
      <c r="D16" s="822">
        <v>56.399972339395617</v>
      </c>
      <c r="E16" s="823">
        <v>38.761023876102392</v>
      </c>
      <c r="F16" s="821">
        <v>15.009629225186696</v>
      </c>
      <c r="G16" s="822">
        <v>40.585021782725953</v>
      </c>
      <c r="H16" s="824">
        <v>25.575392557539256</v>
      </c>
      <c r="I16" s="821">
        <v>32.648577688479918</v>
      </c>
      <c r="J16" s="635">
        <v>96.984994122121563</v>
      </c>
      <c r="K16" s="634">
        <v>64.336416433641645</v>
      </c>
      <c r="L16" s="825" t="s">
        <v>432</v>
      </c>
      <c r="M16" s="826">
        <v>12</v>
      </c>
    </row>
    <row r="17" spans="1:13" ht="38.25" customHeight="1">
      <c r="A17" s="811">
        <v>13</v>
      </c>
      <c r="B17" s="812" t="s">
        <v>129</v>
      </c>
      <c r="C17" s="813">
        <v>-1.8050715390630074</v>
      </c>
      <c r="D17" s="814">
        <v>53.328146611341644</v>
      </c>
      <c r="E17" s="815">
        <v>55.133218150404652</v>
      </c>
      <c r="F17" s="813">
        <v>0.33621642819473863</v>
      </c>
      <c r="G17" s="814">
        <v>37.482710926694331</v>
      </c>
      <c r="H17" s="816">
        <v>37.146494498499592</v>
      </c>
      <c r="I17" s="813">
        <v>-1.4688551108682759</v>
      </c>
      <c r="J17" s="633">
        <v>90.810857538035975</v>
      </c>
      <c r="K17" s="632">
        <v>92.279712648904251</v>
      </c>
      <c r="L17" s="817" t="s">
        <v>430</v>
      </c>
      <c r="M17" s="818">
        <v>13</v>
      </c>
    </row>
    <row r="18" spans="1:13" ht="38.25" customHeight="1">
      <c r="A18" s="819">
        <v>14</v>
      </c>
      <c r="B18" s="820" t="s">
        <v>97</v>
      </c>
      <c r="C18" s="821">
        <v>-0.33414364962613874</v>
      </c>
      <c r="D18" s="822">
        <v>31.078208048595293</v>
      </c>
      <c r="E18" s="823">
        <v>31.412351698221432</v>
      </c>
      <c r="F18" s="821">
        <v>-14.05763936629468</v>
      </c>
      <c r="G18" s="822">
        <v>54.137771028431615</v>
      </c>
      <c r="H18" s="824">
        <v>68.195410394726295</v>
      </c>
      <c r="I18" s="821">
        <v>-14.391783015920808</v>
      </c>
      <c r="J18" s="635">
        <v>85.215979077026915</v>
      </c>
      <c r="K18" s="634">
        <v>99.607762092947723</v>
      </c>
      <c r="L18" s="825" t="s">
        <v>417</v>
      </c>
      <c r="M18" s="826">
        <v>14</v>
      </c>
    </row>
    <row r="19" spans="1:13" ht="38.25" customHeight="1">
      <c r="A19" s="811">
        <v>15</v>
      </c>
      <c r="B19" s="812" t="s">
        <v>137</v>
      </c>
      <c r="C19" s="813">
        <v>15.645309949114662</v>
      </c>
      <c r="D19" s="814">
        <v>75.152896030699111</v>
      </c>
      <c r="E19" s="815">
        <v>59.507586081584449</v>
      </c>
      <c r="F19" s="813">
        <v>-2.558318125086771</v>
      </c>
      <c r="G19" s="814">
        <v>7.099172562657392</v>
      </c>
      <c r="H19" s="816">
        <v>9.6574906877441631</v>
      </c>
      <c r="I19" s="813">
        <v>13.086991824027905</v>
      </c>
      <c r="J19" s="633">
        <v>82.252068593356512</v>
      </c>
      <c r="K19" s="632">
        <v>69.165076769328607</v>
      </c>
      <c r="L19" s="817" t="s">
        <v>433</v>
      </c>
      <c r="M19" s="818">
        <v>15</v>
      </c>
    </row>
    <row r="20" spans="1:13" ht="38.25" customHeight="1">
      <c r="A20" s="819">
        <v>16</v>
      </c>
      <c r="B20" s="820" t="s">
        <v>82</v>
      </c>
      <c r="C20" s="821">
        <v>4.2535835625192391</v>
      </c>
      <c r="D20" s="822">
        <v>28.814179655643901</v>
      </c>
      <c r="E20" s="823">
        <v>24.560596093124662</v>
      </c>
      <c r="F20" s="821">
        <v>-5.4390902674344233</v>
      </c>
      <c r="G20" s="822">
        <v>34.794849392304485</v>
      </c>
      <c r="H20" s="824">
        <v>40.233939659738908</v>
      </c>
      <c r="I20" s="821">
        <v>-1.18550670491517</v>
      </c>
      <c r="J20" s="635">
        <v>63.609029047948397</v>
      </c>
      <c r="K20" s="634">
        <v>64.794535752863567</v>
      </c>
      <c r="L20" s="825" t="s">
        <v>415</v>
      </c>
      <c r="M20" s="826">
        <v>16</v>
      </c>
    </row>
    <row r="21" spans="1:13" ht="38.25" customHeight="1">
      <c r="A21" s="811">
        <v>17</v>
      </c>
      <c r="B21" s="812" t="s">
        <v>160</v>
      </c>
      <c r="C21" s="813">
        <v>-7.0175407610082914</v>
      </c>
      <c r="D21" s="814">
        <v>51.52682926829268</v>
      </c>
      <c r="E21" s="815">
        <v>58.544370029300971</v>
      </c>
      <c r="F21" s="813">
        <v>-1.3595718179869127</v>
      </c>
      <c r="G21" s="814">
        <v>11.443902439024392</v>
      </c>
      <c r="H21" s="816">
        <v>12.803474257011304</v>
      </c>
      <c r="I21" s="813">
        <v>-8.3771125789952166</v>
      </c>
      <c r="J21" s="633">
        <v>62.970731707317064</v>
      </c>
      <c r="K21" s="632">
        <v>71.347844286312281</v>
      </c>
      <c r="L21" s="817" t="s">
        <v>431</v>
      </c>
      <c r="M21" s="818">
        <v>17</v>
      </c>
    </row>
    <row r="22" spans="1:13" ht="38.25" customHeight="1">
      <c r="A22" s="819">
        <v>18</v>
      </c>
      <c r="B22" s="820" t="s">
        <v>103</v>
      </c>
      <c r="C22" s="821">
        <v>-2.219175611937743</v>
      </c>
      <c r="D22" s="822">
        <v>42.367833209233055</v>
      </c>
      <c r="E22" s="823">
        <v>44.587008821170798</v>
      </c>
      <c r="F22" s="821">
        <v>-1.8336188535284403</v>
      </c>
      <c r="G22" s="822">
        <v>11.317944899478778</v>
      </c>
      <c r="H22" s="824">
        <v>13.151563753007219</v>
      </c>
      <c r="I22" s="821">
        <v>-4.0527944654661709</v>
      </c>
      <c r="J22" s="635">
        <v>53.685778108711844</v>
      </c>
      <c r="K22" s="634">
        <v>57.738572574178015</v>
      </c>
      <c r="L22" s="825" t="s">
        <v>436</v>
      </c>
      <c r="M22" s="826">
        <v>18</v>
      </c>
    </row>
    <row r="23" spans="1:13" ht="38.25" customHeight="1">
      <c r="A23" s="811">
        <v>19</v>
      </c>
      <c r="B23" s="812" t="s">
        <v>107</v>
      </c>
      <c r="C23" s="813">
        <v>0.90959640023541155</v>
      </c>
      <c r="D23" s="814">
        <v>30.488372233534129</v>
      </c>
      <c r="E23" s="815">
        <v>29.578775833298717</v>
      </c>
      <c r="F23" s="813">
        <v>1.9623273246712181</v>
      </c>
      <c r="G23" s="814">
        <v>22.204834782398546</v>
      </c>
      <c r="H23" s="816">
        <v>20.242507457727328</v>
      </c>
      <c r="I23" s="813">
        <v>2.8719237249066154</v>
      </c>
      <c r="J23" s="633">
        <v>52.693207015932664</v>
      </c>
      <c r="K23" s="632">
        <v>49.821283291026049</v>
      </c>
      <c r="L23" s="817" t="s">
        <v>421</v>
      </c>
      <c r="M23" s="818">
        <v>19</v>
      </c>
    </row>
    <row r="24" spans="1:13" ht="38.25" customHeight="1">
      <c r="A24" s="819">
        <v>20</v>
      </c>
      <c r="B24" s="820" t="s">
        <v>7</v>
      </c>
      <c r="C24" s="821">
        <v>0.17741531008689293</v>
      </c>
      <c r="D24" s="822">
        <v>24.566070586175535</v>
      </c>
      <c r="E24" s="823">
        <v>24.388655276088642</v>
      </c>
      <c r="F24" s="821">
        <v>-9.0392948700215605</v>
      </c>
      <c r="G24" s="822">
        <v>27.054143302483691</v>
      </c>
      <c r="H24" s="824">
        <v>36.093438172505252</v>
      </c>
      <c r="I24" s="821">
        <v>-8.8618795599346711</v>
      </c>
      <c r="J24" s="635">
        <v>51.620213888659229</v>
      </c>
      <c r="K24" s="634">
        <v>60.482093448593901</v>
      </c>
      <c r="L24" s="825" t="s">
        <v>420</v>
      </c>
      <c r="M24" s="826">
        <v>20</v>
      </c>
    </row>
    <row r="25" spans="1:13" ht="38.25" customHeight="1">
      <c r="A25" s="811">
        <v>21</v>
      </c>
      <c r="B25" s="812" t="s">
        <v>139</v>
      </c>
      <c r="C25" s="813">
        <v>-2.1629378340533094</v>
      </c>
      <c r="D25" s="814">
        <v>27.510766580534021</v>
      </c>
      <c r="E25" s="815">
        <v>29.673704414587331</v>
      </c>
      <c r="F25" s="813">
        <v>1.6402069167323816</v>
      </c>
      <c r="G25" s="814">
        <v>18.242894056847543</v>
      </c>
      <c r="H25" s="816">
        <v>16.602687140115162</v>
      </c>
      <c r="I25" s="813">
        <v>-0.5227309173209278</v>
      </c>
      <c r="J25" s="633">
        <v>45.753660637381564</v>
      </c>
      <c r="K25" s="632">
        <v>46.276391554702492</v>
      </c>
      <c r="L25" s="817" t="s">
        <v>434</v>
      </c>
      <c r="M25" s="818">
        <v>21</v>
      </c>
    </row>
    <row r="26" spans="1:13" ht="38.25" customHeight="1">
      <c r="A26" s="819">
        <v>22</v>
      </c>
      <c r="B26" s="820" t="s">
        <v>127</v>
      </c>
      <c r="C26" s="821">
        <v>-23.040491991092413</v>
      </c>
      <c r="D26" s="822">
        <v>11.496250092819484</v>
      </c>
      <c r="E26" s="823">
        <v>34.536742083911896</v>
      </c>
      <c r="F26" s="821">
        <v>-8.304881640456653</v>
      </c>
      <c r="G26" s="822">
        <v>7.7805004826613207</v>
      </c>
      <c r="H26" s="824">
        <v>16.085382123117974</v>
      </c>
      <c r="I26" s="821">
        <v>-31.345373631549066</v>
      </c>
      <c r="J26" s="635">
        <v>19.276750575480804</v>
      </c>
      <c r="K26" s="634">
        <v>50.62212420702987</v>
      </c>
      <c r="L26" s="825" t="s">
        <v>429</v>
      </c>
      <c r="M26" s="826">
        <v>22</v>
      </c>
    </row>
    <row r="27" spans="1:13" ht="51" customHeight="1" thickBot="1">
      <c r="A27" s="1149" t="s">
        <v>731</v>
      </c>
      <c r="B27" s="1150"/>
      <c r="C27" s="672">
        <v>2.7635372879297506</v>
      </c>
      <c r="D27" s="673">
        <v>47.41869286328194</v>
      </c>
      <c r="E27" s="673">
        <v>44.65515557535219</v>
      </c>
      <c r="F27" s="827">
        <v>-3.801451073539873</v>
      </c>
      <c r="G27" s="673">
        <v>53.861396111752839</v>
      </c>
      <c r="H27" s="828">
        <v>57.662847185292712</v>
      </c>
      <c r="I27" s="827">
        <v>-1.0379137856101153</v>
      </c>
      <c r="J27" s="673">
        <v>101.28008897503477</v>
      </c>
      <c r="K27" s="828">
        <v>102.31800276064489</v>
      </c>
      <c r="L27" s="1151" t="s">
        <v>495</v>
      </c>
      <c r="M27" s="1150"/>
    </row>
    <row r="28" spans="1:13">
      <c r="A28" s="613" t="s">
        <v>304</v>
      </c>
      <c r="J28" s="188"/>
      <c r="K28" s="403"/>
      <c r="M28" s="404" t="s">
        <v>305</v>
      </c>
    </row>
    <row r="29" spans="1:13" ht="42.75" customHeight="1">
      <c r="C29" s="500"/>
      <c r="D29" s="500"/>
      <c r="E29" s="500"/>
      <c r="F29" s="500"/>
      <c r="G29" s="500"/>
      <c r="H29" s="500"/>
      <c r="I29" s="500"/>
      <c r="J29" s="500"/>
      <c r="K29" s="500"/>
    </row>
    <row r="30" spans="1:13">
      <c r="K30" s="829"/>
    </row>
    <row r="31" spans="1:13">
      <c r="J31" s="829"/>
      <c r="K31" s="829"/>
    </row>
    <row r="32" spans="1:13">
      <c r="J32" s="188"/>
      <c r="K32" s="188"/>
    </row>
    <row r="33" spans="2:12">
      <c r="J33" s="188"/>
      <c r="K33" s="188"/>
    </row>
    <row r="34" spans="2:12">
      <c r="J34" s="188"/>
      <c r="K34" s="188"/>
    </row>
    <row r="35" spans="2:12">
      <c r="J35" s="188"/>
      <c r="K35" s="188"/>
    </row>
    <row r="36" spans="2:12">
      <c r="J36" s="188"/>
      <c r="K36" s="188"/>
    </row>
    <row r="37" spans="2:12">
      <c r="J37" s="188"/>
      <c r="K37" s="188"/>
    </row>
    <row r="38" spans="2:12">
      <c r="J38" s="188"/>
      <c r="K38" s="188"/>
    </row>
    <row r="39" spans="2:12">
      <c r="J39" s="188"/>
      <c r="K39" s="188"/>
    </row>
    <row r="40" spans="2:12">
      <c r="J40" s="188"/>
      <c r="K40" s="188"/>
    </row>
    <row r="42" spans="2:12">
      <c r="J42" s="188"/>
      <c r="K42" s="188"/>
    </row>
    <row r="43" spans="2:12">
      <c r="B43" s="188" t="s">
        <v>113</v>
      </c>
      <c r="C43" s="188">
        <v>-1.8762585980361877</v>
      </c>
      <c r="D43" s="188">
        <v>125.45324427480918</v>
      </c>
      <c r="E43" s="188">
        <v>127.32950287284537</v>
      </c>
      <c r="F43" s="188">
        <v>3.7715749447456517</v>
      </c>
      <c r="G43" s="188">
        <v>145.51526717557252</v>
      </c>
      <c r="H43" s="188">
        <v>141.74369223082687</v>
      </c>
      <c r="I43" s="188">
        <v>1.8953163467093077</v>
      </c>
      <c r="J43" s="244">
        <v>270.96851145038158</v>
      </c>
      <c r="K43" s="244">
        <v>269.07319510367228</v>
      </c>
      <c r="L43" s="188" t="s">
        <v>427</v>
      </c>
    </row>
    <row r="44" spans="2:12">
      <c r="B44" s="188" t="s">
        <v>254</v>
      </c>
      <c r="C44" s="188">
        <v>9.311454278885364</v>
      </c>
      <c r="D44" s="188">
        <v>111.35182788063977</v>
      </c>
      <c r="E44" s="188">
        <v>102.04037360175441</v>
      </c>
      <c r="F44" s="188">
        <v>-1.7128753046755492</v>
      </c>
      <c r="G44" s="188">
        <v>130.42744623264517</v>
      </c>
      <c r="H44" s="188">
        <v>132.14032153732072</v>
      </c>
      <c r="I44" s="188">
        <v>7.5985789742097722</v>
      </c>
      <c r="J44" s="188">
        <v>241.77927411328488</v>
      </c>
      <c r="K44" s="188">
        <v>234.18069513907511</v>
      </c>
      <c r="L44" s="188" t="s">
        <v>414</v>
      </c>
    </row>
    <row r="45" spans="2:12">
      <c r="B45" s="188" t="s">
        <v>38</v>
      </c>
      <c r="C45" s="188">
        <v>1.0953508921516075</v>
      </c>
      <c r="D45" s="188">
        <v>61.149876273491316</v>
      </c>
      <c r="E45" s="188">
        <v>60.054525381339708</v>
      </c>
      <c r="F45" s="188">
        <v>-9.5661856870959525</v>
      </c>
      <c r="G45" s="188">
        <v>90.877677954388389</v>
      </c>
      <c r="H45" s="188">
        <v>100.44386364148434</v>
      </c>
      <c r="I45" s="188">
        <v>-8.4708347949443521</v>
      </c>
      <c r="J45" s="244">
        <v>152.02755422787973</v>
      </c>
      <c r="K45" s="244">
        <v>160.49838902282409</v>
      </c>
      <c r="L45" s="188" t="s">
        <v>424</v>
      </c>
    </row>
    <row r="46" spans="2:12">
      <c r="B46" s="188" t="s">
        <v>110</v>
      </c>
      <c r="C46" s="188">
        <v>-24.118929972444107</v>
      </c>
      <c r="D46" s="188">
        <v>66.139352584232512</v>
      </c>
      <c r="E46" s="188">
        <v>90.258282556676619</v>
      </c>
      <c r="F46" s="188">
        <v>-9.6482694817937187</v>
      </c>
      <c r="G46" s="188">
        <v>84.14752201733053</v>
      </c>
      <c r="H46" s="188">
        <v>93.795791499124249</v>
      </c>
      <c r="I46" s="188">
        <v>-33.767199454237812</v>
      </c>
      <c r="J46" s="244">
        <v>150.28687460156306</v>
      </c>
      <c r="K46" s="244">
        <v>184.05407405580087</v>
      </c>
      <c r="L46" s="188" t="s">
        <v>423</v>
      </c>
    </row>
    <row r="47" spans="2:12">
      <c r="B47" s="188" t="s">
        <v>125</v>
      </c>
      <c r="C47" s="188">
        <v>-31.389967687705678</v>
      </c>
      <c r="D47" s="188">
        <v>90.974009798223037</v>
      </c>
      <c r="E47" s="188">
        <v>122.36397748592871</v>
      </c>
      <c r="F47" s="188">
        <v>-13.502803197859329</v>
      </c>
      <c r="G47" s="188">
        <v>45.690442580752304</v>
      </c>
      <c r="H47" s="188">
        <v>59.193245778611633</v>
      </c>
      <c r="I47" s="188">
        <v>-44.892770885565</v>
      </c>
      <c r="J47" s="188">
        <v>136.66445237897534</v>
      </c>
      <c r="K47" s="188">
        <v>181.55722326454034</v>
      </c>
      <c r="L47" s="188" t="s">
        <v>428</v>
      </c>
    </row>
    <row r="48" spans="2:12">
      <c r="B48" s="188" t="s">
        <v>112</v>
      </c>
      <c r="C48" s="188">
        <v>-7.9754404339585747</v>
      </c>
      <c r="D48" s="188">
        <v>56.696177764001625</v>
      </c>
      <c r="E48" s="188">
        <v>64.6716181979602</v>
      </c>
      <c r="F48" s="188">
        <v>-0.14431782908319235</v>
      </c>
      <c r="G48" s="188">
        <v>58.691567058641198</v>
      </c>
      <c r="H48" s="188">
        <v>58.83588488772439</v>
      </c>
      <c r="I48" s="188">
        <v>-8.11975826304176</v>
      </c>
      <c r="J48" s="244">
        <v>115.38774482264283</v>
      </c>
      <c r="K48" s="244">
        <v>123.50750308568459</v>
      </c>
      <c r="L48" s="188" t="s">
        <v>425</v>
      </c>
    </row>
    <row r="49" spans="2:12">
      <c r="B49" s="188" t="s">
        <v>117</v>
      </c>
      <c r="C49" s="188">
        <v>-6.0743136278069656</v>
      </c>
      <c r="D49" s="188">
        <v>63.560264472167738</v>
      </c>
      <c r="E49" s="188">
        <v>69.634578099974703</v>
      </c>
      <c r="F49" s="188">
        <v>1.6537181671226548</v>
      </c>
      <c r="G49" s="188">
        <v>45.350506500596481</v>
      </c>
      <c r="H49" s="188">
        <v>43.696788333473826</v>
      </c>
      <c r="I49" s="188">
        <v>-4.4205954606843534</v>
      </c>
      <c r="J49" s="244">
        <v>108.9107709727642</v>
      </c>
      <c r="K49" s="244">
        <v>113.33136643344855</v>
      </c>
      <c r="L49" s="188" t="s">
        <v>426</v>
      </c>
    </row>
    <row r="50" spans="2:12">
      <c r="B50" s="188" t="s">
        <v>106</v>
      </c>
      <c r="C50" s="188">
        <v>0.22668854706467556</v>
      </c>
      <c r="D50" s="188">
        <v>43.96377070670956</v>
      </c>
      <c r="E50" s="188">
        <v>43.737082159644885</v>
      </c>
      <c r="F50" s="188">
        <v>0.10200190460170688</v>
      </c>
      <c r="G50" s="188">
        <v>60.887581016290341</v>
      </c>
      <c r="H50" s="188">
        <v>60.785579111688634</v>
      </c>
      <c r="I50" s="188">
        <v>0.32869045166638955</v>
      </c>
      <c r="J50" s="244">
        <v>104.85135172299991</v>
      </c>
      <c r="K50" s="244">
        <v>104.52266127133352</v>
      </c>
      <c r="L50" s="188" t="s">
        <v>419</v>
      </c>
    </row>
    <row r="51" spans="2:12">
      <c r="B51" s="188" t="s">
        <v>100</v>
      </c>
      <c r="C51" s="188">
        <v>7.5187391066758167</v>
      </c>
      <c r="D51" s="188">
        <v>42.938411443485748</v>
      </c>
      <c r="E51" s="188">
        <v>35.419672336809931</v>
      </c>
      <c r="F51" s="188">
        <v>-1.7996483783269497</v>
      </c>
      <c r="G51" s="188">
        <v>61.266106655517135</v>
      </c>
      <c r="H51" s="188">
        <v>63.065755033844084</v>
      </c>
      <c r="I51" s="188">
        <v>5.7190907283488741</v>
      </c>
      <c r="J51" s="244">
        <v>104.20451809900288</v>
      </c>
      <c r="K51" s="244">
        <v>98.485427370654008</v>
      </c>
      <c r="L51" s="188" t="s">
        <v>418</v>
      </c>
    </row>
    <row r="52" spans="2:12">
      <c r="B52" s="188" t="s">
        <v>109</v>
      </c>
      <c r="C52" s="188">
        <v>-6.3929330704317735</v>
      </c>
      <c r="D52" s="188">
        <v>56.66650334917513</v>
      </c>
      <c r="E52" s="188">
        <v>63.059436419606904</v>
      </c>
      <c r="F52" s="188">
        <v>-1.5299229204163751</v>
      </c>
      <c r="G52" s="188">
        <v>46.946546185020061</v>
      </c>
      <c r="H52" s="188">
        <v>48.476469105436436</v>
      </c>
      <c r="I52" s="188">
        <v>-7.922855990848177</v>
      </c>
      <c r="J52" s="244">
        <v>103.61304953419518</v>
      </c>
      <c r="K52" s="244">
        <v>111.53590552504336</v>
      </c>
      <c r="L52" s="188" t="s">
        <v>422</v>
      </c>
    </row>
    <row r="53" spans="2:12">
      <c r="B53" s="188" t="s">
        <v>96</v>
      </c>
      <c r="C53" s="188">
        <v>5.1585620408243287</v>
      </c>
      <c r="D53" s="188">
        <v>46.593254790519609</v>
      </c>
      <c r="E53" s="188">
        <v>41.43469274969528</v>
      </c>
      <c r="F53" s="188">
        <v>-5.2105618172271164</v>
      </c>
      <c r="G53" s="188">
        <v>50.555917352436211</v>
      </c>
      <c r="H53" s="188">
        <v>55.766479169663327</v>
      </c>
      <c r="I53" s="188">
        <v>-5.1999776402809061E-2</v>
      </c>
      <c r="J53" s="244">
        <v>97.149172142955805</v>
      </c>
      <c r="K53" s="244">
        <v>97.201171919358615</v>
      </c>
      <c r="L53" s="188" t="s">
        <v>416</v>
      </c>
    </row>
    <row r="54" spans="2:12">
      <c r="B54" s="188" t="s">
        <v>226</v>
      </c>
      <c r="C54" s="188">
        <v>17.638948463293225</v>
      </c>
      <c r="D54" s="188">
        <v>56.399972339395617</v>
      </c>
      <c r="E54" s="188">
        <v>38.761023876102392</v>
      </c>
      <c r="F54" s="188">
        <v>15.009629225186696</v>
      </c>
      <c r="G54" s="188">
        <v>40.585021782725953</v>
      </c>
      <c r="H54" s="188">
        <v>25.575392557539256</v>
      </c>
      <c r="I54" s="188">
        <v>32.648577688479918</v>
      </c>
      <c r="J54" s="244">
        <v>96.984994122121563</v>
      </c>
      <c r="K54" s="244">
        <v>64.336416433641645</v>
      </c>
      <c r="L54" s="188" t="s">
        <v>432</v>
      </c>
    </row>
    <row r="55" spans="2:12">
      <c r="B55" s="188" t="s">
        <v>129</v>
      </c>
      <c r="C55" s="188">
        <v>-1.8050715390630074</v>
      </c>
      <c r="D55" s="188">
        <v>53.328146611341644</v>
      </c>
      <c r="E55" s="188">
        <v>55.133218150404652</v>
      </c>
      <c r="F55" s="188">
        <v>0.33621642819473863</v>
      </c>
      <c r="G55" s="188">
        <v>37.482710926694331</v>
      </c>
      <c r="H55" s="188">
        <v>37.146494498499592</v>
      </c>
      <c r="I55" s="188">
        <v>-1.4688551108682759</v>
      </c>
      <c r="J55" s="244">
        <v>90.810857538035975</v>
      </c>
      <c r="K55" s="244">
        <v>92.279712648904251</v>
      </c>
      <c r="L55" s="188" t="s">
        <v>430</v>
      </c>
    </row>
    <row r="56" spans="2:12">
      <c r="B56" s="188" t="s">
        <v>97</v>
      </c>
      <c r="C56" s="188">
        <v>-0.33414364962613874</v>
      </c>
      <c r="D56" s="188">
        <v>31.078208048595293</v>
      </c>
      <c r="E56" s="188">
        <v>31.412351698221432</v>
      </c>
      <c r="F56" s="188">
        <v>-14.05763936629468</v>
      </c>
      <c r="G56" s="188">
        <v>54.137771028431615</v>
      </c>
      <c r="H56" s="188">
        <v>68.195410394726295</v>
      </c>
      <c r="I56" s="188">
        <v>-14.391783015920808</v>
      </c>
      <c r="J56" s="244">
        <v>85.215979077026915</v>
      </c>
      <c r="K56" s="244">
        <v>99.607762092947723</v>
      </c>
      <c r="L56" s="188" t="s">
        <v>417</v>
      </c>
    </row>
    <row r="57" spans="2:12">
      <c r="B57" s="188" t="s">
        <v>137</v>
      </c>
      <c r="C57" s="188">
        <v>15.645309949114662</v>
      </c>
      <c r="D57" s="188">
        <v>75.152896030699111</v>
      </c>
      <c r="E57" s="188">
        <v>59.507586081584449</v>
      </c>
      <c r="F57" s="188">
        <v>-2.558318125086771</v>
      </c>
      <c r="G57" s="188">
        <v>7.099172562657392</v>
      </c>
      <c r="H57" s="188">
        <v>9.6574906877441631</v>
      </c>
      <c r="I57" s="188">
        <v>13.086991824027905</v>
      </c>
      <c r="J57" s="244">
        <v>82.252068593356512</v>
      </c>
      <c r="K57" s="244">
        <v>69.165076769328607</v>
      </c>
      <c r="L57" s="188" t="s">
        <v>433</v>
      </c>
    </row>
    <row r="58" spans="2:12">
      <c r="B58" s="188" t="s">
        <v>82</v>
      </c>
      <c r="C58" s="188">
        <v>4.2535835625192391</v>
      </c>
      <c r="D58" s="188">
        <v>28.814179655643901</v>
      </c>
      <c r="E58" s="188">
        <v>24.560596093124662</v>
      </c>
      <c r="F58" s="188">
        <v>-5.4390902674344233</v>
      </c>
      <c r="G58" s="188">
        <v>34.794849392304485</v>
      </c>
      <c r="H58" s="188">
        <v>40.233939659738908</v>
      </c>
      <c r="I58" s="188">
        <v>-1.18550670491517</v>
      </c>
      <c r="J58" s="244">
        <v>63.609029047948397</v>
      </c>
      <c r="K58" s="244">
        <v>64.794535752863567</v>
      </c>
      <c r="L58" s="188" t="s">
        <v>415</v>
      </c>
    </row>
    <row r="59" spans="2:12">
      <c r="B59" s="188" t="s">
        <v>160</v>
      </c>
      <c r="C59" s="188">
        <v>-7.0175407610082914</v>
      </c>
      <c r="D59" s="188">
        <v>51.52682926829268</v>
      </c>
      <c r="E59" s="188">
        <v>58.544370029300971</v>
      </c>
      <c r="F59" s="188">
        <v>-1.3595718179869127</v>
      </c>
      <c r="G59" s="188">
        <v>11.443902439024392</v>
      </c>
      <c r="H59" s="188">
        <v>12.803474257011304</v>
      </c>
      <c r="I59" s="188">
        <v>-8.3771125789952166</v>
      </c>
      <c r="J59" s="244">
        <v>62.970731707317064</v>
      </c>
      <c r="K59" s="244">
        <v>71.347844286312281</v>
      </c>
      <c r="L59" s="188" t="s">
        <v>431</v>
      </c>
    </row>
    <row r="60" spans="2:12">
      <c r="B60" s="188" t="s">
        <v>103</v>
      </c>
      <c r="C60" s="188">
        <v>-2.219175611937743</v>
      </c>
      <c r="D60" s="188">
        <v>42.367833209233055</v>
      </c>
      <c r="E60" s="188">
        <v>44.587008821170798</v>
      </c>
      <c r="F60" s="188">
        <v>-1.8336188535284403</v>
      </c>
      <c r="G60" s="188">
        <v>11.317944899478778</v>
      </c>
      <c r="H60" s="188">
        <v>13.151563753007219</v>
      </c>
      <c r="I60" s="188">
        <v>-4.0527944654661709</v>
      </c>
      <c r="J60" s="244">
        <v>53.685778108711844</v>
      </c>
      <c r="K60" s="244">
        <v>57.738572574178015</v>
      </c>
      <c r="L60" s="188" t="s">
        <v>436</v>
      </c>
    </row>
    <row r="61" spans="2:12">
      <c r="B61" s="188" t="s">
        <v>107</v>
      </c>
      <c r="C61" s="188">
        <v>0.90959640023541155</v>
      </c>
      <c r="D61" s="188">
        <v>30.488372233534129</v>
      </c>
      <c r="E61" s="188">
        <v>29.578775833298717</v>
      </c>
      <c r="F61" s="188">
        <v>1.9623273246712181</v>
      </c>
      <c r="G61" s="188">
        <v>22.204834782398546</v>
      </c>
      <c r="H61" s="188">
        <v>20.242507457727328</v>
      </c>
      <c r="I61" s="188">
        <v>2.8719237249066154</v>
      </c>
      <c r="J61" s="244">
        <v>52.693207015932664</v>
      </c>
      <c r="K61" s="244">
        <v>49.821283291026049</v>
      </c>
      <c r="L61" s="188" t="s">
        <v>421</v>
      </c>
    </row>
    <row r="62" spans="2:12">
      <c r="B62" s="188" t="s">
        <v>7</v>
      </c>
      <c r="C62" s="188">
        <v>0.17741531008689293</v>
      </c>
      <c r="D62" s="188">
        <v>24.566070586175535</v>
      </c>
      <c r="E62" s="188">
        <v>24.388655276088642</v>
      </c>
      <c r="F62" s="188">
        <v>-9.0392948700215605</v>
      </c>
      <c r="G62" s="188">
        <v>27.054143302483691</v>
      </c>
      <c r="H62" s="188">
        <v>36.093438172505252</v>
      </c>
      <c r="I62" s="188">
        <v>-8.8618795599346711</v>
      </c>
      <c r="J62" s="244">
        <v>51.620213888659229</v>
      </c>
      <c r="K62" s="244">
        <v>60.482093448593901</v>
      </c>
      <c r="L62" s="188" t="s">
        <v>420</v>
      </c>
    </row>
    <row r="63" spans="2:12">
      <c r="B63" s="188" t="s">
        <v>139</v>
      </c>
      <c r="C63" s="188">
        <v>-2.1629378340533094</v>
      </c>
      <c r="D63" s="188">
        <v>27.510766580534021</v>
      </c>
      <c r="E63" s="188">
        <v>29.673704414587331</v>
      </c>
      <c r="F63" s="188">
        <v>1.6402069167323816</v>
      </c>
      <c r="G63" s="188">
        <v>18.242894056847543</v>
      </c>
      <c r="H63" s="188">
        <v>16.602687140115162</v>
      </c>
      <c r="I63" s="188">
        <v>-0.5227309173209278</v>
      </c>
      <c r="J63" s="244">
        <v>45.753660637381564</v>
      </c>
      <c r="K63" s="244">
        <v>46.276391554702492</v>
      </c>
      <c r="L63" s="188" t="s">
        <v>434</v>
      </c>
    </row>
    <row r="64" spans="2:12">
      <c r="B64" s="188" t="s">
        <v>127</v>
      </c>
      <c r="C64" s="188">
        <v>-23.040491991092413</v>
      </c>
      <c r="D64" s="188">
        <v>11.496250092819484</v>
      </c>
      <c r="E64" s="188">
        <v>34.536742083911896</v>
      </c>
      <c r="F64" s="188">
        <v>-8.304881640456653</v>
      </c>
      <c r="G64" s="188">
        <v>7.7805004826613207</v>
      </c>
      <c r="H64" s="188">
        <v>16.085382123117974</v>
      </c>
      <c r="I64" s="188">
        <v>-31.345373631549066</v>
      </c>
      <c r="J64" s="244">
        <v>19.276750575480804</v>
      </c>
      <c r="K64" s="244">
        <v>50.62212420702987</v>
      </c>
      <c r="L64" s="188" t="s">
        <v>429</v>
      </c>
    </row>
  </sheetData>
  <mergeCells count="9">
    <mergeCell ref="A27:B27"/>
    <mergeCell ref="L27:M27"/>
    <mergeCell ref="A1:M1"/>
    <mergeCell ref="A2:M2"/>
    <mergeCell ref="A3:A4"/>
    <mergeCell ref="C3:E3"/>
    <mergeCell ref="F3:H3"/>
    <mergeCell ref="I3:K3"/>
    <mergeCell ref="M3:M4"/>
  </mergeCells>
  <printOptions horizontalCentered="1" verticalCentered="1"/>
  <pageMargins left="0" right="0" top="0" bottom="0" header="0" footer="0"/>
  <pageSetup paperSize="9" scale="64"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5A0B-2CB5-4F13-8D10-040120B5B7CA}">
  <sheetPr>
    <tabColor theme="9" tint="-0.249977111117893"/>
  </sheetPr>
  <dimension ref="A1:N31"/>
  <sheetViews>
    <sheetView zoomScale="84" zoomScaleNormal="84" workbookViewId="0">
      <selection activeCell="M1" sqref="M1:N1"/>
    </sheetView>
  </sheetViews>
  <sheetFormatPr defaultColWidth="9.140625" defaultRowHeight="12.75"/>
  <cols>
    <col min="1" max="1" width="9.5703125" style="188" customWidth="1"/>
    <col min="2" max="2" width="15.85546875" style="188" customWidth="1"/>
    <col min="3" max="3" width="14.7109375" style="188" customWidth="1"/>
    <col min="4" max="5" width="16.28515625" style="188" customWidth="1"/>
    <col min="6" max="6" width="13.28515625" style="188" customWidth="1"/>
    <col min="7" max="7" width="7.85546875" style="188" customWidth="1"/>
    <col min="8" max="13" width="9.140625" style="188"/>
    <col min="14" max="14" width="15.85546875" style="188" bestFit="1" customWidth="1"/>
    <col min="15" max="16384" width="9.140625" style="188"/>
  </cols>
  <sheetData>
    <row r="1" spans="1:14" ht="30" customHeight="1">
      <c r="A1" s="1163" t="s">
        <v>848</v>
      </c>
      <c r="B1" s="1164"/>
      <c r="C1" s="1164"/>
      <c r="D1" s="1164"/>
      <c r="E1" s="1164"/>
      <c r="F1" s="1164"/>
      <c r="G1" s="1165"/>
      <c r="M1" s="666"/>
      <c r="N1" s="669" t="s">
        <v>730</v>
      </c>
    </row>
    <row r="2" spans="1:14" ht="27" customHeight="1">
      <c r="A2" s="1166" t="s">
        <v>849</v>
      </c>
      <c r="B2" s="1028"/>
      <c r="C2" s="1028"/>
      <c r="D2" s="1028"/>
      <c r="E2" s="1028"/>
      <c r="F2" s="1028"/>
      <c r="G2" s="1167"/>
    </row>
    <row r="3" spans="1:14" ht="40.5" customHeight="1">
      <c r="A3" s="685" t="s">
        <v>850</v>
      </c>
      <c r="B3" s="627" t="s">
        <v>317</v>
      </c>
      <c r="C3" s="830" t="s">
        <v>724</v>
      </c>
      <c r="D3" s="830">
        <v>2023</v>
      </c>
      <c r="E3" s="830">
        <v>2022</v>
      </c>
      <c r="F3" s="627" t="s">
        <v>319</v>
      </c>
      <c r="G3" s="831" t="s">
        <v>851</v>
      </c>
    </row>
    <row r="4" spans="1:14" ht="49.5" customHeight="1">
      <c r="A4" s="832">
        <v>1</v>
      </c>
      <c r="B4" s="628" t="s">
        <v>107</v>
      </c>
      <c r="C4" s="833">
        <v>-6.9999999999999993E-2</v>
      </c>
      <c r="D4" s="834">
        <v>0.106</v>
      </c>
      <c r="E4" s="835">
        <v>0.17599999999999999</v>
      </c>
      <c r="F4" s="629" t="s">
        <v>421</v>
      </c>
      <c r="G4" s="836">
        <v>1</v>
      </c>
    </row>
    <row r="5" spans="1:14" ht="30.75" customHeight="1">
      <c r="A5" s="837">
        <v>2</v>
      </c>
      <c r="B5" s="630" t="s">
        <v>113</v>
      </c>
      <c r="C5" s="838">
        <v>-1.6999999999999987E-2</v>
      </c>
      <c r="D5" s="839">
        <v>0.128</v>
      </c>
      <c r="E5" s="840">
        <v>0.14499999999999999</v>
      </c>
      <c r="F5" s="631" t="s">
        <v>427</v>
      </c>
      <c r="G5" s="841">
        <v>2</v>
      </c>
    </row>
    <row r="6" spans="1:14" ht="30.75" customHeight="1">
      <c r="A6" s="832">
        <v>3</v>
      </c>
      <c r="B6" s="628" t="s">
        <v>125</v>
      </c>
      <c r="C6" s="833">
        <v>5.0000000000000044E-3</v>
      </c>
      <c r="D6" s="834">
        <v>0.13400000000000001</v>
      </c>
      <c r="E6" s="835">
        <v>0.129</v>
      </c>
      <c r="F6" s="629" t="s">
        <v>428</v>
      </c>
      <c r="G6" s="836">
        <v>3</v>
      </c>
    </row>
    <row r="7" spans="1:14" ht="30.75" customHeight="1">
      <c r="A7" s="837">
        <v>4</v>
      </c>
      <c r="B7" s="630" t="s">
        <v>112</v>
      </c>
      <c r="C7" s="838">
        <v>-1.0000000000000009E-3</v>
      </c>
      <c r="D7" s="839">
        <v>0.13600000000000001</v>
      </c>
      <c r="E7" s="840">
        <v>0.13700000000000001</v>
      </c>
      <c r="F7" s="631" t="s">
        <v>425</v>
      </c>
      <c r="G7" s="841">
        <v>4</v>
      </c>
    </row>
    <row r="8" spans="1:14" ht="30.75" customHeight="1">
      <c r="A8" s="832">
        <v>5</v>
      </c>
      <c r="B8" s="628" t="s">
        <v>226</v>
      </c>
      <c r="C8" s="833">
        <v>1.0000000000000009E-3</v>
      </c>
      <c r="D8" s="834">
        <v>0.13800000000000001</v>
      </c>
      <c r="E8" s="835">
        <v>0.13700000000000001</v>
      </c>
      <c r="F8" s="629" t="s">
        <v>432</v>
      </c>
      <c r="G8" s="836">
        <v>5</v>
      </c>
    </row>
    <row r="9" spans="1:14" ht="30.75" customHeight="1">
      <c r="A9" s="837">
        <v>6</v>
      </c>
      <c r="B9" s="630" t="s">
        <v>160</v>
      </c>
      <c r="C9" s="838">
        <v>-4.0000000000000036E-3</v>
      </c>
      <c r="D9" s="839">
        <v>0.16500000000000001</v>
      </c>
      <c r="E9" s="840">
        <v>0.16900000000000001</v>
      </c>
      <c r="F9" s="631" t="s">
        <v>431</v>
      </c>
      <c r="G9" s="841">
        <v>6</v>
      </c>
    </row>
    <row r="10" spans="1:14" ht="30.75" customHeight="1">
      <c r="A10" s="832">
        <v>7</v>
      </c>
      <c r="B10" s="628" t="s">
        <v>137</v>
      </c>
      <c r="C10" s="833">
        <v>-0.17899999999999999</v>
      </c>
      <c r="D10" s="834">
        <v>0.188</v>
      </c>
      <c r="E10" s="835">
        <v>0.36699999999999999</v>
      </c>
      <c r="F10" s="629" t="s">
        <v>433</v>
      </c>
      <c r="G10" s="836">
        <v>7</v>
      </c>
    </row>
    <row r="11" spans="1:14" ht="30.75" customHeight="1">
      <c r="A11" s="837">
        <v>8</v>
      </c>
      <c r="B11" s="630" t="s">
        <v>109</v>
      </c>
      <c r="C11" s="838">
        <v>-2.1999999999999992E-2</v>
      </c>
      <c r="D11" s="839">
        <v>0.189</v>
      </c>
      <c r="E11" s="840">
        <v>0.21099999999999999</v>
      </c>
      <c r="F11" s="631" t="s">
        <v>422</v>
      </c>
      <c r="G11" s="841">
        <v>8</v>
      </c>
    </row>
    <row r="12" spans="1:14" ht="30.75" customHeight="1">
      <c r="A12" s="832">
        <v>9</v>
      </c>
      <c r="B12" s="628" t="s">
        <v>117</v>
      </c>
      <c r="C12" s="833">
        <v>-1.0000000000000009E-3</v>
      </c>
      <c r="D12" s="834">
        <v>0.23799999999999999</v>
      </c>
      <c r="E12" s="835">
        <v>0.23899999999999999</v>
      </c>
      <c r="F12" s="629" t="s">
        <v>426</v>
      </c>
      <c r="G12" s="836">
        <v>9</v>
      </c>
    </row>
    <row r="13" spans="1:14" ht="30.75" customHeight="1">
      <c r="A13" s="837">
        <v>10</v>
      </c>
      <c r="B13" s="630" t="s">
        <v>139</v>
      </c>
      <c r="C13" s="838">
        <v>-0.25900000000000006</v>
      </c>
      <c r="D13" s="839">
        <v>0.28399999999999997</v>
      </c>
      <c r="E13" s="840">
        <v>0.54300000000000004</v>
      </c>
      <c r="F13" s="631" t="s">
        <v>434</v>
      </c>
      <c r="G13" s="841">
        <v>10</v>
      </c>
    </row>
    <row r="14" spans="1:14" ht="30.75" customHeight="1">
      <c r="A14" s="832">
        <v>11</v>
      </c>
      <c r="B14" s="628" t="s">
        <v>254</v>
      </c>
      <c r="C14" s="833">
        <v>-1.4000000000000012E-2</v>
      </c>
      <c r="D14" s="834">
        <v>0.28899999999999998</v>
      </c>
      <c r="E14" s="835">
        <v>0.30299999999999999</v>
      </c>
      <c r="F14" s="629" t="s">
        <v>414</v>
      </c>
      <c r="G14" s="836">
        <v>11</v>
      </c>
    </row>
    <row r="15" spans="1:14" ht="30.75" customHeight="1">
      <c r="A15" s="837">
        <v>12</v>
      </c>
      <c r="B15" s="630" t="s">
        <v>100</v>
      </c>
      <c r="C15" s="838">
        <v>-0.32900000000000001</v>
      </c>
      <c r="D15" s="839">
        <v>0.318</v>
      </c>
      <c r="E15" s="840">
        <v>0.64700000000000002</v>
      </c>
      <c r="F15" s="631" t="s">
        <v>418</v>
      </c>
      <c r="G15" s="841">
        <v>12</v>
      </c>
    </row>
    <row r="16" spans="1:14" ht="30.75" customHeight="1">
      <c r="A16" s="832">
        <v>13</v>
      </c>
      <c r="B16" s="628" t="s">
        <v>127</v>
      </c>
      <c r="C16" s="833">
        <v>2.0000000000000018E-3</v>
      </c>
      <c r="D16" s="834">
        <v>0.32400000000000001</v>
      </c>
      <c r="E16" s="835">
        <v>0.32200000000000001</v>
      </c>
      <c r="F16" s="629" t="s">
        <v>429</v>
      </c>
      <c r="G16" s="836">
        <v>13</v>
      </c>
    </row>
    <row r="17" spans="1:7" ht="30.75" customHeight="1">
      <c r="A17" s="837">
        <v>14</v>
      </c>
      <c r="B17" s="630" t="s">
        <v>106</v>
      </c>
      <c r="C17" s="838">
        <v>4.0000000000000036E-3</v>
      </c>
      <c r="D17" s="839">
        <v>0.34</v>
      </c>
      <c r="E17" s="840">
        <v>0.33600000000000002</v>
      </c>
      <c r="F17" s="631" t="s">
        <v>419</v>
      </c>
      <c r="G17" s="841">
        <v>14</v>
      </c>
    </row>
    <row r="18" spans="1:7" ht="30.75" customHeight="1">
      <c r="A18" s="832">
        <v>15</v>
      </c>
      <c r="B18" s="628" t="s">
        <v>38</v>
      </c>
      <c r="C18" s="833">
        <v>0</v>
      </c>
      <c r="D18" s="834">
        <v>0.35899999999999999</v>
      </c>
      <c r="E18" s="835">
        <v>0.35899999999999999</v>
      </c>
      <c r="F18" s="629" t="s">
        <v>424</v>
      </c>
      <c r="G18" s="836">
        <v>15</v>
      </c>
    </row>
    <row r="19" spans="1:7" ht="30.75" customHeight="1">
      <c r="A19" s="837">
        <v>16</v>
      </c>
      <c r="B19" s="630" t="s">
        <v>97</v>
      </c>
      <c r="C19" s="838">
        <v>-8.0000000000000016E-2</v>
      </c>
      <c r="D19" s="839">
        <v>0.42599999999999999</v>
      </c>
      <c r="E19" s="840">
        <v>0.50600000000000001</v>
      </c>
      <c r="F19" s="631" t="s">
        <v>417</v>
      </c>
      <c r="G19" s="841">
        <v>16</v>
      </c>
    </row>
    <row r="20" spans="1:7" ht="30.75" customHeight="1">
      <c r="A20" s="832">
        <v>17</v>
      </c>
      <c r="B20" s="628" t="s">
        <v>129</v>
      </c>
      <c r="C20" s="833">
        <v>-6.0000000000000053E-3</v>
      </c>
      <c r="D20" s="834">
        <v>0.45100000000000001</v>
      </c>
      <c r="E20" s="835">
        <v>0.45700000000000002</v>
      </c>
      <c r="F20" s="629" t="s">
        <v>430</v>
      </c>
      <c r="G20" s="836">
        <v>17</v>
      </c>
    </row>
    <row r="21" spans="1:7" ht="30.75" customHeight="1">
      <c r="A21" s="837">
        <v>18</v>
      </c>
      <c r="B21" s="630" t="s">
        <v>7</v>
      </c>
      <c r="C21" s="838">
        <v>-4.1999999999999982E-2</v>
      </c>
      <c r="D21" s="839">
        <v>0.46600000000000003</v>
      </c>
      <c r="E21" s="840">
        <v>0.50800000000000001</v>
      </c>
      <c r="F21" s="631" t="s">
        <v>420</v>
      </c>
      <c r="G21" s="841">
        <v>18</v>
      </c>
    </row>
    <row r="22" spans="1:7" ht="30.75" customHeight="1">
      <c r="A22" s="832">
        <v>19</v>
      </c>
      <c r="B22" s="628" t="s">
        <v>103</v>
      </c>
      <c r="C22" s="833">
        <v>3.0000000000000027E-3</v>
      </c>
      <c r="D22" s="834">
        <v>0.48699999999999999</v>
      </c>
      <c r="E22" s="835">
        <v>0.48399999999999999</v>
      </c>
      <c r="F22" s="629" t="s">
        <v>436</v>
      </c>
      <c r="G22" s="836">
        <v>19</v>
      </c>
    </row>
    <row r="23" spans="1:7" ht="30.75" customHeight="1">
      <c r="A23" s="837">
        <v>20</v>
      </c>
      <c r="B23" s="630" t="s">
        <v>82</v>
      </c>
      <c r="C23" s="838">
        <v>-9.000000000000008E-3</v>
      </c>
      <c r="D23" s="839">
        <v>0.59099999999999997</v>
      </c>
      <c r="E23" s="840">
        <v>0.6</v>
      </c>
      <c r="F23" s="631" t="s">
        <v>415</v>
      </c>
      <c r="G23" s="841">
        <v>20</v>
      </c>
    </row>
    <row r="24" spans="1:7" ht="30.75" customHeight="1">
      <c r="A24" s="832">
        <v>21</v>
      </c>
      <c r="B24" s="628" t="s">
        <v>110</v>
      </c>
      <c r="C24" s="833">
        <v>5.3999999999999937E-2</v>
      </c>
      <c r="D24" s="834">
        <v>0.84599999999999997</v>
      </c>
      <c r="E24" s="835">
        <v>0.79200000000000004</v>
      </c>
      <c r="F24" s="629" t="s">
        <v>423</v>
      </c>
      <c r="G24" s="836">
        <v>21</v>
      </c>
    </row>
    <row r="25" spans="1:7" ht="30.75" customHeight="1" thickBot="1">
      <c r="A25" s="842">
        <v>22</v>
      </c>
      <c r="B25" s="674" t="s">
        <v>96</v>
      </c>
      <c r="C25" s="843">
        <v>-2.5000000000000022E-2</v>
      </c>
      <c r="D25" s="844">
        <v>0.88200000000000001</v>
      </c>
      <c r="E25" s="845">
        <v>0.90700000000000003</v>
      </c>
      <c r="F25" s="675" t="s">
        <v>416</v>
      </c>
      <c r="G25" s="846">
        <v>22</v>
      </c>
    </row>
    <row r="26" spans="1:7" ht="30.75" customHeight="1">
      <c r="A26" s="662" t="s">
        <v>304</v>
      </c>
      <c r="B26" s="191"/>
      <c r="C26" s="191"/>
      <c r="D26" s="191"/>
      <c r="E26" s="191"/>
      <c r="F26" s="191"/>
      <c r="G26" s="396" t="s">
        <v>305</v>
      </c>
    </row>
    <row r="27" spans="1:7">
      <c r="C27" s="847"/>
      <c r="D27" s="847"/>
      <c r="E27" s="847"/>
    </row>
    <row r="28" spans="1:7" ht="15" customHeight="1"/>
    <row r="29" spans="1:7">
      <c r="C29" s="405"/>
      <c r="D29" s="405"/>
      <c r="E29" s="405"/>
    </row>
    <row r="31" spans="1:7">
      <c r="C31" s="616"/>
      <c r="D31" s="616"/>
      <c r="E31" s="616"/>
    </row>
  </sheetData>
  <mergeCells count="2">
    <mergeCell ref="A1:G1"/>
    <mergeCell ref="A2:G2"/>
  </mergeCells>
  <printOptions horizontalCentered="1" verticalCentered="1"/>
  <pageMargins left="0" right="0" top="0" bottom="0" header="0" footer="0"/>
  <pageSetup paperSize="9" scale="95"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29632-7E3F-4126-8762-5A626B142319}">
  <sheetPr>
    <tabColor theme="9" tint="-0.249977111117893"/>
  </sheetPr>
  <dimension ref="A1:V356"/>
  <sheetViews>
    <sheetView zoomScale="84" zoomScaleNormal="84" workbookViewId="0">
      <selection activeCell="M1" sqref="M1:N1"/>
    </sheetView>
  </sheetViews>
  <sheetFormatPr defaultColWidth="9.140625" defaultRowHeight="15"/>
  <cols>
    <col min="1" max="1" width="6.85546875" style="188" customWidth="1"/>
    <col min="2" max="2" width="12.7109375" style="188" customWidth="1"/>
    <col min="3" max="3" width="16.7109375" style="188" customWidth="1"/>
    <col min="4" max="4" width="12.140625" style="188" customWidth="1"/>
    <col min="5" max="6" width="14.140625" style="188" customWidth="1"/>
    <col min="7" max="7" width="15.7109375" style="188" customWidth="1"/>
    <col min="8" max="8" width="10" style="188" customWidth="1"/>
    <col min="9" max="13" width="9.140625" style="188"/>
    <col min="14" max="14" width="15.85546875" style="188" bestFit="1" customWidth="1"/>
    <col min="15" max="15" width="9.140625" style="188"/>
    <col min="16" max="16" width="44.7109375" style="849" bestFit="1" customWidth="1"/>
    <col min="17" max="17" width="9.140625" style="849"/>
    <col min="18" max="16384" width="9.140625" style="188"/>
  </cols>
  <sheetData>
    <row r="1" spans="1:14" ht="34.5" customHeight="1">
      <c r="A1" s="848"/>
      <c r="B1" s="1163" t="s">
        <v>852</v>
      </c>
      <c r="C1" s="1164"/>
      <c r="D1" s="1164"/>
      <c r="E1" s="1164"/>
      <c r="F1" s="1164"/>
      <c r="G1" s="1164"/>
      <c r="H1" s="1165"/>
      <c r="M1" s="666"/>
      <c r="N1" s="669" t="s">
        <v>730</v>
      </c>
    </row>
    <row r="2" spans="1:14" ht="32.25" customHeight="1">
      <c r="B2" s="1166" t="s">
        <v>853</v>
      </c>
      <c r="C2" s="1028"/>
      <c r="D2" s="1028"/>
      <c r="E2" s="1028"/>
      <c r="F2" s="1028"/>
      <c r="G2" s="1028"/>
      <c r="H2" s="1167"/>
    </row>
    <row r="3" spans="1:14" ht="45.75" customHeight="1">
      <c r="B3" s="685" t="s">
        <v>850</v>
      </c>
      <c r="C3" s="627" t="s">
        <v>317</v>
      </c>
      <c r="D3" s="830" t="s">
        <v>724</v>
      </c>
      <c r="E3" s="830">
        <v>2023</v>
      </c>
      <c r="F3" s="830">
        <v>2022</v>
      </c>
      <c r="G3" s="627" t="s">
        <v>319</v>
      </c>
      <c r="H3" s="684" t="s">
        <v>851</v>
      </c>
    </row>
    <row r="4" spans="1:14" ht="28.5" customHeight="1">
      <c r="B4" s="832">
        <v>1</v>
      </c>
      <c r="C4" s="628" t="s">
        <v>112</v>
      </c>
      <c r="D4" s="833">
        <v>-1.100000000000001E-2</v>
      </c>
      <c r="E4" s="834">
        <v>0.501</v>
      </c>
      <c r="F4" s="835">
        <v>0.51200000000000001</v>
      </c>
      <c r="G4" s="629" t="s">
        <v>425</v>
      </c>
      <c r="H4" s="836">
        <v>1</v>
      </c>
      <c r="J4" s="847"/>
      <c r="K4" s="847"/>
      <c r="L4" s="847"/>
    </row>
    <row r="5" spans="1:14" ht="27.75" customHeight="1">
      <c r="B5" s="837">
        <v>2</v>
      </c>
      <c r="C5" s="630" t="s">
        <v>254</v>
      </c>
      <c r="D5" s="838">
        <v>1.2000000000000011E-2</v>
      </c>
      <c r="E5" s="839">
        <v>0.55400000000000005</v>
      </c>
      <c r="F5" s="840">
        <v>0.54200000000000004</v>
      </c>
      <c r="G5" s="631" t="s">
        <v>414</v>
      </c>
      <c r="H5" s="841">
        <v>2</v>
      </c>
      <c r="J5" s="847"/>
      <c r="K5" s="847"/>
      <c r="L5" s="847"/>
    </row>
    <row r="6" spans="1:14" ht="28.5" customHeight="1">
      <c r="B6" s="832">
        <v>3</v>
      </c>
      <c r="C6" s="628" t="s">
        <v>107</v>
      </c>
      <c r="D6" s="833">
        <v>5.9999999999998943E-3</v>
      </c>
      <c r="E6" s="834">
        <v>0.56299999999999994</v>
      </c>
      <c r="F6" s="835">
        <v>0.55700000000000005</v>
      </c>
      <c r="G6" s="629" t="s">
        <v>421</v>
      </c>
      <c r="H6" s="836">
        <v>3</v>
      </c>
      <c r="J6" s="847"/>
      <c r="K6" s="847"/>
      <c r="L6" s="847"/>
    </row>
    <row r="7" spans="1:14" ht="27.75" customHeight="1">
      <c r="B7" s="837">
        <v>4</v>
      </c>
      <c r="C7" s="630" t="s">
        <v>113</v>
      </c>
      <c r="D7" s="838">
        <v>-1.3000000000000012E-2</v>
      </c>
      <c r="E7" s="839">
        <v>0.56499999999999995</v>
      </c>
      <c r="F7" s="840">
        <v>0.57799999999999996</v>
      </c>
      <c r="G7" s="631" t="s">
        <v>427</v>
      </c>
      <c r="H7" s="841">
        <v>4</v>
      </c>
      <c r="J7" s="847"/>
      <c r="K7" s="847"/>
      <c r="L7" s="847"/>
    </row>
    <row r="8" spans="1:14" ht="28.5" customHeight="1">
      <c r="B8" s="832">
        <v>5</v>
      </c>
      <c r="C8" s="628" t="s">
        <v>100</v>
      </c>
      <c r="D8" s="833">
        <v>-0.17400000000000004</v>
      </c>
      <c r="E8" s="834">
        <v>0.628</v>
      </c>
      <c r="F8" s="835">
        <v>0.80200000000000005</v>
      </c>
      <c r="G8" s="629" t="s">
        <v>418</v>
      </c>
      <c r="H8" s="836">
        <v>5</v>
      </c>
      <c r="J8" s="847"/>
      <c r="K8" s="847"/>
      <c r="L8" s="847"/>
    </row>
    <row r="9" spans="1:14" ht="27.75" customHeight="1">
      <c r="B9" s="837">
        <v>6</v>
      </c>
      <c r="C9" s="630" t="s">
        <v>125</v>
      </c>
      <c r="D9" s="838">
        <v>-1.100000000000001E-2</v>
      </c>
      <c r="E9" s="839">
        <v>0.63500000000000001</v>
      </c>
      <c r="F9" s="840">
        <v>0.64600000000000002</v>
      </c>
      <c r="G9" s="631" t="s">
        <v>428</v>
      </c>
      <c r="H9" s="841">
        <v>6</v>
      </c>
      <c r="J9" s="847"/>
      <c r="K9" s="847"/>
      <c r="L9" s="847"/>
    </row>
    <row r="10" spans="1:14" ht="28.5" customHeight="1">
      <c r="B10" s="832">
        <v>7</v>
      </c>
      <c r="C10" s="628" t="s">
        <v>226</v>
      </c>
      <c r="D10" s="833">
        <v>3.0000000000000027E-3</v>
      </c>
      <c r="E10" s="834">
        <v>0.64500000000000002</v>
      </c>
      <c r="F10" s="835">
        <v>0.64200000000000002</v>
      </c>
      <c r="G10" s="629" t="s">
        <v>432</v>
      </c>
      <c r="H10" s="836">
        <v>7</v>
      </c>
      <c r="J10" s="847"/>
      <c r="K10" s="847"/>
      <c r="L10" s="847"/>
    </row>
    <row r="11" spans="1:14" ht="27.75" customHeight="1">
      <c r="B11" s="837">
        <v>8</v>
      </c>
      <c r="C11" s="630" t="s">
        <v>109</v>
      </c>
      <c r="D11" s="838">
        <v>-3.499999999999992E-2</v>
      </c>
      <c r="E11" s="839">
        <v>0.65800000000000003</v>
      </c>
      <c r="F11" s="840">
        <v>0.69299999999999995</v>
      </c>
      <c r="G11" s="631" t="s">
        <v>422</v>
      </c>
      <c r="H11" s="841">
        <v>8</v>
      </c>
      <c r="J11" s="847"/>
      <c r="K11" s="847"/>
      <c r="L11" s="847"/>
    </row>
    <row r="12" spans="1:14" ht="28.5" customHeight="1">
      <c r="B12" s="832">
        <v>9</v>
      </c>
      <c r="C12" s="628" t="s">
        <v>117</v>
      </c>
      <c r="D12" s="833">
        <v>-9.000000000000008E-3</v>
      </c>
      <c r="E12" s="834">
        <v>0.66200000000000003</v>
      </c>
      <c r="F12" s="835">
        <v>0.67100000000000004</v>
      </c>
      <c r="G12" s="629" t="s">
        <v>426</v>
      </c>
      <c r="H12" s="836">
        <v>9</v>
      </c>
      <c r="J12" s="847"/>
      <c r="K12" s="847"/>
      <c r="L12" s="847"/>
    </row>
    <row r="13" spans="1:14" ht="27.75" customHeight="1">
      <c r="B13" s="837">
        <v>10</v>
      </c>
      <c r="C13" s="630" t="s">
        <v>106</v>
      </c>
      <c r="D13" s="838">
        <v>1.0000000000000009E-3</v>
      </c>
      <c r="E13" s="839">
        <v>0.68400000000000005</v>
      </c>
      <c r="F13" s="840">
        <v>0.68300000000000005</v>
      </c>
      <c r="G13" s="631" t="s">
        <v>419</v>
      </c>
      <c r="H13" s="841">
        <v>10</v>
      </c>
      <c r="J13" s="847"/>
      <c r="K13" s="847"/>
      <c r="L13" s="847"/>
    </row>
    <row r="14" spans="1:14" ht="28.5" customHeight="1">
      <c r="B14" s="832">
        <v>11</v>
      </c>
      <c r="C14" s="628" t="s">
        <v>160</v>
      </c>
      <c r="D14" s="833">
        <v>1.5999999999999903E-2</v>
      </c>
      <c r="E14" s="834">
        <v>0.68799999999999994</v>
      </c>
      <c r="F14" s="835">
        <v>0.67200000000000004</v>
      </c>
      <c r="G14" s="629" t="s">
        <v>431</v>
      </c>
      <c r="H14" s="836">
        <v>11</v>
      </c>
      <c r="J14" s="847"/>
      <c r="K14" s="847"/>
      <c r="L14" s="847"/>
    </row>
    <row r="15" spans="1:14" ht="27.75" customHeight="1">
      <c r="B15" s="837">
        <v>12</v>
      </c>
      <c r="C15" s="630" t="s">
        <v>137</v>
      </c>
      <c r="D15" s="838">
        <v>-1.0000000000000009E-2</v>
      </c>
      <c r="E15" s="839">
        <v>0.69399999999999995</v>
      </c>
      <c r="F15" s="840">
        <v>0.70399999999999996</v>
      </c>
      <c r="G15" s="631" t="s">
        <v>433</v>
      </c>
      <c r="H15" s="841">
        <v>12</v>
      </c>
      <c r="J15" s="847"/>
      <c r="K15" s="847"/>
      <c r="L15" s="847"/>
    </row>
    <row r="16" spans="1:14" ht="28.5" customHeight="1">
      <c r="B16" s="832">
        <v>13</v>
      </c>
      <c r="C16" s="628" t="s">
        <v>38</v>
      </c>
      <c r="D16" s="833">
        <v>1.100000000000001E-2</v>
      </c>
      <c r="E16" s="834">
        <v>0.73</v>
      </c>
      <c r="F16" s="835">
        <v>0.71899999999999997</v>
      </c>
      <c r="G16" s="629" t="s">
        <v>424</v>
      </c>
      <c r="H16" s="836">
        <v>13</v>
      </c>
      <c r="J16" s="847"/>
      <c r="K16" s="847"/>
      <c r="L16" s="847"/>
    </row>
    <row r="17" spans="1:22" ht="27.75" customHeight="1">
      <c r="B17" s="837">
        <v>14</v>
      </c>
      <c r="C17" s="630" t="s">
        <v>139</v>
      </c>
      <c r="D17" s="838">
        <v>-2.1000000000000019E-2</v>
      </c>
      <c r="E17" s="839">
        <v>0.76</v>
      </c>
      <c r="F17" s="840">
        <v>0.78100000000000003</v>
      </c>
      <c r="G17" s="631" t="s">
        <v>434</v>
      </c>
      <c r="H17" s="841">
        <v>14</v>
      </c>
      <c r="J17" s="847"/>
      <c r="K17" s="847"/>
      <c r="L17" s="847"/>
    </row>
    <row r="18" spans="1:22" ht="28.5" customHeight="1">
      <c r="B18" s="832">
        <v>15</v>
      </c>
      <c r="C18" s="628" t="s">
        <v>82</v>
      </c>
      <c r="D18" s="833">
        <v>5.0000000000000044E-3</v>
      </c>
      <c r="E18" s="834">
        <v>0.76</v>
      </c>
      <c r="F18" s="835">
        <v>0.755</v>
      </c>
      <c r="G18" s="629" t="s">
        <v>415</v>
      </c>
      <c r="H18" s="836">
        <v>15</v>
      </c>
      <c r="J18" s="847"/>
      <c r="K18" s="847"/>
      <c r="L18" s="847"/>
    </row>
    <row r="19" spans="1:22" ht="27.75" customHeight="1">
      <c r="B19" s="837">
        <v>16</v>
      </c>
      <c r="C19" s="630" t="s">
        <v>7</v>
      </c>
      <c r="D19" s="838">
        <v>1.7000000000000015E-2</v>
      </c>
      <c r="E19" s="839">
        <v>0.79100000000000004</v>
      </c>
      <c r="F19" s="840">
        <v>0.77400000000000002</v>
      </c>
      <c r="G19" s="631" t="s">
        <v>420</v>
      </c>
      <c r="H19" s="841">
        <v>16</v>
      </c>
      <c r="J19" s="847"/>
      <c r="K19" s="847"/>
      <c r="L19" s="847"/>
    </row>
    <row r="20" spans="1:22" ht="28.5" customHeight="1">
      <c r="B20" s="832">
        <v>17</v>
      </c>
      <c r="C20" s="628" t="s">
        <v>103</v>
      </c>
      <c r="D20" s="833">
        <v>3.8000000000000034E-2</v>
      </c>
      <c r="E20" s="834">
        <v>0.79900000000000004</v>
      </c>
      <c r="F20" s="835">
        <v>0.76100000000000001</v>
      </c>
      <c r="G20" s="629" t="s">
        <v>436</v>
      </c>
      <c r="H20" s="836">
        <v>17</v>
      </c>
      <c r="J20" s="847"/>
      <c r="K20" s="847"/>
      <c r="L20" s="847"/>
    </row>
    <row r="21" spans="1:22" ht="27.75" customHeight="1">
      <c r="B21" s="837">
        <v>18</v>
      </c>
      <c r="C21" s="630" t="s">
        <v>97</v>
      </c>
      <c r="D21" s="838">
        <v>4.6000000000000041E-2</v>
      </c>
      <c r="E21" s="839">
        <v>0.80300000000000005</v>
      </c>
      <c r="F21" s="840">
        <v>0.75700000000000001</v>
      </c>
      <c r="G21" s="631" t="s">
        <v>417</v>
      </c>
      <c r="H21" s="841">
        <v>18</v>
      </c>
      <c r="J21" s="847"/>
      <c r="K21" s="847"/>
      <c r="L21" s="847"/>
    </row>
    <row r="22" spans="1:22" ht="28.5" customHeight="1">
      <c r="B22" s="832">
        <v>19</v>
      </c>
      <c r="C22" s="628" t="s">
        <v>127</v>
      </c>
      <c r="D22" s="833">
        <v>2.0000000000000018E-3</v>
      </c>
      <c r="E22" s="834">
        <v>0.82499999999999996</v>
      </c>
      <c r="F22" s="835">
        <v>0.82299999999999995</v>
      </c>
      <c r="G22" s="629" t="s">
        <v>429</v>
      </c>
      <c r="H22" s="836">
        <v>19</v>
      </c>
      <c r="J22" s="847"/>
      <c r="K22" s="847"/>
      <c r="L22" s="847"/>
    </row>
    <row r="23" spans="1:22" ht="27.75" customHeight="1">
      <c r="B23" s="837">
        <v>20</v>
      </c>
      <c r="C23" s="630" t="s">
        <v>110</v>
      </c>
      <c r="D23" s="838">
        <v>1.6000000000000014E-2</v>
      </c>
      <c r="E23" s="839">
        <v>0.84</v>
      </c>
      <c r="F23" s="840">
        <v>0.82399999999999995</v>
      </c>
      <c r="G23" s="631" t="s">
        <v>423</v>
      </c>
      <c r="H23" s="841">
        <v>20</v>
      </c>
      <c r="J23" s="847"/>
      <c r="K23" s="847"/>
      <c r="L23" s="847"/>
    </row>
    <row r="24" spans="1:22" ht="28.5" customHeight="1">
      <c r="B24" s="832">
        <v>21</v>
      </c>
      <c r="C24" s="628" t="s">
        <v>96</v>
      </c>
      <c r="D24" s="833">
        <v>9.000000000000008E-3</v>
      </c>
      <c r="E24" s="834">
        <v>0.85499999999999998</v>
      </c>
      <c r="F24" s="835">
        <v>0.84599999999999997</v>
      </c>
      <c r="G24" s="629" t="s">
        <v>416</v>
      </c>
      <c r="H24" s="836">
        <v>21</v>
      </c>
      <c r="J24" s="847"/>
      <c r="K24" s="847"/>
      <c r="L24" s="847"/>
    </row>
    <row r="25" spans="1:22" ht="27.75" customHeight="1" thickBot="1">
      <c r="B25" s="842">
        <v>22</v>
      </c>
      <c r="C25" s="674" t="s">
        <v>129</v>
      </c>
      <c r="D25" s="843">
        <v>1.8000000000000016E-2</v>
      </c>
      <c r="E25" s="844">
        <v>0.90800000000000003</v>
      </c>
      <c r="F25" s="845">
        <v>0.89</v>
      </c>
      <c r="G25" s="675" t="s">
        <v>430</v>
      </c>
      <c r="H25" s="846">
        <v>22</v>
      </c>
      <c r="J25" s="847"/>
      <c r="K25" s="847"/>
      <c r="L25" s="847"/>
    </row>
    <row r="26" spans="1:22" ht="30.75" customHeight="1">
      <c r="A26" s="850"/>
      <c r="B26" s="662" t="s">
        <v>304</v>
      </c>
      <c r="C26" s="191"/>
      <c r="D26" s="191"/>
      <c r="E26" s="191"/>
      <c r="F26" s="191"/>
      <c r="G26" s="191"/>
      <c r="H26" s="396" t="s">
        <v>305</v>
      </c>
      <c r="I26" s="405"/>
    </row>
    <row r="27" spans="1:22" ht="30.75" customHeight="1">
      <c r="A27" s="851"/>
      <c r="L27" s="405"/>
    </row>
    <row r="28" spans="1:22">
      <c r="A28" s="851"/>
      <c r="L28" s="403"/>
      <c r="P28" s="188"/>
      <c r="Q28" s="188"/>
      <c r="U28" s="849"/>
      <c r="V28" s="849"/>
    </row>
    <row r="29" spans="1:22" ht="15" customHeight="1">
      <c r="D29" s="405"/>
      <c r="E29" s="405"/>
      <c r="F29" s="405"/>
    </row>
    <row r="30" spans="1:22">
      <c r="P30" s="488"/>
    </row>
    <row r="31" spans="1:22">
      <c r="D31" s="616"/>
      <c r="E31" s="616"/>
      <c r="F31" s="616"/>
    </row>
    <row r="356" spans="16:16">
      <c r="P356" s="488"/>
    </row>
  </sheetData>
  <mergeCells count="2">
    <mergeCell ref="B1:H1"/>
    <mergeCell ref="B2:H2"/>
  </mergeCells>
  <printOptions horizontalCentered="1" verticalCentered="1"/>
  <pageMargins left="0" right="0" top="0" bottom="0" header="0" footer="0"/>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67F8B-2F4D-44FC-891D-1E40BD15E6C8}">
  <sheetPr>
    <tabColor theme="9" tint="-0.249977111117893"/>
  </sheetPr>
  <dimension ref="A1:O145"/>
  <sheetViews>
    <sheetView view="pageBreakPreview" zoomScale="60" zoomScaleNormal="98" workbookViewId="0">
      <selection activeCell="U10" sqref="U10"/>
    </sheetView>
  </sheetViews>
  <sheetFormatPr defaultRowHeight="12.75"/>
  <cols>
    <col min="1" max="1" width="21.140625" customWidth="1"/>
    <col min="2" max="2" width="10.5703125" customWidth="1"/>
    <col min="3" max="3" width="10" customWidth="1"/>
    <col min="4" max="4" width="9.5703125" customWidth="1"/>
    <col min="5" max="6" width="9.7109375" customWidth="1"/>
    <col min="7" max="7" width="18.28515625" style="138" customWidth="1"/>
    <col min="8" max="8" width="2.7109375" customWidth="1"/>
    <col min="15" max="15" width="16.5703125" customWidth="1"/>
  </cols>
  <sheetData>
    <row r="1" spans="1:15" ht="36" customHeight="1">
      <c r="A1" s="976" t="s">
        <v>734</v>
      </c>
      <c r="B1" s="977"/>
      <c r="C1" s="977"/>
      <c r="D1" s="977"/>
      <c r="E1" s="977"/>
      <c r="F1" s="977"/>
      <c r="G1" s="978"/>
      <c r="N1" s="666"/>
      <c r="O1" s="667" t="s">
        <v>730</v>
      </c>
    </row>
    <row r="2" spans="1:15" ht="36" customHeight="1">
      <c r="A2" s="979" t="s">
        <v>735</v>
      </c>
      <c r="B2" s="980"/>
      <c r="C2" s="980"/>
      <c r="D2" s="980"/>
      <c r="E2" s="980"/>
      <c r="F2" s="980"/>
      <c r="G2" s="981"/>
    </row>
    <row r="3" spans="1:15" ht="84" customHeight="1">
      <c r="A3" s="442" t="s">
        <v>284</v>
      </c>
      <c r="B3" s="353" t="s">
        <v>285</v>
      </c>
      <c r="C3" s="352" t="s">
        <v>736</v>
      </c>
      <c r="D3" s="353" t="s">
        <v>737</v>
      </c>
      <c r="E3" s="686">
        <v>2023</v>
      </c>
      <c r="F3" s="351">
        <v>2022</v>
      </c>
      <c r="G3" s="443" t="s">
        <v>286</v>
      </c>
    </row>
    <row r="4" spans="1:15" s="139" customFormat="1" ht="24.75" customHeight="1">
      <c r="A4" s="982" t="s">
        <v>287</v>
      </c>
      <c r="B4" s="983"/>
      <c r="C4" s="983"/>
      <c r="D4" s="984" t="s">
        <v>288</v>
      </c>
      <c r="E4" s="984"/>
      <c r="F4" s="984"/>
      <c r="G4" s="985"/>
    </row>
    <row r="5" spans="1:15" s="139" customFormat="1" ht="27" customHeight="1">
      <c r="A5" s="444" t="s">
        <v>2</v>
      </c>
      <c r="B5" s="687">
        <v>11.642319285171938</v>
      </c>
      <c r="C5" s="445">
        <v>2598.461000000003</v>
      </c>
      <c r="D5" s="688">
        <v>1.1164231928517192</v>
      </c>
      <c r="E5" s="689">
        <v>24917.562000000002</v>
      </c>
      <c r="F5" s="446">
        <v>22319.100999999999</v>
      </c>
      <c r="G5" s="447" t="s">
        <v>289</v>
      </c>
    </row>
    <row r="6" spans="1:15" s="139" customFormat="1" ht="27" customHeight="1">
      <c r="A6" s="448" t="s">
        <v>290</v>
      </c>
      <c r="B6" s="690">
        <v>10.89404833600142</v>
      </c>
      <c r="C6" s="46">
        <v>1041.3940000000002</v>
      </c>
      <c r="D6" s="691">
        <v>0.4749603041807105</v>
      </c>
      <c r="E6" s="692">
        <v>10600.687</v>
      </c>
      <c r="F6" s="46">
        <v>9559.2929999999997</v>
      </c>
      <c r="G6" s="449" t="s">
        <v>291</v>
      </c>
    </row>
    <row r="7" spans="1:15" s="139" customFormat="1" ht="27" customHeight="1">
      <c r="A7" s="448" t="s">
        <v>292</v>
      </c>
      <c r="B7" s="690">
        <v>9.419466170620975</v>
      </c>
      <c r="C7" s="46">
        <v>783.51599999999962</v>
      </c>
      <c r="D7" s="691">
        <v>0.40779272426788155</v>
      </c>
      <c r="E7" s="692">
        <v>9101.5669999999991</v>
      </c>
      <c r="F7" s="46">
        <v>8318.0509999999995</v>
      </c>
      <c r="G7" s="449" t="s">
        <v>293</v>
      </c>
    </row>
    <row r="8" spans="1:15" s="139" customFormat="1" ht="27" customHeight="1">
      <c r="A8" s="448" t="s">
        <v>294</v>
      </c>
      <c r="B8" s="690">
        <v>17.466720986040603</v>
      </c>
      <c r="C8" s="46">
        <v>606.66900000000032</v>
      </c>
      <c r="D8" s="691">
        <v>0.18280100081091977</v>
      </c>
      <c r="E8" s="692">
        <v>4079.9540000000002</v>
      </c>
      <c r="F8" s="46">
        <v>3473.2849999999999</v>
      </c>
      <c r="G8" s="449" t="s">
        <v>295</v>
      </c>
    </row>
    <row r="9" spans="1:15" s="139" customFormat="1" ht="27" customHeight="1">
      <c r="A9" s="448" t="s">
        <v>296</v>
      </c>
      <c r="B9" s="690">
        <v>16.791998623388565</v>
      </c>
      <c r="C9" s="46">
        <v>94.657000000000039</v>
      </c>
      <c r="D9" s="691">
        <v>2.9497603868542915E-2</v>
      </c>
      <c r="E9" s="692">
        <v>658.36</v>
      </c>
      <c r="F9" s="46">
        <v>563.70299999999997</v>
      </c>
      <c r="G9" s="449" t="s">
        <v>297</v>
      </c>
    </row>
    <row r="10" spans="1:15" s="139" customFormat="1" ht="27" customHeight="1">
      <c r="A10" s="450" t="s">
        <v>298</v>
      </c>
      <c r="B10" s="690">
        <v>17.843510743164625</v>
      </c>
      <c r="C10" s="46">
        <v>72.225000000000023</v>
      </c>
      <c r="D10" s="691">
        <v>2.1371559723664498E-2</v>
      </c>
      <c r="E10" s="692">
        <v>476.99400000000003</v>
      </c>
      <c r="F10" s="46">
        <v>404.76900000000001</v>
      </c>
      <c r="G10" s="451" t="s">
        <v>299</v>
      </c>
    </row>
    <row r="11" spans="1:15" s="139" customFormat="1" ht="24.75" customHeight="1">
      <c r="A11" s="982" t="s">
        <v>300</v>
      </c>
      <c r="B11" s="983"/>
      <c r="C11" s="983"/>
      <c r="D11" s="984" t="s">
        <v>301</v>
      </c>
      <c r="E11" s="984" t="s">
        <v>302</v>
      </c>
      <c r="F11" s="984"/>
      <c r="G11" s="985"/>
    </row>
    <row r="12" spans="1:15" s="139" customFormat="1" ht="28.5" customHeight="1">
      <c r="A12" s="452" t="s">
        <v>2</v>
      </c>
      <c r="B12" s="687">
        <v>13.745734475318086</v>
      </c>
      <c r="C12" s="445">
        <v>3105.7430000000058</v>
      </c>
      <c r="D12" s="688">
        <v>1.1374573447531808</v>
      </c>
      <c r="E12" s="689">
        <v>25699.974000000002</v>
      </c>
      <c r="F12" s="446">
        <v>22594.230999999996</v>
      </c>
      <c r="G12" s="453" t="s">
        <v>289</v>
      </c>
    </row>
    <row r="13" spans="1:15" s="139" customFormat="1" ht="28.5" customHeight="1">
      <c r="A13" s="448" t="s">
        <v>290</v>
      </c>
      <c r="B13" s="690">
        <v>11.443812154156742</v>
      </c>
      <c r="C13" s="46">
        <v>1008.0330000000013</v>
      </c>
      <c r="D13" s="691">
        <v>0.43447263153147381</v>
      </c>
      <c r="E13" s="692">
        <v>9816.5750000000007</v>
      </c>
      <c r="F13" s="46">
        <v>8808.5419999999995</v>
      </c>
      <c r="G13" s="449" t="s">
        <v>303</v>
      </c>
    </row>
    <row r="14" spans="1:15" s="139" customFormat="1" ht="28.5" customHeight="1">
      <c r="A14" s="448" t="s">
        <v>292</v>
      </c>
      <c r="B14" s="690">
        <v>13.795619082452454</v>
      </c>
      <c r="C14" s="46">
        <v>1121.7519999999995</v>
      </c>
      <c r="D14" s="691">
        <v>0.40952803394813486</v>
      </c>
      <c r="E14" s="692">
        <v>9252.9709999999995</v>
      </c>
      <c r="F14" s="46">
        <v>8131.2190000000001</v>
      </c>
      <c r="G14" s="449" t="s">
        <v>293</v>
      </c>
    </row>
    <row r="15" spans="1:15" s="139" customFormat="1" ht="28.5" customHeight="1">
      <c r="A15" s="448" t="s">
        <v>294</v>
      </c>
      <c r="B15" s="690">
        <v>16.709392521747951</v>
      </c>
      <c r="C15" s="46">
        <v>787.31700000000001</v>
      </c>
      <c r="D15" s="691">
        <v>0.24338690703834981</v>
      </c>
      <c r="E15" s="692">
        <v>5499.14</v>
      </c>
      <c r="F15" s="46">
        <v>4711.8230000000003</v>
      </c>
      <c r="G15" s="449" t="s">
        <v>295</v>
      </c>
    </row>
    <row r="16" spans="1:15" s="139" customFormat="1" ht="28.5" customHeight="1">
      <c r="A16" s="448" t="s">
        <v>296</v>
      </c>
      <c r="B16" s="690">
        <v>21.765542809291127</v>
      </c>
      <c r="C16" s="46">
        <v>133.85699999999997</v>
      </c>
      <c r="D16" s="691">
        <v>3.3143504640631503E-2</v>
      </c>
      <c r="E16" s="692">
        <v>748.85199999999998</v>
      </c>
      <c r="F16" s="46">
        <v>614.995</v>
      </c>
      <c r="G16" s="449" t="s">
        <v>297</v>
      </c>
    </row>
    <row r="17" spans="1:7" s="139" customFormat="1" ht="28.5" customHeight="1" thickBot="1">
      <c r="A17" s="454" t="s">
        <v>298</v>
      </c>
      <c r="B17" s="693">
        <v>16.720178726209515</v>
      </c>
      <c r="C17" s="354">
        <v>54.783999999999992</v>
      </c>
      <c r="D17" s="694">
        <v>1.6926267594590851E-2</v>
      </c>
      <c r="E17" s="695">
        <v>382.43599999999998</v>
      </c>
      <c r="F17" s="354">
        <v>327.65199999999999</v>
      </c>
      <c r="G17" s="455" t="s">
        <v>299</v>
      </c>
    </row>
    <row r="18" spans="1:7" ht="15" customHeight="1">
      <c r="A18" s="613" t="s">
        <v>304</v>
      </c>
      <c r="C18" s="440"/>
      <c r="F18" s="441"/>
      <c r="G18" s="440" t="s">
        <v>305</v>
      </c>
    </row>
    <row r="19" spans="1:7" ht="16.5" customHeight="1">
      <c r="E19" s="64"/>
    </row>
    <row r="20" spans="1:7">
      <c r="G20"/>
    </row>
    <row r="21" spans="1:7" ht="17.25" customHeight="1">
      <c r="G21"/>
    </row>
    <row r="22" spans="1:7" ht="15" customHeight="1">
      <c r="G22"/>
    </row>
    <row r="23" spans="1:7">
      <c r="G23"/>
    </row>
    <row r="24" spans="1:7" ht="12" customHeight="1">
      <c r="G24"/>
    </row>
    <row r="25" spans="1:7">
      <c r="G25"/>
    </row>
    <row r="26" spans="1:7">
      <c r="G26"/>
    </row>
    <row r="27" spans="1:7">
      <c r="G27"/>
    </row>
    <row r="28" spans="1:7">
      <c r="G28"/>
    </row>
    <row r="29" spans="1:7">
      <c r="G29"/>
    </row>
    <row r="30" spans="1:7">
      <c r="G30"/>
    </row>
    <row r="31" spans="1:7">
      <c r="G31"/>
    </row>
    <row r="32" spans="1:7">
      <c r="G32"/>
    </row>
    <row r="33" spans="7:7">
      <c r="G33"/>
    </row>
    <row r="34" spans="7:7">
      <c r="G34"/>
    </row>
    <row r="35" spans="7:7">
      <c r="G35"/>
    </row>
    <row r="36" spans="7:7">
      <c r="G36"/>
    </row>
    <row r="37" spans="7:7">
      <c r="G37"/>
    </row>
    <row r="38" spans="7:7">
      <c r="G38"/>
    </row>
    <row r="39" spans="7:7">
      <c r="G39"/>
    </row>
    <row r="40" spans="7:7">
      <c r="G40"/>
    </row>
    <row r="41" spans="7:7">
      <c r="G41"/>
    </row>
    <row r="42" spans="7:7">
      <c r="G42"/>
    </row>
    <row r="43" spans="7:7">
      <c r="G43"/>
    </row>
    <row r="44" spans="7:7">
      <c r="G44"/>
    </row>
    <row r="45" spans="7:7">
      <c r="G45"/>
    </row>
    <row r="46" spans="7:7">
      <c r="G46"/>
    </row>
    <row r="47" spans="7:7">
      <c r="G47"/>
    </row>
    <row r="48" spans="7:7">
      <c r="G48"/>
    </row>
    <row r="49" spans="7:7">
      <c r="G49"/>
    </row>
    <row r="50" spans="7:7">
      <c r="G50"/>
    </row>
    <row r="51" spans="7:7">
      <c r="G51"/>
    </row>
    <row r="52" spans="7:7" ht="25.5" customHeight="1">
      <c r="G52"/>
    </row>
    <row r="53" spans="7:7" ht="25.5" customHeight="1">
      <c r="G53"/>
    </row>
    <row r="54" spans="7:7">
      <c r="G54"/>
    </row>
    <row r="55" spans="7:7">
      <c r="G55"/>
    </row>
    <row r="56" spans="7:7">
      <c r="G56"/>
    </row>
    <row r="57" spans="7:7">
      <c r="G57"/>
    </row>
    <row r="58" spans="7:7">
      <c r="G58"/>
    </row>
    <row r="59" spans="7:7">
      <c r="G59"/>
    </row>
    <row r="60" spans="7:7">
      <c r="G60"/>
    </row>
    <row r="61" spans="7:7">
      <c r="G61"/>
    </row>
    <row r="62" spans="7:7">
      <c r="G62"/>
    </row>
    <row r="63" spans="7:7">
      <c r="G63"/>
    </row>
    <row r="64" spans="7:7">
      <c r="G64"/>
    </row>
    <row r="65" spans="7:7">
      <c r="G65"/>
    </row>
    <row r="66" spans="7:7">
      <c r="G66"/>
    </row>
    <row r="67" spans="7:7">
      <c r="G67"/>
    </row>
    <row r="68" spans="7:7">
      <c r="G68"/>
    </row>
    <row r="69" spans="7:7">
      <c r="G69"/>
    </row>
    <row r="70" spans="7:7">
      <c r="G70"/>
    </row>
    <row r="71" spans="7:7">
      <c r="G71"/>
    </row>
    <row r="72" spans="7:7">
      <c r="G72"/>
    </row>
    <row r="73" spans="7:7">
      <c r="G73"/>
    </row>
    <row r="74" spans="7:7">
      <c r="G74"/>
    </row>
    <row r="75" spans="7:7">
      <c r="G75"/>
    </row>
    <row r="76" spans="7:7">
      <c r="G76"/>
    </row>
    <row r="77" spans="7:7">
      <c r="G77"/>
    </row>
    <row r="78" spans="7:7">
      <c r="G78"/>
    </row>
    <row r="79" spans="7:7">
      <c r="G79"/>
    </row>
    <row r="80" spans="7:7">
      <c r="G80"/>
    </row>
    <row r="81" spans="7:7">
      <c r="G81"/>
    </row>
    <row r="82" spans="7:7">
      <c r="G82"/>
    </row>
    <row r="83" spans="7:7">
      <c r="G83"/>
    </row>
    <row r="84" spans="7:7">
      <c r="G84"/>
    </row>
    <row r="85" spans="7:7">
      <c r="G85"/>
    </row>
    <row r="86" spans="7:7">
      <c r="G86"/>
    </row>
    <row r="87" spans="7:7">
      <c r="G87"/>
    </row>
    <row r="88" spans="7:7">
      <c r="G88"/>
    </row>
    <row r="89" spans="7:7">
      <c r="G89"/>
    </row>
    <row r="90" spans="7:7" ht="24" customHeight="1">
      <c r="G90"/>
    </row>
    <row r="91" spans="7:7" ht="24" customHeight="1">
      <c r="G91"/>
    </row>
    <row r="92" spans="7:7">
      <c r="G92"/>
    </row>
    <row r="93" spans="7:7">
      <c r="G93"/>
    </row>
    <row r="94" spans="7:7">
      <c r="G94"/>
    </row>
    <row r="95" spans="7:7">
      <c r="G95"/>
    </row>
    <row r="96" spans="7:7">
      <c r="G96"/>
    </row>
    <row r="97" spans="7:7">
      <c r="G97"/>
    </row>
    <row r="98" spans="7:7">
      <c r="G98"/>
    </row>
    <row r="99" spans="7:7">
      <c r="G99"/>
    </row>
    <row r="100" spans="7:7">
      <c r="G100"/>
    </row>
    <row r="101" spans="7:7">
      <c r="G101"/>
    </row>
    <row r="102" spans="7:7">
      <c r="G102"/>
    </row>
    <row r="103" spans="7:7">
      <c r="G103"/>
    </row>
    <row r="104" spans="7:7">
      <c r="G104"/>
    </row>
    <row r="105" spans="7:7">
      <c r="G105"/>
    </row>
    <row r="106" spans="7:7">
      <c r="G106"/>
    </row>
    <row r="107" spans="7:7">
      <c r="G107"/>
    </row>
    <row r="108" spans="7:7">
      <c r="G108"/>
    </row>
    <row r="109" spans="7:7">
      <c r="G109"/>
    </row>
    <row r="110" spans="7:7">
      <c r="G110"/>
    </row>
    <row r="111" spans="7:7">
      <c r="G111"/>
    </row>
    <row r="112" spans="7:7">
      <c r="G112"/>
    </row>
    <row r="113" spans="7:7">
      <c r="G113"/>
    </row>
    <row r="114" spans="7:7">
      <c r="G114"/>
    </row>
    <row r="115" spans="7:7">
      <c r="G115"/>
    </row>
    <row r="116" spans="7:7">
      <c r="G116"/>
    </row>
    <row r="117" spans="7:7">
      <c r="G117"/>
    </row>
    <row r="118" spans="7:7">
      <c r="G118"/>
    </row>
    <row r="119" spans="7:7">
      <c r="G119"/>
    </row>
    <row r="120" spans="7:7">
      <c r="G120"/>
    </row>
    <row r="121" spans="7:7">
      <c r="G121"/>
    </row>
    <row r="122" spans="7:7">
      <c r="G122"/>
    </row>
    <row r="123" spans="7:7">
      <c r="G123"/>
    </row>
    <row r="124" spans="7:7" ht="45" customHeight="1">
      <c r="G124"/>
    </row>
    <row r="125" spans="7:7" ht="45" customHeight="1">
      <c r="G125"/>
    </row>
    <row r="126" spans="7:7" ht="27" customHeight="1">
      <c r="G126"/>
    </row>
    <row r="127" spans="7:7" ht="27" customHeight="1">
      <c r="G127"/>
    </row>
    <row r="128" spans="7:7" ht="30" customHeight="1">
      <c r="G128"/>
    </row>
    <row r="129" spans="1:7" ht="30" customHeight="1">
      <c r="G129" s="140"/>
    </row>
    <row r="130" spans="1:7" ht="30" customHeight="1">
      <c r="G130" s="140"/>
    </row>
    <row r="131" spans="1:7" ht="30" customHeight="1">
      <c r="G131" s="140"/>
    </row>
    <row r="132" spans="1:7" ht="30" customHeight="1">
      <c r="A132" s="18"/>
      <c r="G132" s="140"/>
    </row>
    <row r="133" spans="1:7" ht="30" customHeight="1">
      <c r="A133" s="18"/>
      <c r="E133" s="18"/>
      <c r="F133" s="18"/>
      <c r="G133" s="140"/>
    </row>
    <row r="134" spans="1:7" ht="30" customHeight="1">
      <c r="A134" s="18"/>
      <c r="E134" s="18"/>
      <c r="F134" s="18"/>
      <c r="G134" s="140"/>
    </row>
    <row r="135" spans="1:7" ht="30" customHeight="1">
      <c r="A135" s="18"/>
      <c r="F135" s="18"/>
      <c r="G135" s="140"/>
    </row>
    <row r="136" spans="1:7" ht="30" customHeight="1">
      <c r="A136" s="18"/>
      <c r="F136" s="18"/>
      <c r="G136" s="140"/>
    </row>
    <row r="137" spans="1:7" ht="30" customHeight="1"/>
    <row r="138" spans="1:7" ht="30" customHeight="1"/>
    <row r="139" spans="1:7" ht="30" customHeight="1"/>
    <row r="140" spans="1:7" ht="30" customHeight="1"/>
    <row r="141" spans="1:7" ht="30" customHeight="1"/>
    <row r="142" spans="1:7" ht="30" customHeight="1"/>
    <row r="143" spans="1:7" ht="30" customHeight="1"/>
    <row r="144" spans="1:7" ht="30" customHeight="1"/>
    <row r="145" ht="30" customHeight="1"/>
  </sheetData>
  <mergeCells count="6">
    <mergeCell ref="A1:G1"/>
    <mergeCell ref="A2:G2"/>
    <mergeCell ref="A4:C4"/>
    <mergeCell ref="D4:G4"/>
    <mergeCell ref="A11:C11"/>
    <mergeCell ref="D11:G11"/>
  </mergeCells>
  <printOptions horizontalCentered="1" verticalCentered="1"/>
  <pageMargins left="0" right="0" top="0" bottom="0" header="0" footer="0"/>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4E03-0D89-4219-9C5B-E41465EC3789}">
  <sheetPr>
    <tabColor theme="9" tint="-0.249977111117893"/>
  </sheetPr>
  <dimension ref="A1:X354"/>
  <sheetViews>
    <sheetView topLeftCell="C1" zoomScale="84" zoomScaleNormal="84" zoomScaleSheetLayoutView="84" workbookViewId="0">
      <selection activeCell="M1" sqref="M1:N1"/>
    </sheetView>
  </sheetViews>
  <sheetFormatPr defaultColWidth="9.140625" defaultRowHeight="15"/>
  <cols>
    <col min="1" max="1" width="6.85546875" style="188" customWidth="1"/>
    <col min="2" max="2" width="13" style="188" customWidth="1"/>
    <col min="3" max="3" width="19" style="188" customWidth="1"/>
    <col min="4" max="6" width="15.5703125" style="188" customWidth="1"/>
    <col min="7" max="7" width="21.28515625" style="188" customWidth="1"/>
    <col min="8" max="8" width="7.42578125" style="188" customWidth="1"/>
    <col min="9" max="9" width="24.42578125" style="569" customWidth="1"/>
    <col min="10" max="13" width="9.140625" style="569"/>
    <col min="14" max="14" width="13.28515625" style="569" bestFit="1" customWidth="1"/>
    <col min="15" max="17" width="9.140625" style="569"/>
    <col min="18" max="19" width="9.140625" style="188"/>
    <col min="20" max="20" width="44.7109375" style="849" bestFit="1" customWidth="1"/>
    <col min="21" max="21" width="9.140625" style="849"/>
    <col min="22" max="16384" width="9.140625" style="188"/>
  </cols>
  <sheetData>
    <row r="1" spans="1:21" ht="42.75" customHeight="1">
      <c r="B1" s="1168" t="s">
        <v>1206</v>
      </c>
      <c r="C1" s="1169"/>
      <c r="D1" s="1169"/>
      <c r="E1" s="1169"/>
      <c r="F1" s="1169"/>
      <c r="G1" s="1169"/>
      <c r="H1" s="1170"/>
      <c r="M1" s="666"/>
      <c r="N1" s="669" t="s">
        <v>730</v>
      </c>
    </row>
    <row r="2" spans="1:21" ht="24.75" customHeight="1">
      <c r="B2" s="1171" t="s">
        <v>1205</v>
      </c>
      <c r="C2" s="1156"/>
      <c r="D2" s="1156"/>
      <c r="E2" s="1156"/>
      <c r="F2" s="1156"/>
      <c r="G2" s="1156"/>
      <c r="H2" s="1172"/>
    </row>
    <row r="3" spans="1:21" s="399" customFormat="1" ht="48" customHeight="1">
      <c r="B3" s="685" t="s">
        <v>850</v>
      </c>
      <c r="C3" s="413" t="s">
        <v>317</v>
      </c>
      <c r="D3" s="415" t="s">
        <v>722</v>
      </c>
      <c r="E3" s="416">
        <v>2023</v>
      </c>
      <c r="F3" s="416">
        <v>2022</v>
      </c>
      <c r="G3" s="413" t="s">
        <v>319</v>
      </c>
      <c r="H3" s="869" t="s">
        <v>751</v>
      </c>
      <c r="I3" s="5"/>
      <c r="L3" s="5"/>
      <c r="M3" s="5"/>
      <c r="N3" s="5"/>
      <c r="O3" s="5"/>
      <c r="P3" s="5"/>
      <c r="Q3" s="5"/>
      <c r="R3" s="5"/>
      <c r="T3" s="868"/>
      <c r="U3" s="868"/>
    </row>
    <row r="4" spans="1:21" ht="27.75" customHeight="1">
      <c r="A4" s="851"/>
      <c r="B4" s="862">
        <v>1</v>
      </c>
      <c r="C4" s="773" t="s">
        <v>82</v>
      </c>
      <c r="D4" s="860">
        <v>-14.400000000000006</v>
      </c>
      <c r="E4" s="861">
        <v>168.1</v>
      </c>
      <c r="F4" s="860">
        <v>182.5</v>
      </c>
      <c r="G4" s="859" t="s">
        <v>415</v>
      </c>
      <c r="H4" s="858">
        <v>1</v>
      </c>
      <c r="I4" s="5"/>
      <c r="L4" s="5"/>
      <c r="M4" s="66"/>
      <c r="N4" s="66"/>
      <c r="O4" s="66"/>
      <c r="P4" s="5"/>
      <c r="Q4" s="5"/>
      <c r="R4" s="5"/>
    </row>
    <row r="5" spans="1:21" ht="27.75" customHeight="1">
      <c r="A5" s="851"/>
      <c r="B5" s="867">
        <v>2</v>
      </c>
      <c r="C5" s="780" t="s">
        <v>97</v>
      </c>
      <c r="D5" s="865">
        <v>-100.5</v>
      </c>
      <c r="E5" s="866">
        <v>137.1</v>
      </c>
      <c r="F5" s="865">
        <v>237.6</v>
      </c>
      <c r="G5" s="864" t="s">
        <v>417</v>
      </c>
      <c r="H5" s="863">
        <v>2</v>
      </c>
      <c r="I5" s="5"/>
      <c r="L5" s="5"/>
      <c r="M5" s="66"/>
      <c r="N5" s="66"/>
      <c r="O5" s="66"/>
      <c r="P5" s="5"/>
      <c r="Q5" s="5"/>
      <c r="R5" s="5"/>
    </row>
    <row r="6" spans="1:21" ht="27.75" customHeight="1">
      <c r="A6" s="851"/>
      <c r="B6" s="862">
        <v>3</v>
      </c>
      <c r="C6" s="773" t="s">
        <v>100</v>
      </c>
      <c r="D6" s="860">
        <v>-30.200000000000017</v>
      </c>
      <c r="E6" s="861">
        <v>134.1</v>
      </c>
      <c r="F6" s="860">
        <v>164.3</v>
      </c>
      <c r="G6" s="859" t="s">
        <v>418</v>
      </c>
      <c r="H6" s="858">
        <v>3</v>
      </c>
      <c r="I6" s="5"/>
      <c r="L6" s="5"/>
      <c r="M6" s="66"/>
      <c r="N6" s="66"/>
      <c r="O6" s="66"/>
      <c r="P6" s="5"/>
      <c r="Q6" s="5"/>
      <c r="R6" s="5"/>
    </row>
    <row r="7" spans="1:21" ht="27.75" customHeight="1">
      <c r="A7" s="851"/>
      <c r="B7" s="867">
        <v>4</v>
      </c>
      <c r="C7" s="780" t="s">
        <v>38</v>
      </c>
      <c r="D7" s="865">
        <v>-10.300000000000011</v>
      </c>
      <c r="E7" s="866">
        <v>129.69999999999999</v>
      </c>
      <c r="F7" s="865">
        <v>140</v>
      </c>
      <c r="G7" s="864" t="s">
        <v>424</v>
      </c>
      <c r="H7" s="863">
        <v>4</v>
      </c>
      <c r="I7" s="5"/>
      <c r="L7" s="5"/>
      <c r="M7" s="66"/>
      <c r="N7" s="66"/>
      <c r="O7" s="66"/>
      <c r="P7" s="5"/>
      <c r="Q7" s="5"/>
      <c r="R7" s="5"/>
    </row>
    <row r="8" spans="1:21" ht="27.75" customHeight="1">
      <c r="A8" s="851"/>
      <c r="B8" s="862">
        <v>5</v>
      </c>
      <c r="C8" s="773" t="s">
        <v>110</v>
      </c>
      <c r="D8" s="860">
        <v>-21.900000000000006</v>
      </c>
      <c r="E8" s="861">
        <v>127.5</v>
      </c>
      <c r="F8" s="860">
        <v>149.4</v>
      </c>
      <c r="G8" s="859" t="s">
        <v>423</v>
      </c>
      <c r="H8" s="858">
        <v>5</v>
      </c>
      <c r="I8" s="5"/>
      <c r="L8" s="5"/>
      <c r="M8" s="66"/>
      <c r="N8" s="66"/>
      <c r="O8" s="66"/>
      <c r="P8" s="5"/>
      <c r="Q8" s="5"/>
      <c r="R8" s="5"/>
    </row>
    <row r="9" spans="1:21" ht="27.75" customHeight="1">
      <c r="A9" s="851"/>
      <c r="B9" s="867">
        <v>6</v>
      </c>
      <c r="C9" s="780" t="s">
        <v>96</v>
      </c>
      <c r="D9" s="865">
        <v>-15.400000000000006</v>
      </c>
      <c r="E9" s="866">
        <v>120.4</v>
      </c>
      <c r="F9" s="865">
        <v>135.80000000000001</v>
      </c>
      <c r="G9" s="864" t="s">
        <v>416</v>
      </c>
      <c r="H9" s="863">
        <v>6</v>
      </c>
      <c r="I9" s="5"/>
      <c r="L9" s="5"/>
      <c r="M9" s="66"/>
      <c r="N9" s="66"/>
      <c r="O9" s="66"/>
      <c r="P9" s="5"/>
      <c r="Q9" s="5"/>
      <c r="R9" s="5"/>
    </row>
    <row r="10" spans="1:21" ht="27.75" customHeight="1">
      <c r="A10" s="851"/>
      <c r="B10" s="862">
        <v>7</v>
      </c>
      <c r="C10" s="773" t="s">
        <v>106</v>
      </c>
      <c r="D10" s="860">
        <v>0</v>
      </c>
      <c r="E10" s="861">
        <v>119</v>
      </c>
      <c r="F10" s="860">
        <v>119</v>
      </c>
      <c r="G10" s="859" t="s">
        <v>419</v>
      </c>
      <c r="H10" s="858">
        <v>7</v>
      </c>
      <c r="I10" s="5"/>
      <c r="L10" s="5"/>
      <c r="M10" s="66"/>
      <c r="N10" s="66"/>
      <c r="O10" s="66"/>
      <c r="P10" s="5"/>
      <c r="Q10" s="5"/>
      <c r="R10" s="5"/>
    </row>
    <row r="11" spans="1:21" ht="27.75" customHeight="1">
      <c r="A11" s="851"/>
      <c r="B11" s="867">
        <v>8</v>
      </c>
      <c r="C11" s="780" t="s">
        <v>139</v>
      </c>
      <c r="D11" s="865">
        <v>1.5</v>
      </c>
      <c r="E11" s="866">
        <v>118.1</v>
      </c>
      <c r="F11" s="865">
        <v>116.6</v>
      </c>
      <c r="G11" s="864" t="s">
        <v>434</v>
      </c>
      <c r="H11" s="863">
        <v>8</v>
      </c>
      <c r="I11" s="5"/>
      <c r="L11" s="5"/>
      <c r="M11" s="66"/>
      <c r="N11" s="66"/>
      <c r="O11" s="66"/>
      <c r="P11" s="5"/>
      <c r="Q11" s="5"/>
      <c r="R11" s="5"/>
    </row>
    <row r="12" spans="1:21" ht="27.75" customHeight="1">
      <c r="A12" s="851"/>
      <c r="B12" s="862">
        <v>9</v>
      </c>
      <c r="C12" s="773" t="s">
        <v>129</v>
      </c>
      <c r="D12" s="860">
        <v>6.9000000000000057</v>
      </c>
      <c r="E12" s="861">
        <v>114.7</v>
      </c>
      <c r="F12" s="860">
        <v>107.8</v>
      </c>
      <c r="G12" s="859" t="s">
        <v>430</v>
      </c>
      <c r="H12" s="858">
        <v>9</v>
      </c>
      <c r="I12" s="5"/>
      <c r="L12" s="5"/>
      <c r="M12" s="66"/>
      <c r="N12" s="66"/>
      <c r="O12" s="66"/>
      <c r="P12" s="5"/>
      <c r="Q12" s="5"/>
      <c r="R12" s="5"/>
    </row>
    <row r="13" spans="1:21" ht="27.75" customHeight="1">
      <c r="A13" s="851"/>
      <c r="B13" s="867">
        <v>10</v>
      </c>
      <c r="C13" s="780" t="s">
        <v>254</v>
      </c>
      <c r="D13" s="865">
        <v>-11.600000000000009</v>
      </c>
      <c r="E13" s="866">
        <v>111.3</v>
      </c>
      <c r="F13" s="865">
        <v>122.9</v>
      </c>
      <c r="G13" s="864" t="s">
        <v>414</v>
      </c>
      <c r="H13" s="863">
        <v>10</v>
      </c>
      <c r="I13" s="5"/>
      <c r="L13" s="5"/>
      <c r="M13" s="66"/>
      <c r="N13" s="66"/>
      <c r="O13" s="66"/>
      <c r="P13" s="5"/>
      <c r="Q13" s="5"/>
      <c r="R13" s="5"/>
    </row>
    <row r="14" spans="1:21" ht="27.75" customHeight="1">
      <c r="A14" s="851"/>
      <c r="B14" s="862">
        <v>11</v>
      </c>
      <c r="C14" s="773" t="s">
        <v>107</v>
      </c>
      <c r="D14" s="860">
        <v>-8.6000000000000085</v>
      </c>
      <c r="E14" s="861">
        <v>110.1</v>
      </c>
      <c r="F14" s="860">
        <v>118.7</v>
      </c>
      <c r="G14" s="859" t="s">
        <v>421</v>
      </c>
      <c r="H14" s="858">
        <v>11</v>
      </c>
      <c r="I14" s="5"/>
      <c r="L14" s="5"/>
      <c r="M14" s="66"/>
      <c r="N14" s="66"/>
      <c r="O14" s="66"/>
      <c r="P14" s="5"/>
      <c r="Q14" s="5"/>
      <c r="R14" s="5"/>
    </row>
    <row r="15" spans="1:21" ht="27.75" customHeight="1">
      <c r="A15" s="851"/>
      <c r="B15" s="867">
        <v>12</v>
      </c>
      <c r="C15" s="780" t="s">
        <v>137</v>
      </c>
      <c r="D15" s="865">
        <v>-6.7999999999999972</v>
      </c>
      <c r="E15" s="866">
        <v>105.4</v>
      </c>
      <c r="F15" s="865">
        <v>112.2</v>
      </c>
      <c r="G15" s="864" t="s">
        <v>433</v>
      </c>
      <c r="H15" s="863">
        <v>12</v>
      </c>
      <c r="I15" s="5"/>
      <c r="L15" s="5"/>
      <c r="M15" s="66"/>
      <c r="N15" s="66"/>
      <c r="O15" s="66"/>
      <c r="P15" s="5"/>
      <c r="Q15" s="5"/>
      <c r="R15" s="5"/>
    </row>
    <row r="16" spans="1:21" ht="27.75" customHeight="1">
      <c r="A16" s="851"/>
      <c r="B16" s="862">
        <v>13</v>
      </c>
      <c r="C16" s="773" t="s">
        <v>226</v>
      </c>
      <c r="D16" s="860">
        <v>1.4000000000000057</v>
      </c>
      <c r="E16" s="861">
        <v>103.4</v>
      </c>
      <c r="F16" s="860">
        <v>102</v>
      </c>
      <c r="G16" s="859" t="s">
        <v>432</v>
      </c>
      <c r="H16" s="858">
        <v>13</v>
      </c>
      <c r="I16" s="5"/>
      <c r="L16" s="5"/>
      <c r="M16" s="66"/>
      <c r="N16" s="66"/>
      <c r="O16" s="66"/>
      <c r="P16" s="5"/>
      <c r="Q16" s="5"/>
      <c r="R16" s="5"/>
    </row>
    <row r="17" spans="1:24" ht="27.75" customHeight="1">
      <c r="A17" s="851"/>
      <c r="B17" s="867">
        <v>14</v>
      </c>
      <c r="C17" s="780" t="s">
        <v>7</v>
      </c>
      <c r="D17" s="865">
        <v>-50.600000000000009</v>
      </c>
      <c r="E17" s="866">
        <v>100.2</v>
      </c>
      <c r="F17" s="865">
        <v>150.80000000000001</v>
      </c>
      <c r="G17" s="864" t="s">
        <v>420</v>
      </c>
      <c r="H17" s="863">
        <v>14</v>
      </c>
      <c r="I17" s="5"/>
      <c r="L17" s="5"/>
      <c r="M17" s="66"/>
      <c r="N17" s="66"/>
      <c r="O17" s="66"/>
      <c r="P17" s="5"/>
      <c r="Q17" s="5"/>
      <c r="R17" s="5"/>
    </row>
    <row r="18" spans="1:24" ht="27.75" customHeight="1">
      <c r="A18" s="851"/>
      <c r="B18" s="862">
        <v>15</v>
      </c>
      <c r="C18" s="773" t="s">
        <v>117</v>
      </c>
      <c r="D18" s="860">
        <v>-1.5</v>
      </c>
      <c r="E18" s="861">
        <v>98.5</v>
      </c>
      <c r="F18" s="860">
        <v>100</v>
      </c>
      <c r="G18" s="859" t="s">
        <v>426</v>
      </c>
      <c r="H18" s="858">
        <v>15</v>
      </c>
      <c r="I18" s="5"/>
      <c r="L18" s="5"/>
      <c r="M18" s="66"/>
      <c r="N18" s="66"/>
      <c r="O18" s="66"/>
      <c r="P18" s="5"/>
      <c r="Q18" s="5"/>
      <c r="R18" s="5"/>
    </row>
    <row r="19" spans="1:24" ht="27.75" customHeight="1">
      <c r="A19" s="851"/>
      <c r="B19" s="867">
        <v>16</v>
      </c>
      <c r="C19" s="780" t="s">
        <v>125</v>
      </c>
      <c r="D19" s="865">
        <v>7</v>
      </c>
      <c r="E19" s="866">
        <v>95.8</v>
      </c>
      <c r="F19" s="865">
        <v>88.8</v>
      </c>
      <c r="G19" s="864" t="s">
        <v>428</v>
      </c>
      <c r="H19" s="863">
        <v>16</v>
      </c>
      <c r="I19" s="5"/>
      <c r="L19" s="5"/>
      <c r="M19" s="66"/>
      <c r="N19" s="66"/>
      <c r="O19" s="66"/>
      <c r="P19" s="5"/>
      <c r="Q19" s="5"/>
      <c r="R19" s="5"/>
    </row>
    <row r="20" spans="1:24" ht="27.75" customHeight="1">
      <c r="A20" s="851"/>
      <c r="B20" s="862">
        <v>17</v>
      </c>
      <c r="C20" s="773" t="s">
        <v>113</v>
      </c>
      <c r="D20" s="860">
        <v>2.1000000000000085</v>
      </c>
      <c r="E20" s="861">
        <v>93.7</v>
      </c>
      <c r="F20" s="860">
        <v>91.6</v>
      </c>
      <c r="G20" s="859" t="s">
        <v>427</v>
      </c>
      <c r="H20" s="858">
        <v>17</v>
      </c>
      <c r="I20" s="5"/>
      <c r="L20" s="5"/>
      <c r="M20" s="66"/>
      <c r="N20" s="66"/>
      <c r="O20" s="66"/>
      <c r="P20" s="5"/>
      <c r="Q20" s="5"/>
      <c r="R20" s="5"/>
    </row>
    <row r="21" spans="1:24" ht="27.75" customHeight="1">
      <c r="A21" s="851"/>
      <c r="B21" s="867">
        <v>18</v>
      </c>
      <c r="C21" s="780" t="s">
        <v>112</v>
      </c>
      <c r="D21" s="865">
        <v>4</v>
      </c>
      <c r="E21" s="866">
        <v>92.5</v>
      </c>
      <c r="F21" s="865">
        <v>88.5</v>
      </c>
      <c r="G21" s="864" t="s">
        <v>425</v>
      </c>
      <c r="H21" s="863">
        <v>18</v>
      </c>
      <c r="I21" s="5"/>
      <c r="L21" s="5"/>
      <c r="M21" s="66"/>
      <c r="N21" s="66"/>
      <c r="O21" s="66"/>
      <c r="P21" s="5"/>
      <c r="Q21" s="5"/>
      <c r="R21" s="5"/>
    </row>
    <row r="22" spans="1:24" ht="27.75" customHeight="1">
      <c r="A22" s="851"/>
      <c r="B22" s="862">
        <v>19</v>
      </c>
      <c r="C22" s="773" t="s">
        <v>109</v>
      </c>
      <c r="D22" s="860">
        <v>2.7000000000000028</v>
      </c>
      <c r="E22" s="861">
        <v>90.8</v>
      </c>
      <c r="F22" s="860">
        <v>88.1</v>
      </c>
      <c r="G22" s="859" t="s">
        <v>422</v>
      </c>
      <c r="H22" s="858">
        <v>19</v>
      </c>
      <c r="I22" s="5"/>
      <c r="L22" s="5"/>
      <c r="M22" s="66"/>
      <c r="N22" s="66"/>
      <c r="O22" s="66"/>
      <c r="P22" s="5"/>
      <c r="Q22" s="5"/>
      <c r="R22" s="5"/>
    </row>
    <row r="23" spans="1:24" ht="27.75" customHeight="1">
      <c r="A23" s="851"/>
      <c r="B23" s="867">
        <v>20</v>
      </c>
      <c r="C23" s="780" t="s">
        <v>160</v>
      </c>
      <c r="D23" s="865">
        <v>7.5</v>
      </c>
      <c r="E23" s="866">
        <v>79.400000000000006</v>
      </c>
      <c r="F23" s="865">
        <v>71.900000000000006</v>
      </c>
      <c r="G23" s="864" t="s">
        <v>431</v>
      </c>
      <c r="H23" s="863">
        <v>20</v>
      </c>
      <c r="I23" s="5"/>
      <c r="L23" s="5"/>
      <c r="M23" s="66"/>
      <c r="N23" s="66"/>
      <c r="O23" s="66"/>
      <c r="P23" s="5"/>
      <c r="Q23" s="5"/>
      <c r="R23" s="5"/>
    </row>
    <row r="24" spans="1:24" ht="27.75" customHeight="1">
      <c r="A24" s="851"/>
      <c r="B24" s="862">
        <v>21</v>
      </c>
      <c r="C24" s="773" t="s">
        <v>435</v>
      </c>
      <c r="D24" s="860">
        <v>0.5</v>
      </c>
      <c r="E24" s="861">
        <v>65.099999999999994</v>
      </c>
      <c r="F24" s="860">
        <v>64.599999999999994</v>
      </c>
      <c r="G24" s="859" t="s">
        <v>436</v>
      </c>
      <c r="H24" s="858">
        <v>21</v>
      </c>
      <c r="I24" s="5"/>
      <c r="L24" s="5"/>
      <c r="M24" s="66"/>
      <c r="N24" s="66"/>
      <c r="O24" s="66"/>
      <c r="P24" s="5"/>
      <c r="Q24" s="5"/>
      <c r="R24" s="5"/>
    </row>
    <row r="25" spans="1:24" ht="27.75" customHeight="1" thickBot="1">
      <c r="A25" s="851"/>
      <c r="B25" s="857"/>
      <c r="C25" s="856" t="s">
        <v>127</v>
      </c>
      <c r="D25" s="854" t="s">
        <v>401</v>
      </c>
      <c r="E25" s="855" t="s">
        <v>401</v>
      </c>
      <c r="F25" s="854" t="s">
        <v>401</v>
      </c>
      <c r="G25" s="853" t="s">
        <v>429</v>
      </c>
      <c r="H25" s="852"/>
      <c r="I25" s="5"/>
      <c r="J25" s="5"/>
      <c r="K25" s="5"/>
      <c r="L25" s="5"/>
      <c r="M25" s="5"/>
      <c r="N25" s="5"/>
      <c r="O25" s="5"/>
      <c r="P25" s="5"/>
      <c r="Q25" s="5"/>
      <c r="R25" s="405"/>
    </row>
    <row r="26" spans="1:24" ht="18.75" customHeight="1">
      <c r="A26" s="851"/>
      <c r="B26" s="613" t="s">
        <v>304</v>
      </c>
      <c r="H26" s="404" t="s">
        <v>305</v>
      </c>
    </row>
    <row r="27" spans="1:24" ht="73.5" customHeight="1">
      <c r="B27" s="1173" t="s">
        <v>1204</v>
      </c>
      <c r="C27" s="1173"/>
      <c r="D27" s="1173"/>
      <c r="E27" s="1173"/>
      <c r="F27" s="1174" t="s">
        <v>1203</v>
      </c>
      <c r="G27" s="1174"/>
      <c r="H27" s="1174" t="s">
        <v>1202</v>
      </c>
      <c r="T27" s="188"/>
      <c r="U27" s="188"/>
      <c r="W27" s="849"/>
      <c r="X27" s="849"/>
    </row>
    <row r="28" spans="1:24">
      <c r="T28" s="488"/>
    </row>
    <row r="29" spans="1:24">
      <c r="E29" s="616"/>
      <c r="F29" s="616"/>
    </row>
    <row r="354" spans="20:20">
      <c r="T354" s="488"/>
    </row>
  </sheetData>
  <mergeCells count="4">
    <mergeCell ref="B1:H1"/>
    <mergeCell ref="B2:H2"/>
    <mergeCell ref="B27:E27"/>
    <mergeCell ref="F27:H27"/>
  </mergeCells>
  <printOptions horizontalCentered="1" verticalCentered="1"/>
  <pageMargins left="0" right="0" top="0" bottom="0" header="0" footer="0"/>
  <pageSetup paperSize="9" scale="9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065F-BF17-415A-B713-7C9FF72D1555}">
  <sheetPr>
    <tabColor theme="9" tint="-0.249977111117893"/>
  </sheetPr>
  <dimension ref="A1:X354"/>
  <sheetViews>
    <sheetView zoomScale="84" zoomScaleNormal="84" zoomScaleSheetLayoutView="84" workbookViewId="0">
      <selection activeCell="T14" sqref="T14"/>
    </sheetView>
  </sheetViews>
  <sheetFormatPr defaultColWidth="9.140625" defaultRowHeight="15"/>
  <cols>
    <col min="1" max="1" width="6.85546875" style="188" customWidth="1"/>
    <col min="2" max="2" width="13" style="188" customWidth="1"/>
    <col min="3" max="3" width="19" style="188" customWidth="1"/>
    <col min="4" max="6" width="15.85546875" style="188" customWidth="1"/>
    <col min="7" max="7" width="18.85546875" style="188" customWidth="1"/>
    <col min="8" max="8" width="10.28515625" style="188" customWidth="1"/>
    <col min="9" max="12" width="9.140625" style="188"/>
    <col min="13" max="13" width="13.28515625" style="188" bestFit="1" customWidth="1"/>
    <col min="14" max="19" width="9.140625" style="188"/>
    <col min="20" max="20" width="44.7109375" style="849" bestFit="1" customWidth="1"/>
    <col min="21" max="21" width="9.140625" style="849"/>
    <col min="22" max="16384" width="9.140625" style="188"/>
  </cols>
  <sheetData>
    <row r="1" spans="1:21" ht="42.75" customHeight="1">
      <c r="B1" s="1168" t="s">
        <v>1210</v>
      </c>
      <c r="C1" s="1169"/>
      <c r="D1" s="1169"/>
      <c r="E1" s="1169"/>
      <c r="F1" s="1169"/>
      <c r="G1" s="1169"/>
      <c r="H1" s="1170"/>
      <c r="L1" s="666"/>
      <c r="M1" s="669" t="s">
        <v>730</v>
      </c>
    </row>
    <row r="2" spans="1:21" ht="24.75" customHeight="1">
      <c r="B2" s="1175" t="s">
        <v>1209</v>
      </c>
      <c r="C2" s="1124"/>
      <c r="D2" s="1124"/>
      <c r="E2" s="1124"/>
      <c r="F2" s="1124"/>
      <c r="G2" s="1124"/>
      <c r="H2" s="1176"/>
    </row>
    <row r="3" spans="1:21" s="399" customFormat="1" ht="48" customHeight="1">
      <c r="B3" s="685" t="s">
        <v>850</v>
      </c>
      <c r="C3" s="413" t="s">
        <v>317</v>
      </c>
      <c r="D3" s="415" t="s">
        <v>722</v>
      </c>
      <c r="E3" s="416">
        <v>2023</v>
      </c>
      <c r="F3" s="416">
        <v>2022</v>
      </c>
      <c r="G3" s="413" t="s">
        <v>319</v>
      </c>
      <c r="H3" s="869" t="s">
        <v>751</v>
      </c>
      <c r="T3" s="868"/>
      <c r="U3" s="868"/>
    </row>
    <row r="4" spans="1:21" ht="27.75" customHeight="1">
      <c r="A4" s="851"/>
      <c r="B4" s="862">
        <v>1</v>
      </c>
      <c r="C4" s="773" t="s">
        <v>113</v>
      </c>
      <c r="D4" s="860">
        <v>426.19999999999982</v>
      </c>
      <c r="E4" s="861">
        <v>3025.2</v>
      </c>
      <c r="F4" s="860">
        <v>2599</v>
      </c>
      <c r="G4" s="859" t="s">
        <v>427</v>
      </c>
      <c r="H4" s="858">
        <v>1</v>
      </c>
      <c r="N4" s="405"/>
      <c r="O4" s="405"/>
      <c r="P4" s="405"/>
    </row>
    <row r="5" spans="1:21" ht="27.75" customHeight="1">
      <c r="A5" s="851"/>
      <c r="B5" s="867">
        <v>2</v>
      </c>
      <c r="C5" s="780" t="s">
        <v>110</v>
      </c>
      <c r="D5" s="865">
        <v>-6.0999999999999943</v>
      </c>
      <c r="E5" s="866">
        <v>236.6</v>
      </c>
      <c r="F5" s="865">
        <v>242.7</v>
      </c>
      <c r="G5" s="864" t="s">
        <v>423</v>
      </c>
      <c r="H5" s="863">
        <v>2</v>
      </c>
      <c r="I5" s="405"/>
      <c r="N5" s="405"/>
      <c r="O5" s="405"/>
      <c r="P5" s="405"/>
      <c r="R5" s="405"/>
      <c r="S5" s="405"/>
    </row>
    <row r="6" spans="1:21" ht="27.75" customHeight="1">
      <c r="A6" s="851"/>
      <c r="B6" s="862">
        <v>3</v>
      </c>
      <c r="C6" s="773" t="s">
        <v>82</v>
      </c>
      <c r="D6" s="860">
        <v>-36.699999999999989</v>
      </c>
      <c r="E6" s="861">
        <v>182.5</v>
      </c>
      <c r="F6" s="860">
        <v>219.2</v>
      </c>
      <c r="G6" s="859" t="s">
        <v>415</v>
      </c>
      <c r="H6" s="858">
        <v>3</v>
      </c>
      <c r="N6" s="405"/>
      <c r="O6" s="405"/>
      <c r="P6" s="405"/>
    </row>
    <row r="7" spans="1:21" ht="27.75" customHeight="1">
      <c r="A7" s="851"/>
      <c r="B7" s="867">
        <v>4</v>
      </c>
      <c r="C7" s="780" t="s">
        <v>226</v>
      </c>
      <c r="D7" s="865">
        <v>40.400000000000006</v>
      </c>
      <c r="E7" s="866">
        <v>179</v>
      </c>
      <c r="F7" s="865">
        <v>138.6</v>
      </c>
      <c r="G7" s="864" t="s">
        <v>432</v>
      </c>
      <c r="H7" s="863">
        <v>4</v>
      </c>
      <c r="I7" s="405"/>
      <c r="N7" s="405"/>
      <c r="O7" s="405"/>
      <c r="P7" s="405"/>
      <c r="R7" s="405"/>
      <c r="S7" s="405"/>
    </row>
    <row r="8" spans="1:21" ht="27.75" customHeight="1">
      <c r="A8" s="851"/>
      <c r="B8" s="862">
        <v>5</v>
      </c>
      <c r="C8" s="773" t="s">
        <v>129</v>
      </c>
      <c r="D8" s="860">
        <v>20.699999999999989</v>
      </c>
      <c r="E8" s="861">
        <v>167.1</v>
      </c>
      <c r="F8" s="860">
        <v>146.4</v>
      </c>
      <c r="G8" s="859" t="s">
        <v>430</v>
      </c>
      <c r="H8" s="858">
        <v>5</v>
      </c>
      <c r="N8" s="405"/>
      <c r="O8" s="405"/>
      <c r="P8" s="405"/>
    </row>
    <row r="9" spans="1:21" ht="27.75" customHeight="1">
      <c r="A9" s="851"/>
      <c r="B9" s="867">
        <v>6</v>
      </c>
      <c r="C9" s="780" t="s">
        <v>139</v>
      </c>
      <c r="D9" s="865">
        <v>49.199999999999989</v>
      </c>
      <c r="E9" s="866">
        <v>163.69999999999999</v>
      </c>
      <c r="F9" s="865">
        <v>114.5</v>
      </c>
      <c r="G9" s="864" t="s">
        <v>434</v>
      </c>
      <c r="H9" s="863">
        <v>6</v>
      </c>
      <c r="I9" s="405"/>
      <c r="N9" s="405"/>
      <c r="O9" s="405"/>
      <c r="P9" s="405"/>
      <c r="R9" s="405"/>
      <c r="S9" s="405"/>
    </row>
    <row r="10" spans="1:21" ht="27.75" customHeight="1">
      <c r="A10" s="851"/>
      <c r="B10" s="862">
        <v>7</v>
      </c>
      <c r="C10" s="773" t="s">
        <v>117</v>
      </c>
      <c r="D10" s="860">
        <v>8</v>
      </c>
      <c r="E10" s="861">
        <v>163.5</v>
      </c>
      <c r="F10" s="860">
        <v>155.5</v>
      </c>
      <c r="G10" s="859" t="s">
        <v>426</v>
      </c>
      <c r="H10" s="858">
        <v>7</v>
      </c>
      <c r="N10" s="405"/>
      <c r="O10" s="405"/>
      <c r="P10" s="405"/>
    </row>
    <row r="11" spans="1:21" ht="27.75" customHeight="1">
      <c r="A11" s="851"/>
      <c r="B11" s="867">
        <v>8</v>
      </c>
      <c r="C11" s="780" t="s">
        <v>96</v>
      </c>
      <c r="D11" s="865">
        <v>-20.300000000000011</v>
      </c>
      <c r="E11" s="866">
        <v>159.1</v>
      </c>
      <c r="F11" s="865">
        <v>179.4</v>
      </c>
      <c r="G11" s="864" t="s">
        <v>416</v>
      </c>
      <c r="H11" s="863">
        <v>8</v>
      </c>
      <c r="I11" s="405"/>
      <c r="N11" s="405"/>
      <c r="O11" s="405"/>
      <c r="P11" s="405"/>
      <c r="R11" s="405"/>
      <c r="S11" s="405"/>
    </row>
    <row r="12" spans="1:21" ht="27.75" customHeight="1">
      <c r="A12" s="851"/>
      <c r="B12" s="862">
        <v>9</v>
      </c>
      <c r="C12" s="773" t="s">
        <v>106</v>
      </c>
      <c r="D12" s="860">
        <v>-7.7999999999999829</v>
      </c>
      <c r="E12" s="861">
        <v>148.4</v>
      </c>
      <c r="F12" s="860">
        <v>156.19999999999999</v>
      </c>
      <c r="G12" s="859" t="s">
        <v>419</v>
      </c>
      <c r="H12" s="858">
        <v>9</v>
      </c>
      <c r="N12" s="405"/>
      <c r="O12" s="405"/>
      <c r="P12" s="405"/>
    </row>
    <row r="13" spans="1:21" ht="27.75" customHeight="1">
      <c r="A13" s="851"/>
      <c r="B13" s="867">
        <v>10</v>
      </c>
      <c r="C13" s="780" t="s">
        <v>107</v>
      </c>
      <c r="D13" s="865">
        <v>-27.400000000000006</v>
      </c>
      <c r="E13" s="866">
        <v>148.19999999999999</v>
      </c>
      <c r="F13" s="865">
        <v>175.6</v>
      </c>
      <c r="G13" s="864" t="s">
        <v>421</v>
      </c>
      <c r="H13" s="863">
        <v>10</v>
      </c>
      <c r="I13" s="405"/>
      <c r="N13" s="405"/>
      <c r="O13" s="405"/>
      <c r="P13" s="405"/>
      <c r="R13" s="405"/>
      <c r="S13" s="405"/>
    </row>
    <row r="14" spans="1:21" ht="27.75" customHeight="1">
      <c r="A14" s="851"/>
      <c r="B14" s="862">
        <v>11</v>
      </c>
      <c r="C14" s="773" t="s">
        <v>38</v>
      </c>
      <c r="D14" s="860">
        <v>-18.700000000000017</v>
      </c>
      <c r="E14" s="861">
        <v>141.19999999999999</v>
      </c>
      <c r="F14" s="860">
        <v>159.9</v>
      </c>
      <c r="G14" s="859" t="s">
        <v>424</v>
      </c>
      <c r="H14" s="858">
        <v>11</v>
      </c>
      <c r="N14" s="405"/>
      <c r="O14" s="405"/>
      <c r="P14" s="405"/>
    </row>
    <row r="15" spans="1:21" ht="27.75" customHeight="1">
      <c r="A15" s="851"/>
      <c r="B15" s="867">
        <v>12</v>
      </c>
      <c r="C15" s="780" t="s">
        <v>109</v>
      </c>
      <c r="D15" s="865">
        <v>3.6999999999999886</v>
      </c>
      <c r="E15" s="866">
        <v>134.19999999999999</v>
      </c>
      <c r="F15" s="865">
        <v>130.5</v>
      </c>
      <c r="G15" s="864" t="s">
        <v>422</v>
      </c>
      <c r="H15" s="863">
        <v>12</v>
      </c>
      <c r="I15" s="405"/>
      <c r="N15" s="405"/>
      <c r="O15" s="405"/>
      <c r="P15" s="405"/>
      <c r="R15" s="405"/>
      <c r="S15" s="405"/>
    </row>
    <row r="16" spans="1:21" ht="27.75" customHeight="1">
      <c r="A16" s="851"/>
      <c r="B16" s="862">
        <v>13</v>
      </c>
      <c r="C16" s="773" t="s">
        <v>435</v>
      </c>
      <c r="D16" s="860">
        <v>-102.5</v>
      </c>
      <c r="E16" s="861">
        <v>132.4</v>
      </c>
      <c r="F16" s="860">
        <v>234.9</v>
      </c>
      <c r="G16" s="859" t="s">
        <v>436</v>
      </c>
      <c r="H16" s="858">
        <v>13</v>
      </c>
      <c r="N16" s="405"/>
      <c r="O16" s="405"/>
      <c r="P16" s="405"/>
    </row>
    <row r="17" spans="1:24" ht="27.75" customHeight="1">
      <c r="A17" s="851"/>
      <c r="B17" s="867">
        <v>14</v>
      </c>
      <c r="C17" s="780" t="s">
        <v>100</v>
      </c>
      <c r="D17" s="865">
        <v>-23.599999999999994</v>
      </c>
      <c r="E17" s="866">
        <v>131.9</v>
      </c>
      <c r="F17" s="865">
        <v>155.5</v>
      </c>
      <c r="G17" s="864" t="s">
        <v>418</v>
      </c>
      <c r="H17" s="863">
        <v>14</v>
      </c>
      <c r="I17" s="405"/>
      <c r="N17" s="405"/>
      <c r="O17" s="405"/>
      <c r="P17" s="405"/>
      <c r="R17" s="405"/>
      <c r="S17" s="405"/>
    </row>
    <row r="18" spans="1:24" ht="27.75" customHeight="1">
      <c r="A18" s="851"/>
      <c r="B18" s="862">
        <v>15</v>
      </c>
      <c r="C18" s="773" t="s">
        <v>254</v>
      </c>
      <c r="D18" s="860">
        <v>-6.0999999999999943</v>
      </c>
      <c r="E18" s="861">
        <v>130.30000000000001</v>
      </c>
      <c r="F18" s="860">
        <v>136.4</v>
      </c>
      <c r="G18" s="859" t="s">
        <v>414</v>
      </c>
      <c r="H18" s="858">
        <v>15</v>
      </c>
      <c r="N18" s="405"/>
      <c r="O18" s="405"/>
      <c r="P18" s="405"/>
    </row>
    <row r="19" spans="1:24" ht="27.75" customHeight="1">
      <c r="A19" s="851"/>
      <c r="B19" s="867">
        <v>16</v>
      </c>
      <c r="C19" s="780" t="s">
        <v>7</v>
      </c>
      <c r="D19" s="865">
        <v>-14.900000000000006</v>
      </c>
      <c r="E19" s="866">
        <v>125.9</v>
      </c>
      <c r="F19" s="865">
        <v>140.80000000000001</v>
      </c>
      <c r="G19" s="864" t="s">
        <v>420</v>
      </c>
      <c r="H19" s="863">
        <v>16</v>
      </c>
      <c r="I19" s="405"/>
      <c r="N19" s="405"/>
      <c r="O19" s="405"/>
      <c r="P19" s="405"/>
      <c r="R19" s="405"/>
      <c r="S19" s="405"/>
    </row>
    <row r="20" spans="1:24" ht="27.75" customHeight="1">
      <c r="A20" s="851"/>
      <c r="B20" s="862">
        <v>17</v>
      </c>
      <c r="C20" s="773" t="s">
        <v>97</v>
      </c>
      <c r="D20" s="860">
        <v>-32.400000000000006</v>
      </c>
      <c r="E20" s="861">
        <v>103.6</v>
      </c>
      <c r="F20" s="860">
        <v>136</v>
      </c>
      <c r="G20" s="859" t="s">
        <v>417</v>
      </c>
      <c r="H20" s="858">
        <v>17</v>
      </c>
      <c r="N20" s="405"/>
      <c r="O20" s="405"/>
      <c r="P20" s="405"/>
    </row>
    <row r="21" spans="1:24" ht="27.75" customHeight="1">
      <c r="A21" s="851"/>
      <c r="B21" s="867">
        <v>18</v>
      </c>
      <c r="C21" s="780" t="s">
        <v>112</v>
      </c>
      <c r="D21" s="865">
        <v>8.2000000000000028</v>
      </c>
      <c r="E21" s="866">
        <v>103</v>
      </c>
      <c r="F21" s="865">
        <v>94.8</v>
      </c>
      <c r="G21" s="864" t="s">
        <v>425</v>
      </c>
      <c r="H21" s="863">
        <v>18</v>
      </c>
      <c r="I21" s="405"/>
      <c r="N21" s="405"/>
      <c r="O21" s="405"/>
      <c r="P21" s="405"/>
      <c r="R21" s="405"/>
      <c r="S21" s="405"/>
    </row>
    <row r="22" spans="1:24" ht="27.75" customHeight="1">
      <c r="A22" s="851"/>
      <c r="B22" s="862">
        <v>19</v>
      </c>
      <c r="C22" s="773" t="s">
        <v>160</v>
      </c>
      <c r="D22" s="860">
        <v>2.0999999999999943</v>
      </c>
      <c r="E22" s="861">
        <v>93.6</v>
      </c>
      <c r="F22" s="860">
        <v>91.5</v>
      </c>
      <c r="G22" s="859" t="s">
        <v>431</v>
      </c>
      <c r="H22" s="858">
        <v>19</v>
      </c>
      <c r="N22" s="405"/>
      <c r="O22" s="405"/>
      <c r="P22" s="405"/>
    </row>
    <row r="23" spans="1:24" ht="27.75" customHeight="1">
      <c r="A23" s="851"/>
      <c r="B23" s="867">
        <v>20</v>
      </c>
      <c r="C23" s="780" t="s">
        <v>125</v>
      </c>
      <c r="D23" s="865">
        <v>-19.200000000000003</v>
      </c>
      <c r="E23" s="866">
        <v>57</v>
      </c>
      <c r="F23" s="865">
        <v>76.2</v>
      </c>
      <c r="G23" s="864" t="s">
        <v>428</v>
      </c>
      <c r="H23" s="863">
        <v>20</v>
      </c>
      <c r="I23" s="405"/>
      <c r="N23" s="405"/>
      <c r="O23" s="405"/>
      <c r="P23" s="405"/>
      <c r="R23" s="405"/>
      <c r="S23" s="405"/>
    </row>
    <row r="24" spans="1:24" ht="27.75" customHeight="1">
      <c r="A24" s="851"/>
      <c r="B24" s="862">
        <v>21</v>
      </c>
      <c r="C24" s="773" t="s">
        <v>137</v>
      </c>
      <c r="D24" s="860">
        <v>-66.199999999999989</v>
      </c>
      <c r="E24" s="861">
        <v>34.9</v>
      </c>
      <c r="F24" s="860">
        <v>101.1</v>
      </c>
      <c r="G24" s="859" t="s">
        <v>433</v>
      </c>
      <c r="H24" s="858">
        <v>21</v>
      </c>
      <c r="N24" s="405"/>
      <c r="O24" s="405"/>
      <c r="P24" s="405"/>
    </row>
    <row r="25" spans="1:24" ht="27.75" customHeight="1" thickBot="1">
      <c r="A25" s="851"/>
      <c r="B25" s="857">
        <v>22</v>
      </c>
      <c r="C25" s="856" t="s">
        <v>127</v>
      </c>
      <c r="D25" s="854" t="s">
        <v>401</v>
      </c>
      <c r="E25" s="855" t="s">
        <v>401</v>
      </c>
      <c r="F25" s="854" t="s">
        <v>401</v>
      </c>
      <c r="G25" s="853" t="s">
        <v>429</v>
      </c>
      <c r="H25" s="852">
        <v>22</v>
      </c>
      <c r="I25" s="405"/>
      <c r="J25" s="405"/>
      <c r="K25" s="405"/>
      <c r="L25" s="405"/>
      <c r="M25" s="405"/>
      <c r="N25" s="405"/>
      <c r="O25" s="405"/>
      <c r="P25" s="405"/>
      <c r="R25" s="405"/>
    </row>
    <row r="26" spans="1:24" ht="18.75" customHeight="1">
      <c r="B26" s="613" t="s">
        <v>304</v>
      </c>
      <c r="H26" s="404" t="s">
        <v>305</v>
      </c>
    </row>
    <row r="27" spans="1:24" ht="73.5" customHeight="1">
      <c r="A27" s="851"/>
      <c r="B27" s="1173" t="s">
        <v>1208</v>
      </c>
      <c r="C27" s="1173"/>
      <c r="D27" s="1173"/>
      <c r="E27" s="1174" t="s">
        <v>1207</v>
      </c>
      <c r="F27" s="1174"/>
      <c r="G27" s="1174"/>
      <c r="H27" s="1174"/>
      <c r="T27" s="188"/>
      <c r="U27" s="188"/>
      <c r="W27" s="849"/>
      <c r="X27" s="849"/>
    </row>
    <row r="28" spans="1:24">
      <c r="T28" s="488"/>
    </row>
    <row r="354" spans="20:20">
      <c r="T354" s="488"/>
    </row>
  </sheetData>
  <mergeCells count="4">
    <mergeCell ref="B1:H1"/>
    <mergeCell ref="B2:H2"/>
    <mergeCell ref="B27:D27"/>
    <mergeCell ref="E27:H27"/>
  </mergeCells>
  <printOptions horizontalCentered="1" verticalCentered="1"/>
  <pageMargins left="0" right="0" top="0" bottom="0" header="0" footer="0"/>
  <pageSetup paperSize="9" scale="9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130C-27B8-4411-A969-4021877A7E8D}">
  <sheetPr>
    <tabColor theme="9" tint="-0.249977111117893"/>
  </sheetPr>
  <dimension ref="A1:AK390"/>
  <sheetViews>
    <sheetView zoomScale="84" zoomScaleNormal="84" workbookViewId="0"/>
  </sheetViews>
  <sheetFormatPr defaultColWidth="9.140625" defaultRowHeight="15"/>
  <cols>
    <col min="1" max="1" width="6.85546875" style="188" customWidth="1"/>
    <col min="2" max="2" width="10.28515625" style="188" customWidth="1"/>
    <col min="3" max="3" width="15" style="188" customWidth="1"/>
    <col min="4" max="9" width="8.7109375" style="188" customWidth="1"/>
    <col min="10" max="11" width="8.140625" style="244" customWidth="1"/>
    <col min="12" max="12" width="12.140625" style="188" customWidth="1"/>
    <col min="13" max="13" width="7" style="188" customWidth="1"/>
    <col min="14" max="14" width="24.85546875" style="188" bestFit="1" customWidth="1"/>
    <col min="15" max="16" width="9.5703125" style="188" customWidth="1"/>
    <col min="17" max="17" width="13.28515625" style="188" bestFit="1" customWidth="1"/>
    <col min="18" max="24" width="9.5703125" style="188" customWidth="1"/>
    <col min="25" max="35" width="9.140625" style="188"/>
    <col min="36" max="36" width="44.7109375" style="849" bestFit="1" customWidth="1"/>
    <col min="37" max="37" width="9.140625" style="849"/>
    <col min="38" max="16384" width="9.140625" style="188"/>
  </cols>
  <sheetData>
    <row r="1" spans="1:37" ht="40.5" customHeight="1">
      <c r="B1" s="1181" t="s">
        <v>1217</v>
      </c>
      <c r="C1" s="1182"/>
      <c r="D1" s="1182"/>
      <c r="E1" s="1182"/>
      <c r="F1" s="1182"/>
      <c r="G1" s="1182"/>
      <c r="H1" s="1182"/>
      <c r="I1" s="1182"/>
      <c r="J1" s="1182"/>
      <c r="K1" s="1182"/>
      <c r="L1" s="1182"/>
      <c r="M1" s="1183"/>
      <c r="N1" s="489"/>
      <c r="O1" s="489"/>
      <c r="P1" s="666"/>
      <c r="Q1" s="669" t="s">
        <v>730</v>
      </c>
      <c r="R1" s="489"/>
      <c r="S1" s="489"/>
      <c r="AJ1" s="849" t="s">
        <v>3</v>
      </c>
      <c r="AK1" s="849" t="s">
        <v>4</v>
      </c>
    </row>
    <row r="2" spans="1:37" ht="45.75" customHeight="1">
      <c r="B2" s="1184" t="s">
        <v>1216</v>
      </c>
      <c r="C2" s="1124"/>
      <c r="D2" s="1124"/>
      <c r="E2" s="1124"/>
      <c r="F2" s="1124"/>
      <c r="G2" s="1124"/>
      <c r="H2" s="1124"/>
      <c r="I2" s="1124"/>
      <c r="J2" s="1124"/>
      <c r="K2" s="1124"/>
      <c r="L2" s="1124"/>
      <c r="M2" s="1185"/>
      <c r="N2" s="489"/>
      <c r="O2" s="489"/>
      <c r="P2" s="489"/>
      <c r="Q2" s="489"/>
      <c r="R2" s="489"/>
      <c r="S2" s="489"/>
      <c r="AJ2" s="849" t="s">
        <v>5</v>
      </c>
      <c r="AK2" s="849" t="s">
        <v>6</v>
      </c>
    </row>
    <row r="3" spans="1:37" ht="31.5" customHeight="1">
      <c r="B3" s="1186" t="s">
        <v>1215</v>
      </c>
      <c r="C3" s="1187" t="s">
        <v>317</v>
      </c>
      <c r="D3" s="1188" t="s">
        <v>721</v>
      </c>
      <c r="E3" s="1189"/>
      <c r="F3" s="1190"/>
      <c r="G3" s="1191" t="s">
        <v>720</v>
      </c>
      <c r="H3" s="1189"/>
      <c r="I3" s="1189"/>
      <c r="J3" s="1189"/>
      <c r="K3" s="1192"/>
      <c r="L3" s="1193" t="s">
        <v>319</v>
      </c>
      <c r="M3" s="1194" t="s">
        <v>1214</v>
      </c>
      <c r="N3" s="489"/>
      <c r="O3" s="489"/>
      <c r="P3" s="489"/>
      <c r="Q3" s="489"/>
      <c r="R3" s="489"/>
      <c r="S3" s="489"/>
      <c r="AJ3" s="849" t="s">
        <v>7</v>
      </c>
      <c r="AK3" s="849" t="s">
        <v>8</v>
      </c>
    </row>
    <row r="4" spans="1:37" ht="77.25" customHeight="1">
      <c r="B4" s="1186"/>
      <c r="C4" s="1187"/>
      <c r="D4" s="416" t="s">
        <v>1212</v>
      </c>
      <c r="E4" s="413">
        <v>2023</v>
      </c>
      <c r="F4" s="617">
        <v>2022</v>
      </c>
      <c r="G4" s="897" t="s">
        <v>1213</v>
      </c>
      <c r="H4" s="416" t="s">
        <v>1212</v>
      </c>
      <c r="I4" s="416" t="s">
        <v>724</v>
      </c>
      <c r="J4" s="413">
        <v>2023</v>
      </c>
      <c r="K4" s="617">
        <v>2022</v>
      </c>
      <c r="L4" s="1193"/>
      <c r="M4" s="1194"/>
      <c r="N4" s="489"/>
      <c r="O4" s="489"/>
      <c r="P4" s="489"/>
      <c r="Q4" s="489"/>
      <c r="R4" s="489"/>
      <c r="S4" s="489"/>
      <c r="AJ4" s="849" t="s">
        <v>1211</v>
      </c>
      <c r="AK4" s="849" t="s">
        <v>855</v>
      </c>
    </row>
    <row r="5" spans="1:37" ht="28.5" customHeight="1">
      <c r="A5" s="851"/>
      <c r="B5" s="895">
        <v>1</v>
      </c>
      <c r="C5" s="894" t="s">
        <v>254</v>
      </c>
      <c r="D5" s="893">
        <v>0</v>
      </c>
      <c r="E5" s="890">
        <v>3</v>
      </c>
      <c r="F5" s="891">
        <v>3</v>
      </c>
      <c r="G5" s="892">
        <v>0.21947965310206805</v>
      </c>
      <c r="H5" s="632">
        <v>2.9733959311424099</v>
      </c>
      <c r="I5" s="891">
        <v>19</v>
      </c>
      <c r="J5" s="890">
        <v>658</v>
      </c>
      <c r="K5" s="889">
        <v>639</v>
      </c>
      <c r="L5" s="888" t="s">
        <v>414</v>
      </c>
      <c r="M5" s="887">
        <v>1</v>
      </c>
      <c r="N5" s="502"/>
      <c r="O5" s="502"/>
      <c r="P5" s="502"/>
      <c r="Q5" s="502"/>
      <c r="R5" s="502"/>
      <c r="S5" s="502"/>
      <c r="T5" s="405"/>
      <c r="U5" s="405"/>
      <c r="V5" s="405"/>
      <c r="W5" s="405"/>
      <c r="X5" s="405"/>
      <c r="Y5" s="405"/>
      <c r="Z5" s="872"/>
      <c r="AA5" s="405"/>
      <c r="AB5" s="405"/>
      <c r="AC5" s="405"/>
      <c r="AE5" s="405"/>
      <c r="AF5" s="405"/>
      <c r="AG5" s="405"/>
      <c r="AH5" s="405"/>
      <c r="AJ5" s="849" t="s">
        <v>854</v>
      </c>
      <c r="AK5" s="849" t="s">
        <v>855</v>
      </c>
    </row>
    <row r="6" spans="1:37" ht="28.5" customHeight="1">
      <c r="A6" s="851"/>
      <c r="B6" s="886">
        <v>2</v>
      </c>
      <c r="C6" s="885" t="s">
        <v>107</v>
      </c>
      <c r="D6" s="896">
        <v>0</v>
      </c>
      <c r="E6" s="881">
        <v>6</v>
      </c>
      <c r="F6" s="882">
        <v>6</v>
      </c>
      <c r="G6" s="883">
        <v>0.14609739826551035</v>
      </c>
      <c r="H6" s="634">
        <v>0.2288329519450801</v>
      </c>
      <c r="I6" s="882">
        <v>1</v>
      </c>
      <c r="J6" s="881">
        <v>438</v>
      </c>
      <c r="K6" s="880">
        <v>437</v>
      </c>
      <c r="L6" s="879" t="s">
        <v>421</v>
      </c>
      <c r="M6" s="878">
        <v>2</v>
      </c>
      <c r="N6" s="489"/>
      <c r="O6" s="489"/>
      <c r="P6" s="489"/>
      <c r="Q6" s="489"/>
      <c r="R6" s="489"/>
      <c r="S6" s="489"/>
      <c r="T6" s="405"/>
      <c r="U6" s="405"/>
      <c r="V6" s="405"/>
      <c r="W6" s="405"/>
      <c r="X6" s="405"/>
      <c r="Y6" s="405"/>
      <c r="Z6" s="872"/>
      <c r="AA6" s="405"/>
      <c r="AB6" s="405"/>
      <c r="AE6" s="405"/>
      <c r="AF6" s="405"/>
      <c r="AJ6" s="849" t="s">
        <v>856</v>
      </c>
      <c r="AK6" s="849" t="s">
        <v>855</v>
      </c>
    </row>
    <row r="7" spans="1:37" ht="28.5" customHeight="1">
      <c r="A7" s="851"/>
      <c r="B7" s="895">
        <v>3</v>
      </c>
      <c r="C7" s="894" t="s">
        <v>82</v>
      </c>
      <c r="D7" s="893">
        <v>0</v>
      </c>
      <c r="E7" s="890">
        <v>1</v>
      </c>
      <c r="F7" s="891">
        <v>1</v>
      </c>
      <c r="G7" s="892">
        <v>0.14509673115410274</v>
      </c>
      <c r="H7" s="632">
        <v>4.5673076923076916</v>
      </c>
      <c r="I7" s="891">
        <v>19</v>
      </c>
      <c r="J7" s="890">
        <v>435</v>
      </c>
      <c r="K7" s="889">
        <v>416</v>
      </c>
      <c r="L7" s="888" t="s">
        <v>415</v>
      </c>
      <c r="M7" s="887">
        <v>3</v>
      </c>
      <c r="N7" s="502"/>
      <c r="O7" s="502"/>
      <c r="P7" s="502"/>
      <c r="Q7" s="502"/>
      <c r="R7" s="502"/>
      <c r="S7" s="502"/>
      <c r="T7" s="405"/>
      <c r="U7" s="405"/>
      <c r="V7" s="405"/>
      <c r="W7" s="405"/>
      <c r="X7" s="405"/>
      <c r="Y7" s="405"/>
      <c r="Z7" s="872"/>
      <c r="AA7" s="405"/>
      <c r="AB7" s="405"/>
      <c r="AC7" s="405"/>
      <c r="AE7" s="405"/>
      <c r="AF7" s="405"/>
      <c r="AG7" s="405"/>
      <c r="AH7" s="405"/>
      <c r="AJ7" s="849" t="s">
        <v>9</v>
      </c>
      <c r="AK7" s="849" t="s">
        <v>10</v>
      </c>
    </row>
    <row r="8" spans="1:37" ht="28.5" customHeight="1">
      <c r="A8" s="851"/>
      <c r="B8" s="886">
        <v>4</v>
      </c>
      <c r="C8" s="885" t="s">
        <v>103</v>
      </c>
      <c r="D8" s="896">
        <v>0</v>
      </c>
      <c r="E8" s="881">
        <v>7</v>
      </c>
      <c r="F8" s="882">
        <v>7</v>
      </c>
      <c r="G8" s="883">
        <v>9.13942628418946E-2</v>
      </c>
      <c r="H8" s="634">
        <v>8.7301587301587293</v>
      </c>
      <c r="I8" s="882">
        <v>22</v>
      </c>
      <c r="J8" s="881">
        <v>274</v>
      </c>
      <c r="K8" s="880">
        <v>252</v>
      </c>
      <c r="L8" s="879" t="s">
        <v>436</v>
      </c>
      <c r="M8" s="878">
        <v>4</v>
      </c>
      <c r="N8" s="489"/>
      <c r="O8" s="489"/>
      <c r="P8" s="489"/>
      <c r="Q8" s="489"/>
      <c r="R8" s="489"/>
      <c r="S8" s="489"/>
      <c r="T8" s="405"/>
      <c r="U8" s="405"/>
      <c r="V8" s="405"/>
      <c r="W8" s="405"/>
      <c r="X8" s="405"/>
      <c r="Y8" s="405"/>
      <c r="Z8" s="872"/>
      <c r="AA8" s="405"/>
      <c r="AB8" s="405"/>
      <c r="AE8" s="405"/>
      <c r="AF8" s="405"/>
      <c r="AJ8" s="849" t="s">
        <v>11</v>
      </c>
      <c r="AK8" s="849" t="s">
        <v>12</v>
      </c>
    </row>
    <row r="9" spans="1:37" ht="28.5" customHeight="1">
      <c r="A9" s="851"/>
      <c r="B9" s="895">
        <v>5</v>
      </c>
      <c r="C9" s="894" t="s">
        <v>100</v>
      </c>
      <c r="D9" s="893" t="s">
        <v>570</v>
      </c>
      <c r="E9" s="890">
        <v>0</v>
      </c>
      <c r="F9" s="891">
        <v>0</v>
      </c>
      <c r="G9" s="892">
        <v>5.9372915276851235E-2</v>
      </c>
      <c r="H9" s="632">
        <v>4.0935672514619883</v>
      </c>
      <c r="I9" s="891">
        <v>7</v>
      </c>
      <c r="J9" s="890">
        <v>178</v>
      </c>
      <c r="K9" s="889">
        <v>171</v>
      </c>
      <c r="L9" s="888" t="s">
        <v>418</v>
      </c>
      <c r="M9" s="887">
        <v>5</v>
      </c>
      <c r="N9" s="502"/>
      <c r="O9" s="502"/>
      <c r="P9" s="502"/>
      <c r="Q9" s="502"/>
      <c r="R9" s="502"/>
      <c r="S9" s="502"/>
      <c r="T9" s="405"/>
      <c r="U9" s="405"/>
      <c r="V9" s="405"/>
      <c r="W9" s="405"/>
      <c r="X9" s="405"/>
      <c r="Y9" s="405"/>
      <c r="Z9" s="872"/>
      <c r="AA9" s="405"/>
      <c r="AB9" s="405"/>
      <c r="AC9" s="405"/>
      <c r="AE9" s="405"/>
      <c r="AF9" s="405"/>
      <c r="AG9" s="405"/>
      <c r="AH9" s="405"/>
      <c r="AJ9" s="849" t="s">
        <v>13</v>
      </c>
      <c r="AK9" s="849" t="s">
        <v>14</v>
      </c>
    </row>
    <row r="10" spans="1:37" ht="28.5" customHeight="1">
      <c r="A10" s="851"/>
      <c r="B10" s="886">
        <v>6</v>
      </c>
      <c r="C10" s="885" t="s">
        <v>38</v>
      </c>
      <c r="D10" s="896" t="s">
        <v>570</v>
      </c>
      <c r="E10" s="881">
        <v>0</v>
      </c>
      <c r="F10" s="882">
        <v>0</v>
      </c>
      <c r="G10" s="883">
        <v>5.8705803869246162E-2</v>
      </c>
      <c r="H10" s="634">
        <v>-7.8534031413612562</v>
      </c>
      <c r="I10" s="882">
        <v>-15</v>
      </c>
      <c r="J10" s="881">
        <v>176</v>
      </c>
      <c r="K10" s="880">
        <v>191</v>
      </c>
      <c r="L10" s="879" t="s">
        <v>424</v>
      </c>
      <c r="M10" s="878">
        <v>6</v>
      </c>
      <c r="N10" s="489"/>
      <c r="O10" s="489"/>
      <c r="P10" s="489"/>
      <c r="Q10" s="489"/>
      <c r="R10" s="489"/>
      <c r="S10" s="489"/>
      <c r="T10" s="405"/>
      <c r="U10" s="405"/>
      <c r="V10" s="405"/>
      <c r="W10" s="405"/>
      <c r="X10" s="405"/>
      <c r="Y10" s="405"/>
      <c r="Z10" s="872"/>
      <c r="AA10" s="405"/>
      <c r="AB10" s="405"/>
      <c r="AE10" s="405"/>
      <c r="AF10" s="405"/>
      <c r="AJ10" s="849" t="s">
        <v>15</v>
      </c>
      <c r="AK10" s="849" t="s">
        <v>16</v>
      </c>
    </row>
    <row r="11" spans="1:37" ht="28.5" customHeight="1">
      <c r="A11" s="851"/>
      <c r="B11" s="895">
        <v>7</v>
      </c>
      <c r="C11" s="894" t="s">
        <v>97</v>
      </c>
      <c r="D11" s="893">
        <v>0</v>
      </c>
      <c r="E11" s="890">
        <v>4</v>
      </c>
      <c r="F11" s="891">
        <v>4</v>
      </c>
      <c r="G11" s="892">
        <v>4.1027351567711805E-2</v>
      </c>
      <c r="H11" s="632">
        <v>-0.80645161290322576</v>
      </c>
      <c r="I11" s="891">
        <v>-1</v>
      </c>
      <c r="J11" s="890">
        <v>123</v>
      </c>
      <c r="K11" s="889">
        <v>124</v>
      </c>
      <c r="L11" s="888" t="s">
        <v>417</v>
      </c>
      <c r="M11" s="887">
        <v>7</v>
      </c>
      <c r="N11" s="502"/>
      <c r="O11" s="502"/>
      <c r="P11" s="502"/>
      <c r="Q11" s="502"/>
      <c r="R11" s="502"/>
      <c r="S11" s="502"/>
      <c r="T11" s="405"/>
      <c r="U11" s="405"/>
      <c r="V11" s="405"/>
      <c r="W11" s="405"/>
      <c r="X11" s="405"/>
      <c r="Y11" s="405"/>
      <c r="Z11" s="872"/>
      <c r="AA11" s="405"/>
      <c r="AB11" s="405"/>
      <c r="AC11" s="405"/>
      <c r="AE11" s="405"/>
      <c r="AF11" s="405"/>
      <c r="AG11" s="405"/>
      <c r="AH11" s="405"/>
      <c r="AJ11" s="849" t="s">
        <v>17</v>
      </c>
      <c r="AK11" s="849" t="s">
        <v>18</v>
      </c>
    </row>
    <row r="12" spans="1:37" ht="28.5" customHeight="1">
      <c r="A12" s="851"/>
      <c r="B12" s="886">
        <v>8</v>
      </c>
      <c r="C12" s="885" t="s">
        <v>7</v>
      </c>
      <c r="D12" s="896">
        <v>0</v>
      </c>
      <c r="E12" s="881">
        <v>4</v>
      </c>
      <c r="F12" s="882">
        <v>4</v>
      </c>
      <c r="G12" s="883">
        <v>3.935957304869913E-2</v>
      </c>
      <c r="H12" s="634">
        <v>0</v>
      </c>
      <c r="I12" s="882">
        <v>0</v>
      </c>
      <c r="J12" s="881">
        <v>118</v>
      </c>
      <c r="K12" s="880">
        <v>118</v>
      </c>
      <c r="L12" s="879" t="s">
        <v>420</v>
      </c>
      <c r="M12" s="878">
        <v>8</v>
      </c>
      <c r="N12" s="489"/>
      <c r="O12" s="489"/>
      <c r="P12" s="489"/>
      <c r="Q12" s="489"/>
      <c r="R12" s="489"/>
      <c r="S12" s="489"/>
      <c r="T12" s="405"/>
      <c r="U12" s="405"/>
      <c r="V12" s="405"/>
      <c r="W12" s="405"/>
      <c r="X12" s="405"/>
      <c r="Y12" s="405"/>
      <c r="Z12" s="872"/>
      <c r="AA12" s="405"/>
      <c r="AB12" s="405"/>
      <c r="AE12" s="405"/>
      <c r="AF12" s="405"/>
      <c r="AJ12" s="849" t="s">
        <v>19</v>
      </c>
      <c r="AK12" s="849" t="s">
        <v>20</v>
      </c>
    </row>
    <row r="13" spans="1:37" ht="28.5" customHeight="1">
      <c r="A13" s="851"/>
      <c r="B13" s="895">
        <v>9</v>
      </c>
      <c r="C13" s="894" t="s">
        <v>110</v>
      </c>
      <c r="D13" s="893" t="s">
        <v>570</v>
      </c>
      <c r="E13" s="890">
        <v>0</v>
      </c>
      <c r="F13" s="891">
        <v>0</v>
      </c>
      <c r="G13" s="892">
        <v>3.2021347565043365E-2</v>
      </c>
      <c r="H13" s="632">
        <v>2.1276595744680851</v>
      </c>
      <c r="I13" s="891">
        <v>2</v>
      </c>
      <c r="J13" s="890">
        <v>96</v>
      </c>
      <c r="K13" s="889">
        <v>94</v>
      </c>
      <c r="L13" s="888" t="s">
        <v>423</v>
      </c>
      <c r="M13" s="887">
        <v>9</v>
      </c>
      <c r="N13" s="502"/>
      <c r="O13" s="502"/>
      <c r="P13" s="502"/>
      <c r="Q13" s="502"/>
      <c r="R13" s="502"/>
      <c r="S13" s="502"/>
      <c r="T13" s="405"/>
      <c r="U13" s="405"/>
      <c r="V13" s="405"/>
      <c r="W13" s="405"/>
      <c r="X13" s="405"/>
      <c r="Y13" s="405"/>
      <c r="Z13" s="872"/>
      <c r="AA13" s="405"/>
      <c r="AB13" s="405"/>
      <c r="AC13" s="405"/>
      <c r="AE13" s="405"/>
      <c r="AF13" s="405"/>
      <c r="AG13" s="405"/>
      <c r="AH13" s="405"/>
      <c r="AJ13" s="849" t="s">
        <v>21</v>
      </c>
      <c r="AK13" s="849" t="s">
        <v>20</v>
      </c>
    </row>
    <row r="14" spans="1:37" ht="28.5" customHeight="1">
      <c r="A14" s="851"/>
      <c r="B14" s="886">
        <v>10</v>
      </c>
      <c r="C14" s="885" t="s">
        <v>109</v>
      </c>
      <c r="D14" s="896">
        <v>0</v>
      </c>
      <c r="E14" s="881">
        <v>6</v>
      </c>
      <c r="F14" s="882">
        <v>6</v>
      </c>
      <c r="G14" s="883">
        <v>3.1354236157438292E-2</v>
      </c>
      <c r="H14" s="634">
        <v>1.0752688172043012</v>
      </c>
      <c r="I14" s="882">
        <v>1</v>
      </c>
      <c r="J14" s="881">
        <v>94</v>
      </c>
      <c r="K14" s="880">
        <v>93</v>
      </c>
      <c r="L14" s="879" t="s">
        <v>422</v>
      </c>
      <c r="M14" s="878">
        <v>10</v>
      </c>
      <c r="N14" s="489"/>
      <c r="O14" s="489"/>
      <c r="P14" s="489"/>
      <c r="Q14" s="489"/>
      <c r="R14" s="489"/>
      <c r="S14" s="489"/>
      <c r="T14" s="405"/>
      <c r="U14" s="405"/>
      <c r="V14" s="405"/>
      <c r="W14" s="405"/>
      <c r="X14" s="405"/>
      <c r="Y14" s="405"/>
      <c r="Z14" s="872"/>
      <c r="AA14" s="405"/>
      <c r="AB14" s="405"/>
      <c r="AE14" s="405"/>
      <c r="AF14" s="405"/>
      <c r="AJ14" s="849" t="s">
        <v>22</v>
      </c>
      <c r="AK14" s="849" t="s">
        <v>23</v>
      </c>
    </row>
    <row r="15" spans="1:37" ht="28.5" customHeight="1">
      <c r="A15" s="851"/>
      <c r="B15" s="895">
        <v>11</v>
      </c>
      <c r="C15" s="894" t="s">
        <v>96</v>
      </c>
      <c r="D15" s="893" t="s">
        <v>570</v>
      </c>
      <c r="E15" s="890">
        <v>0</v>
      </c>
      <c r="F15" s="891">
        <v>0</v>
      </c>
      <c r="G15" s="892">
        <v>2.4683122081387593E-2</v>
      </c>
      <c r="H15" s="632">
        <v>1.3698630136986301</v>
      </c>
      <c r="I15" s="891">
        <v>1</v>
      </c>
      <c r="J15" s="890">
        <v>74</v>
      </c>
      <c r="K15" s="889">
        <v>73</v>
      </c>
      <c r="L15" s="888" t="s">
        <v>416</v>
      </c>
      <c r="M15" s="887">
        <v>11</v>
      </c>
      <c r="N15" s="502"/>
      <c r="O15" s="502"/>
      <c r="P15" s="502"/>
      <c r="Q15" s="502"/>
      <c r="R15" s="502"/>
      <c r="S15" s="502"/>
      <c r="T15" s="405"/>
      <c r="U15" s="405"/>
      <c r="V15" s="405"/>
      <c r="W15" s="405"/>
      <c r="X15" s="405"/>
      <c r="Y15" s="405"/>
      <c r="Z15" s="872"/>
      <c r="AA15" s="405"/>
      <c r="AB15" s="405"/>
      <c r="AC15" s="405"/>
      <c r="AE15" s="405"/>
      <c r="AF15" s="405"/>
      <c r="AG15" s="405"/>
      <c r="AH15" s="405"/>
      <c r="AJ15" s="849" t="s">
        <v>24</v>
      </c>
      <c r="AK15" s="849" t="s">
        <v>25</v>
      </c>
    </row>
    <row r="16" spans="1:37" ht="28.5" customHeight="1">
      <c r="A16" s="851"/>
      <c r="B16" s="886">
        <v>12</v>
      </c>
      <c r="C16" s="885" t="s">
        <v>112</v>
      </c>
      <c r="D16" s="896">
        <v>0</v>
      </c>
      <c r="E16" s="881">
        <v>1</v>
      </c>
      <c r="F16" s="882">
        <v>1</v>
      </c>
      <c r="G16" s="883">
        <v>2.401601067378252E-2</v>
      </c>
      <c r="H16" s="634">
        <v>0</v>
      </c>
      <c r="I16" s="882">
        <v>0</v>
      </c>
      <c r="J16" s="881">
        <v>72</v>
      </c>
      <c r="K16" s="880">
        <v>72</v>
      </c>
      <c r="L16" s="879" t="s">
        <v>425</v>
      </c>
      <c r="M16" s="878">
        <v>12</v>
      </c>
      <c r="N16" s="489"/>
      <c r="O16" s="489"/>
      <c r="P16" s="489"/>
      <c r="Q16" s="489"/>
      <c r="R16" s="489"/>
      <c r="S16" s="489"/>
      <c r="T16" s="405"/>
      <c r="U16" s="405"/>
      <c r="V16" s="405"/>
      <c r="W16" s="405"/>
      <c r="X16" s="405"/>
      <c r="Y16" s="405"/>
      <c r="Z16" s="872"/>
      <c r="AA16" s="405"/>
      <c r="AB16" s="405"/>
      <c r="AE16" s="405"/>
      <c r="AF16" s="405"/>
    </row>
    <row r="17" spans="1:37" ht="28.5" customHeight="1">
      <c r="A17" s="851"/>
      <c r="B17" s="895">
        <v>13</v>
      </c>
      <c r="C17" s="894" t="s">
        <v>106</v>
      </c>
      <c r="D17" s="893" t="s">
        <v>570</v>
      </c>
      <c r="E17" s="890">
        <v>0</v>
      </c>
      <c r="F17" s="891">
        <v>0</v>
      </c>
      <c r="G17" s="892">
        <v>1.9012675116744496E-2</v>
      </c>
      <c r="H17" s="632">
        <v>1.7857142857142856</v>
      </c>
      <c r="I17" s="891">
        <v>1</v>
      </c>
      <c r="J17" s="890">
        <v>57</v>
      </c>
      <c r="K17" s="889">
        <v>56</v>
      </c>
      <c r="L17" s="888" t="s">
        <v>419</v>
      </c>
      <c r="M17" s="887">
        <v>13</v>
      </c>
      <c r="N17" s="502"/>
      <c r="O17" s="502"/>
      <c r="P17" s="502"/>
      <c r="Q17" s="502"/>
      <c r="R17" s="502"/>
      <c r="S17" s="502"/>
      <c r="T17" s="405"/>
      <c r="U17" s="405"/>
      <c r="V17" s="405"/>
      <c r="W17" s="405"/>
      <c r="X17" s="405"/>
      <c r="Y17" s="405"/>
      <c r="Z17" s="872"/>
      <c r="AA17" s="405"/>
      <c r="AB17" s="405"/>
      <c r="AC17" s="405"/>
      <c r="AE17" s="405"/>
      <c r="AF17" s="405"/>
      <c r="AG17" s="405"/>
      <c r="AH17" s="405"/>
      <c r="AJ17" s="849" t="s">
        <v>26</v>
      </c>
      <c r="AK17" s="849" t="s">
        <v>27</v>
      </c>
    </row>
    <row r="18" spans="1:37" ht="28.5" customHeight="1">
      <c r="A18" s="851"/>
      <c r="B18" s="886">
        <v>14</v>
      </c>
      <c r="C18" s="885" t="s">
        <v>125</v>
      </c>
      <c r="D18" s="896" t="s">
        <v>570</v>
      </c>
      <c r="E18" s="881">
        <v>1</v>
      </c>
      <c r="F18" s="882">
        <v>0</v>
      </c>
      <c r="G18" s="883">
        <v>1.7011340893929285E-2</v>
      </c>
      <c r="H18" s="634">
        <v>6.25</v>
      </c>
      <c r="I18" s="882">
        <v>3</v>
      </c>
      <c r="J18" s="881">
        <v>51</v>
      </c>
      <c r="K18" s="880">
        <v>48</v>
      </c>
      <c r="L18" s="879" t="s">
        <v>428</v>
      </c>
      <c r="M18" s="878">
        <v>14</v>
      </c>
      <c r="N18" s="489"/>
      <c r="O18" s="489"/>
      <c r="P18" s="489"/>
      <c r="Q18" s="489"/>
      <c r="R18" s="489"/>
      <c r="S18" s="489"/>
      <c r="T18" s="405"/>
      <c r="U18" s="405"/>
      <c r="V18" s="405"/>
      <c r="W18" s="405"/>
      <c r="X18" s="405"/>
      <c r="Y18" s="405"/>
      <c r="Z18" s="872"/>
      <c r="AA18" s="405"/>
      <c r="AB18" s="405"/>
      <c r="AE18" s="405"/>
      <c r="AF18" s="405"/>
      <c r="AJ18" s="849" t="s">
        <v>28</v>
      </c>
      <c r="AK18" s="849" t="s">
        <v>29</v>
      </c>
    </row>
    <row r="19" spans="1:37" ht="28.5" customHeight="1">
      <c r="A19" s="851"/>
      <c r="B19" s="895">
        <v>15</v>
      </c>
      <c r="C19" s="894" t="s">
        <v>113</v>
      </c>
      <c r="D19" s="893">
        <v>0</v>
      </c>
      <c r="E19" s="890">
        <v>1</v>
      </c>
      <c r="F19" s="891">
        <v>1</v>
      </c>
      <c r="G19" s="892">
        <v>1.3008672448298866E-2</v>
      </c>
      <c r="H19" s="632">
        <v>-7.1428571428571423</v>
      </c>
      <c r="I19" s="891">
        <v>-3</v>
      </c>
      <c r="J19" s="890">
        <v>39</v>
      </c>
      <c r="K19" s="889">
        <v>42</v>
      </c>
      <c r="L19" s="888" t="s">
        <v>427</v>
      </c>
      <c r="M19" s="887">
        <v>15</v>
      </c>
      <c r="N19" s="502"/>
      <c r="O19" s="502"/>
      <c r="P19" s="502"/>
      <c r="Q19" s="502"/>
      <c r="R19" s="502"/>
      <c r="S19" s="502"/>
      <c r="T19" s="405"/>
      <c r="U19" s="405"/>
      <c r="V19" s="405"/>
      <c r="W19" s="405"/>
      <c r="X19" s="405"/>
      <c r="Y19" s="405"/>
      <c r="Z19" s="872"/>
      <c r="AA19" s="405"/>
      <c r="AB19" s="405"/>
      <c r="AC19" s="405"/>
      <c r="AE19" s="405"/>
      <c r="AF19" s="405"/>
      <c r="AG19" s="405"/>
      <c r="AH19" s="405"/>
      <c r="AJ19" s="849" t="s">
        <v>30</v>
      </c>
      <c r="AK19" s="849" t="s">
        <v>31</v>
      </c>
    </row>
    <row r="20" spans="1:37" ht="28.5" customHeight="1">
      <c r="A20" s="851"/>
      <c r="B20" s="886">
        <v>16</v>
      </c>
      <c r="C20" s="885" t="s">
        <v>117</v>
      </c>
      <c r="D20" s="896" t="s">
        <v>570</v>
      </c>
      <c r="E20" s="881">
        <v>0</v>
      </c>
      <c r="F20" s="882">
        <v>0</v>
      </c>
      <c r="G20" s="883">
        <v>1.1340893929286191E-2</v>
      </c>
      <c r="H20" s="634">
        <v>0</v>
      </c>
      <c r="I20" s="882">
        <v>0</v>
      </c>
      <c r="J20" s="881">
        <v>34</v>
      </c>
      <c r="K20" s="880">
        <v>34</v>
      </c>
      <c r="L20" s="879" t="s">
        <v>426</v>
      </c>
      <c r="M20" s="878">
        <v>16</v>
      </c>
      <c r="N20" s="489"/>
      <c r="O20" s="489"/>
      <c r="P20" s="489"/>
      <c r="Q20" s="489"/>
      <c r="R20" s="489"/>
      <c r="S20" s="489"/>
      <c r="T20" s="405"/>
      <c r="U20" s="405"/>
      <c r="V20" s="405"/>
      <c r="W20" s="405"/>
      <c r="X20" s="405"/>
      <c r="Y20" s="405"/>
      <c r="Z20" s="872"/>
      <c r="AA20" s="405"/>
      <c r="AB20" s="405"/>
      <c r="AE20" s="405"/>
      <c r="AF20" s="405"/>
      <c r="AJ20" s="849" t="s">
        <v>32</v>
      </c>
      <c r="AK20" s="849" t="s">
        <v>33</v>
      </c>
    </row>
    <row r="21" spans="1:37" ht="28.5" customHeight="1">
      <c r="A21" s="851"/>
      <c r="B21" s="895">
        <v>17</v>
      </c>
      <c r="C21" s="894" t="s">
        <v>137</v>
      </c>
      <c r="D21" s="893" t="s">
        <v>570</v>
      </c>
      <c r="E21" s="890">
        <v>0</v>
      </c>
      <c r="F21" s="891">
        <v>0</v>
      </c>
      <c r="G21" s="892">
        <v>9.673115410273516E-3</v>
      </c>
      <c r="H21" s="632">
        <v>0</v>
      </c>
      <c r="I21" s="891">
        <v>0</v>
      </c>
      <c r="J21" s="890">
        <v>29</v>
      </c>
      <c r="K21" s="889">
        <v>29</v>
      </c>
      <c r="L21" s="888" t="s">
        <v>433</v>
      </c>
      <c r="M21" s="887">
        <v>17</v>
      </c>
      <c r="N21" s="502"/>
      <c r="O21" s="502"/>
      <c r="P21" s="502"/>
      <c r="Q21" s="502"/>
      <c r="R21" s="502"/>
      <c r="S21" s="502"/>
      <c r="T21" s="405"/>
      <c r="U21" s="405"/>
      <c r="V21" s="405"/>
      <c r="W21" s="405"/>
      <c r="X21" s="405"/>
      <c r="Y21" s="405"/>
      <c r="Z21" s="872"/>
      <c r="AA21" s="405"/>
      <c r="AB21" s="405"/>
      <c r="AC21" s="405"/>
      <c r="AE21" s="405"/>
      <c r="AF21" s="405"/>
      <c r="AG21" s="405"/>
      <c r="AH21" s="405"/>
      <c r="AJ21" s="849" t="s">
        <v>34</v>
      </c>
      <c r="AK21" s="849" t="s">
        <v>33</v>
      </c>
    </row>
    <row r="22" spans="1:37" ht="28.5" customHeight="1">
      <c r="A22" s="851"/>
      <c r="B22" s="886">
        <v>18</v>
      </c>
      <c r="C22" s="885" t="s">
        <v>226</v>
      </c>
      <c r="D22" s="896" t="s">
        <v>570</v>
      </c>
      <c r="E22" s="881">
        <v>1</v>
      </c>
      <c r="F22" s="882">
        <v>0</v>
      </c>
      <c r="G22" s="883">
        <v>7.6717811874583057E-3</v>
      </c>
      <c r="H22" s="634">
        <v>9.5238095238095237</v>
      </c>
      <c r="I22" s="882">
        <v>2</v>
      </c>
      <c r="J22" s="881">
        <v>23</v>
      </c>
      <c r="K22" s="880">
        <v>21</v>
      </c>
      <c r="L22" s="879" t="s">
        <v>432</v>
      </c>
      <c r="M22" s="878">
        <v>18</v>
      </c>
      <c r="N22" s="489"/>
      <c r="O22" s="489"/>
      <c r="P22" s="489"/>
      <c r="Q22" s="489"/>
      <c r="R22" s="489"/>
      <c r="S22" s="489"/>
      <c r="T22" s="405"/>
      <c r="U22" s="405"/>
      <c r="V22" s="405"/>
      <c r="W22" s="405"/>
      <c r="X22" s="405"/>
      <c r="Y22" s="405"/>
      <c r="Z22" s="872"/>
      <c r="AA22" s="405"/>
      <c r="AB22" s="405"/>
      <c r="AE22" s="405"/>
      <c r="AF22" s="405"/>
      <c r="AJ22" s="849" t="s">
        <v>36</v>
      </c>
      <c r="AK22" s="849" t="s">
        <v>33</v>
      </c>
    </row>
    <row r="23" spans="1:37" ht="28.5" customHeight="1">
      <c r="A23" s="851"/>
      <c r="B23" s="895">
        <v>19</v>
      </c>
      <c r="C23" s="894" t="s">
        <v>127</v>
      </c>
      <c r="D23" s="893" t="s">
        <v>570</v>
      </c>
      <c r="E23" s="890">
        <v>0</v>
      </c>
      <c r="F23" s="891">
        <v>0</v>
      </c>
      <c r="G23" s="892">
        <v>4.6697798532354907E-3</v>
      </c>
      <c r="H23" s="632">
        <v>-6.666666666666667</v>
      </c>
      <c r="I23" s="891">
        <v>-1</v>
      </c>
      <c r="J23" s="890">
        <v>14</v>
      </c>
      <c r="K23" s="889">
        <v>15</v>
      </c>
      <c r="L23" s="888" t="s">
        <v>429</v>
      </c>
      <c r="M23" s="887">
        <v>19</v>
      </c>
      <c r="N23" s="502"/>
      <c r="O23" s="502"/>
      <c r="P23" s="502"/>
      <c r="Q23" s="502"/>
      <c r="R23" s="502"/>
      <c r="S23" s="502"/>
      <c r="T23" s="405"/>
      <c r="U23" s="405"/>
      <c r="V23" s="405"/>
      <c r="W23" s="405"/>
      <c r="X23" s="405"/>
      <c r="Y23" s="405"/>
      <c r="Z23" s="872"/>
      <c r="AA23" s="405"/>
      <c r="AB23" s="405"/>
      <c r="AC23" s="405"/>
      <c r="AE23" s="405"/>
      <c r="AF23" s="405"/>
      <c r="AG23" s="405"/>
      <c r="AH23" s="405"/>
      <c r="AJ23" s="849" t="s">
        <v>38</v>
      </c>
      <c r="AK23" s="849" t="s">
        <v>39</v>
      </c>
    </row>
    <row r="24" spans="1:37" ht="28.5" customHeight="1">
      <c r="A24" s="851"/>
      <c r="B24" s="886">
        <v>20</v>
      </c>
      <c r="C24" s="885" t="s">
        <v>129</v>
      </c>
      <c r="D24" s="896" t="s">
        <v>570</v>
      </c>
      <c r="E24" s="881">
        <v>0</v>
      </c>
      <c r="F24" s="882">
        <v>0</v>
      </c>
      <c r="G24" s="883">
        <v>3.6691127418278851E-3</v>
      </c>
      <c r="H24" s="634">
        <v>0</v>
      </c>
      <c r="I24" s="882">
        <v>0</v>
      </c>
      <c r="J24" s="881">
        <v>11</v>
      </c>
      <c r="K24" s="880">
        <v>11</v>
      </c>
      <c r="L24" s="879" t="s">
        <v>430</v>
      </c>
      <c r="M24" s="878">
        <v>20</v>
      </c>
      <c r="N24" s="489"/>
      <c r="O24" s="489"/>
      <c r="P24" s="489"/>
      <c r="Q24" s="489"/>
      <c r="R24" s="489"/>
      <c r="S24" s="489"/>
      <c r="T24" s="405"/>
      <c r="U24" s="405"/>
      <c r="V24" s="405"/>
      <c r="W24" s="405"/>
      <c r="X24" s="405"/>
      <c r="Y24" s="405"/>
      <c r="Z24" s="872"/>
      <c r="AA24" s="405"/>
      <c r="AB24" s="405"/>
      <c r="AE24" s="405"/>
      <c r="AF24" s="405"/>
    </row>
    <row r="25" spans="1:37" ht="28.5" customHeight="1">
      <c r="A25" s="851"/>
      <c r="B25" s="895">
        <v>21</v>
      </c>
      <c r="C25" s="894" t="s">
        <v>139</v>
      </c>
      <c r="D25" s="893" t="s">
        <v>570</v>
      </c>
      <c r="E25" s="890">
        <v>0</v>
      </c>
      <c r="F25" s="891">
        <v>0</v>
      </c>
      <c r="G25" s="892">
        <v>1.33422281521014E-3</v>
      </c>
      <c r="H25" s="632">
        <v>0</v>
      </c>
      <c r="I25" s="891">
        <v>0</v>
      </c>
      <c r="J25" s="890">
        <v>4</v>
      </c>
      <c r="K25" s="889">
        <v>4</v>
      </c>
      <c r="L25" s="888" t="s">
        <v>434</v>
      </c>
      <c r="M25" s="887">
        <v>21</v>
      </c>
      <c r="N25" s="502"/>
      <c r="O25" s="502"/>
      <c r="P25" s="502"/>
      <c r="Q25" s="502"/>
      <c r="R25" s="502"/>
      <c r="S25" s="502"/>
      <c r="T25" s="405"/>
      <c r="U25" s="405"/>
      <c r="V25" s="405"/>
      <c r="W25" s="405"/>
      <c r="X25" s="405"/>
      <c r="Y25" s="405"/>
      <c r="Z25" s="872"/>
      <c r="AA25" s="405"/>
      <c r="AB25" s="405"/>
      <c r="AC25" s="405"/>
      <c r="AE25" s="405"/>
      <c r="AF25" s="405"/>
      <c r="AG25" s="405"/>
      <c r="AH25" s="405"/>
    </row>
    <row r="26" spans="1:37" ht="28.5" customHeight="1">
      <c r="A26" s="851"/>
      <c r="B26" s="886">
        <v>22</v>
      </c>
      <c r="C26" s="885" t="s">
        <v>160</v>
      </c>
      <c r="D26" s="884" t="s">
        <v>401</v>
      </c>
      <c r="E26" s="881" t="s">
        <v>401</v>
      </c>
      <c r="F26" s="882" t="s">
        <v>401</v>
      </c>
      <c r="G26" s="883" t="s">
        <v>401</v>
      </c>
      <c r="H26" s="634" t="s">
        <v>401</v>
      </c>
      <c r="I26" s="882" t="s">
        <v>401</v>
      </c>
      <c r="J26" s="881" t="s">
        <v>401</v>
      </c>
      <c r="K26" s="880" t="s">
        <v>401</v>
      </c>
      <c r="L26" s="879" t="s">
        <v>431</v>
      </c>
      <c r="M26" s="878">
        <v>22</v>
      </c>
      <c r="N26" s="489"/>
      <c r="O26" s="489"/>
      <c r="P26" s="489"/>
      <c r="Q26" s="489"/>
      <c r="R26" s="489"/>
      <c r="S26" s="489"/>
      <c r="T26" s="405"/>
      <c r="U26" s="405"/>
      <c r="V26" s="405"/>
      <c r="W26" s="405"/>
      <c r="X26" s="405"/>
      <c r="Y26" s="405"/>
      <c r="Z26" s="872"/>
    </row>
    <row r="27" spans="1:37" ht="30" customHeight="1" thickBot="1">
      <c r="A27" s="851"/>
      <c r="B27" s="1177" t="s">
        <v>667</v>
      </c>
      <c r="C27" s="1178"/>
      <c r="D27" s="877">
        <v>6.0606060606060606</v>
      </c>
      <c r="E27" s="874">
        <v>35</v>
      </c>
      <c r="F27" s="874">
        <v>33</v>
      </c>
      <c r="G27" s="876">
        <v>1</v>
      </c>
      <c r="H27" s="875">
        <v>1.9727891156462583</v>
      </c>
      <c r="I27" s="874">
        <v>58</v>
      </c>
      <c r="J27" s="874">
        <v>2998</v>
      </c>
      <c r="K27" s="873">
        <v>2940</v>
      </c>
      <c r="L27" s="1179" t="s">
        <v>732</v>
      </c>
      <c r="M27" s="1180"/>
      <c r="N27" s="489"/>
      <c r="O27" s="489"/>
      <c r="P27" s="489"/>
      <c r="Q27" s="489"/>
      <c r="R27" s="489"/>
      <c r="S27" s="489"/>
      <c r="T27" s="405"/>
      <c r="U27" s="405"/>
      <c r="V27" s="405"/>
      <c r="W27" s="405"/>
      <c r="X27" s="405"/>
      <c r="Y27" s="405"/>
      <c r="Z27" s="872"/>
      <c r="AA27" s="405"/>
      <c r="AB27" s="405"/>
      <c r="AC27" s="405"/>
      <c r="AD27" s="405"/>
    </row>
    <row r="28" spans="1:37">
      <c r="A28" s="851"/>
      <c r="B28" s="613" t="s">
        <v>304</v>
      </c>
      <c r="J28" s="188"/>
      <c r="K28" s="403"/>
      <c r="M28" s="404" t="s">
        <v>305</v>
      </c>
      <c r="N28" s="489"/>
      <c r="O28" s="489"/>
      <c r="P28" s="489"/>
      <c r="Q28" s="489"/>
      <c r="R28" s="489"/>
      <c r="S28" s="489"/>
    </row>
    <row r="29" spans="1:37">
      <c r="E29" s="405"/>
      <c r="G29" s="871">
        <v>3.4013605442176867E-2</v>
      </c>
      <c r="H29" s="871"/>
      <c r="I29" s="871"/>
      <c r="N29" s="489"/>
      <c r="O29" s="489"/>
      <c r="P29" s="489"/>
      <c r="Q29" s="489"/>
      <c r="R29" s="489"/>
      <c r="S29" s="489"/>
      <c r="AJ29" s="849" t="s">
        <v>42</v>
      </c>
      <c r="AK29" s="849" t="s">
        <v>43</v>
      </c>
    </row>
    <row r="30" spans="1:37">
      <c r="M30" s="405"/>
      <c r="N30" s="489"/>
      <c r="O30" s="489"/>
      <c r="P30" s="489"/>
      <c r="Q30" s="489"/>
      <c r="R30" s="489"/>
      <c r="S30" s="489"/>
    </row>
    <row r="31" spans="1:37">
      <c r="J31" s="829"/>
      <c r="K31" s="829"/>
      <c r="N31" s="489"/>
      <c r="O31" s="489"/>
      <c r="P31" s="489"/>
      <c r="Q31" s="489"/>
      <c r="R31" s="489"/>
      <c r="S31" s="489"/>
    </row>
    <row r="32" spans="1:37">
      <c r="N32" s="489"/>
      <c r="O32" s="489"/>
      <c r="P32" s="489"/>
      <c r="Q32" s="489"/>
      <c r="R32" s="489"/>
      <c r="S32" s="489"/>
      <c r="AJ32" s="488" t="s">
        <v>41</v>
      </c>
      <c r="AK32" s="849" t="s">
        <v>45</v>
      </c>
    </row>
    <row r="33" spans="10:37">
      <c r="N33" s="489"/>
      <c r="O33" s="489"/>
      <c r="P33" s="489"/>
      <c r="Q33" s="489"/>
      <c r="R33" s="489"/>
      <c r="S33" s="489"/>
      <c r="AJ33" s="849" t="s">
        <v>46</v>
      </c>
      <c r="AK33" s="849" t="s">
        <v>47</v>
      </c>
    </row>
    <row r="34" spans="10:37">
      <c r="J34" s="870"/>
      <c r="K34" s="870"/>
      <c r="N34" s="489"/>
      <c r="O34" s="489"/>
      <c r="P34" s="489"/>
      <c r="Q34" s="489"/>
      <c r="R34" s="489"/>
      <c r="S34" s="489"/>
      <c r="AJ34" s="849" t="s">
        <v>49</v>
      </c>
      <c r="AK34" s="849" t="s">
        <v>50</v>
      </c>
    </row>
    <row r="35" spans="10:37">
      <c r="N35" s="489"/>
      <c r="O35" s="489"/>
      <c r="P35" s="489"/>
      <c r="Q35" s="489"/>
      <c r="R35" s="489"/>
      <c r="S35" s="489"/>
      <c r="AJ35" s="849" t="s">
        <v>52</v>
      </c>
      <c r="AK35" s="849" t="s">
        <v>53</v>
      </c>
    </row>
    <row r="36" spans="10:37">
      <c r="N36" s="489"/>
      <c r="O36" s="489"/>
      <c r="P36" s="489"/>
      <c r="Q36" s="489"/>
      <c r="R36" s="489"/>
      <c r="S36" s="489"/>
      <c r="AJ36" s="849" t="s">
        <v>51</v>
      </c>
      <c r="AK36" s="849" t="s">
        <v>55</v>
      </c>
    </row>
    <row r="37" spans="10:37">
      <c r="N37" s="489"/>
      <c r="O37" s="489"/>
      <c r="P37" s="489"/>
      <c r="Q37" s="489"/>
      <c r="R37" s="489"/>
      <c r="S37" s="489"/>
      <c r="AJ37" s="849" t="s">
        <v>59</v>
      </c>
      <c r="AK37" s="849" t="s">
        <v>60</v>
      </c>
    </row>
    <row r="38" spans="10:37">
      <c r="N38" s="489"/>
      <c r="O38" s="489"/>
      <c r="P38" s="489"/>
      <c r="Q38" s="489"/>
      <c r="R38" s="489"/>
      <c r="S38" s="489"/>
      <c r="AJ38" s="849" t="s">
        <v>63</v>
      </c>
      <c r="AK38" s="849" t="s">
        <v>64</v>
      </c>
    </row>
    <row r="39" spans="10:37">
      <c r="N39" s="489"/>
      <c r="O39" s="489"/>
      <c r="P39" s="489"/>
      <c r="Q39" s="489"/>
      <c r="R39" s="489"/>
      <c r="S39" s="489"/>
      <c r="AJ39" s="849" t="s">
        <v>66</v>
      </c>
      <c r="AK39" s="849" t="s">
        <v>67</v>
      </c>
    </row>
    <row r="40" spans="10:37">
      <c r="N40" s="489"/>
      <c r="O40" s="489"/>
      <c r="P40" s="489"/>
      <c r="Q40" s="489"/>
      <c r="R40" s="489"/>
      <c r="S40" s="489"/>
      <c r="AJ40" s="849" t="s">
        <v>69</v>
      </c>
      <c r="AK40" s="849" t="s">
        <v>70</v>
      </c>
    </row>
    <row r="41" spans="10:37">
      <c r="N41" s="489"/>
      <c r="O41" s="489"/>
      <c r="P41" s="489"/>
      <c r="Q41" s="489"/>
      <c r="R41" s="489"/>
      <c r="S41" s="489"/>
      <c r="AJ41" s="849" t="s">
        <v>78</v>
      </c>
      <c r="AK41" s="849" t="s">
        <v>79</v>
      </c>
    </row>
    <row r="42" spans="10:37">
      <c r="N42" s="489"/>
      <c r="O42" s="489"/>
      <c r="P42" s="489"/>
      <c r="Q42" s="489"/>
      <c r="R42" s="489"/>
      <c r="S42" s="489"/>
      <c r="AJ42" s="849" t="s">
        <v>72</v>
      </c>
      <c r="AK42" s="849" t="s">
        <v>70</v>
      </c>
    </row>
    <row r="43" spans="10:37">
      <c r="N43" s="489"/>
      <c r="O43" s="489"/>
      <c r="P43" s="489"/>
      <c r="Q43" s="489"/>
      <c r="R43" s="489"/>
      <c r="S43" s="489"/>
      <c r="AJ43" s="849" t="s">
        <v>80</v>
      </c>
      <c r="AK43" s="849" t="s">
        <v>81</v>
      </c>
    </row>
    <row r="44" spans="10:37">
      <c r="N44" s="489"/>
      <c r="O44" s="489"/>
      <c r="P44" s="489"/>
      <c r="Q44" s="489"/>
      <c r="R44" s="489"/>
      <c r="S44" s="489"/>
      <c r="AJ44" s="849" t="s">
        <v>83</v>
      </c>
      <c r="AK44" s="849" t="s">
        <v>84</v>
      </c>
    </row>
    <row r="45" spans="10:37">
      <c r="N45" s="489"/>
      <c r="O45" s="489"/>
      <c r="P45" s="489"/>
      <c r="Q45" s="489"/>
      <c r="R45" s="489"/>
      <c r="S45" s="489"/>
      <c r="AJ45" s="849" t="s">
        <v>86</v>
      </c>
      <c r="AK45" s="849" t="s">
        <v>87</v>
      </c>
    </row>
    <row r="46" spans="10:37">
      <c r="N46" s="489"/>
      <c r="O46" s="489"/>
      <c r="P46" s="489"/>
      <c r="Q46" s="489"/>
      <c r="R46" s="489"/>
      <c r="S46" s="489"/>
      <c r="AJ46" s="849" t="s">
        <v>89</v>
      </c>
      <c r="AK46" s="849" t="s">
        <v>90</v>
      </c>
    </row>
    <row r="47" spans="10:37">
      <c r="N47" s="489"/>
      <c r="O47" s="489"/>
      <c r="P47" s="489"/>
      <c r="Q47" s="489"/>
      <c r="R47" s="489"/>
      <c r="S47" s="489"/>
      <c r="AJ47" s="849" t="s">
        <v>92</v>
      </c>
      <c r="AK47" s="849" t="s">
        <v>90</v>
      </c>
    </row>
    <row r="48" spans="10:37">
      <c r="N48" s="489"/>
      <c r="O48" s="489"/>
      <c r="P48" s="489"/>
      <c r="Q48" s="489"/>
      <c r="R48" s="489"/>
      <c r="S48" s="489"/>
      <c r="AJ48" s="849" t="s">
        <v>857</v>
      </c>
      <c r="AK48" s="849" t="s">
        <v>858</v>
      </c>
    </row>
    <row r="49" spans="14:37">
      <c r="N49" s="489"/>
      <c r="O49" s="489"/>
      <c r="P49" s="489"/>
      <c r="Q49" s="489"/>
      <c r="R49" s="489"/>
      <c r="S49" s="489"/>
      <c r="AJ49" s="849" t="s">
        <v>859</v>
      </c>
      <c r="AK49" s="849" t="s">
        <v>860</v>
      </c>
    </row>
    <row r="50" spans="14:37">
      <c r="N50" s="489"/>
      <c r="O50" s="489"/>
      <c r="P50" s="489"/>
      <c r="Q50" s="489"/>
      <c r="R50" s="489"/>
      <c r="S50" s="489"/>
      <c r="AJ50" s="849" t="s">
        <v>861</v>
      </c>
      <c r="AK50" s="849" t="s">
        <v>862</v>
      </c>
    </row>
    <row r="51" spans="14:37">
      <c r="N51" s="489"/>
      <c r="O51" s="489"/>
      <c r="P51" s="489"/>
      <c r="Q51" s="489"/>
      <c r="R51" s="489"/>
      <c r="S51" s="489"/>
      <c r="AJ51" s="849" t="s">
        <v>56</v>
      </c>
      <c r="AK51" s="849" t="s">
        <v>57</v>
      </c>
    </row>
    <row r="52" spans="14:37">
      <c r="N52" s="489"/>
      <c r="O52" s="489"/>
      <c r="P52" s="489"/>
      <c r="Q52" s="489"/>
      <c r="R52" s="489"/>
      <c r="S52" s="489"/>
      <c r="AJ52" s="849" t="s">
        <v>863</v>
      </c>
      <c r="AK52" s="849" t="s">
        <v>864</v>
      </c>
    </row>
    <row r="53" spans="14:37">
      <c r="N53" s="489"/>
      <c r="O53" s="489"/>
      <c r="P53" s="489"/>
      <c r="Q53" s="489"/>
      <c r="R53" s="489"/>
      <c r="S53" s="489"/>
      <c r="AJ53" s="849" t="s">
        <v>865</v>
      </c>
      <c r="AK53" s="849" t="s">
        <v>866</v>
      </c>
    </row>
    <row r="54" spans="14:37">
      <c r="N54" s="489"/>
      <c r="O54" s="489"/>
      <c r="P54" s="489"/>
      <c r="Q54" s="489"/>
      <c r="R54" s="489"/>
      <c r="S54" s="489"/>
      <c r="AJ54" s="849" t="s">
        <v>867</v>
      </c>
      <c r="AK54" s="849" t="s">
        <v>868</v>
      </c>
    </row>
    <row r="55" spans="14:37">
      <c r="N55" s="489"/>
      <c r="O55" s="489"/>
      <c r="P55" s="489"/>
      <c r="Q55" s="489"/>
      <c r="R55" s="489"/>
      <c r="S55" s="489"/>
      <c r="AJ55" s="849" t="s">
        <v>869</v>
      </c>
      <c r="AK55" s="849" t="s">
        <v>866</v>
      </c>
    </row>
    <row r="56" spans="14:37">
      <c r="N56" s="489"/>
      <c r="O56" s="489"/>
      <c r="P56" s="489"/>
      <c r="Q56" s="489"/>
      <c r="R56" s="489"/>
      <c r="S56" s="489"/>
      <c r="AJ56" s="849" t="s">
        <v>870</v>
      </c>
      <c r="AK56" s="849" t="s">
        <v>871</v>
      </c>
    </row>
    <row r="57" spans="14:37">
      <c r="N57" s="489"/>
      <c r="O57" s="489"/>
      <c r="P57" s="489"/>
      <c r="Q57" s="489"/>
      <c r="R57" s="489"/>
      <c r="S57" s="489"/>
      <c r="AJ57" s="849" t="s">
        <v>872</v>
      </c>
      <c r="AK57" s="849" t="s">
        <v>873</v>
      </c>
    </row>
    <row r="58" spans="14:37">
      <c r="N58" s="489"/>
      <c r="O58" s="489"/>
      <c r="P58" s="489"/>
      <c r="Q58" s="489"/>
      <c r="R58" s="489"/>
      <c r="S58" s="489"/>
      <c r="AJ58" s="849" t="s">
        <v>61</v>
      </c>
      <c r="AK58" s="849" t="s">
        <v>62</v>
      </c>
    </row>
    <row r="59" spans="14:37">
      <c r="N59" s="489"/>
      <c r="O59" s="489"/>
      <c r="P59" s="489"/>
      <c r="Q59" s="489"/>
      <c r="R59" s="489"/>
      <c r="S59" s="489"/>
      <c r="AJ59" s="849" t="s">
        <v>874</v>
      </c>
      <c r="AK59" s="849" t="s">
        <v>875</v>
      </c>
    </row>
    <row r="60" spans="14:37">
      <c r="N60" s="489"/>
      <c r="O60" s="489"/>
      <c r="P60" s="489"/>
      <c r="Q60" s="489"/>
      <c r="R60" s="489"/>
      <c r="S60" s="489"/>
      <c r="AJ60" s="849" t="s">
        <v>876</v>
      </c>
      <c r="AK60" s="849" t="s">
        <v>877</v>
      </c>
    </row>
    <row r="61" spans="14:37">
      <c r="N61" s="489"/>
      <c r="O61" s="489"/>
      <c r="P61" s="489"/>
      <c r="Q61" s="489"/>
      <c r="R61" s="489"/>
      <c r="S61" s="489"/>
      <c r="AJ61" s="849" t="s">
        <v>878</v>
      </c>
      <c r="AK61" s="849" t="s">
        <v>879</v>
      </c>
    </row>
    <row r="62" spans="14:37">
      <c r="N62" s="489"/>
      <c r="O62" s="489"/>
      <c r="P62" s="489"/>
      <c r="Q62" s="489"/>
      <c r="R62" s="489"/>
      <c r="S62" s="489"/>
      <c r="AJ62" s="849" t="s">
        <v>880</v>
      </c>
      <c r="AK62" s="849" t="s">
        <v>881</v>
      </c>
    </row>
    <row r="63" spans="14:37">
      <c r="N63" s="489"/>
      <c r="O63" s="489"/>
      <c r="P63" s="489"/>
      <c r="Q63" s="489"/>
      <c r="R63" s="489"/>
      <c r="S63" s="489"/>
      <c r="AJ63" s="849" t="s">
        <v>73</v>
      </c>
      <c r="AK63" s="849" t="s">
        <v>70</v>
      </c>
    </row>
    <row r="64" spans="14:37">
      <c r="N64" s="489"/>
      <c r="O64" s="489"/>
      <c r="P64" s="489"/>
      <c r="Q64" s="489"/>
      <c r="R64" s="489"/>
      <c r="S64" s="489"/>
      <c r="AJ64" s="849" t="s">
        <v>75</v>
      </c>
      <c r="AK64" s="849" t="s">
        <v>76</v>
      </c>
    </row>
    <row r="65" spans="14:37">
      <c r="N65" s="489"/>
      <c r="O65" s="489"/>
      <c r="P65" s="489"/>
      <c r="Q65" s="489"/>
      <c r="R65" s="489"/>
      <c r="S65" s="489"/>
      <c r="AJ65" s="849" t="s">
        <v>882</v>
      </c>
      <c r="AK65" s="849" t="s">
        <v>883</v>
      </c>
    </row>
    <row r="66" spans="14:37">
      <c r="N66" s="489"/>
      <c r="O66" s="489"/>
      <c r="P66" s="489"/>
      <c r="Q66" s="489"/>
      <c r="R66" s="489"/>
      <c r="S66" s="489"/>
      <c r="AJ66" s="849" t="s">
        <v>35</v>
      </c>
      <c r="AK66" s="849" t="s">
        <v>884</v>
      </c>
    </row>
    <row r="67" spans="14:37">
      <c r="N67" s="489"/>
      <c r="O67" s="489"/>
      <c r="P67" s="489"/>
      <c r="Q67" s="489"/>
      <c r="R67" s="489"/>
      <c r="S67" s="489"/>
      <c r="AJ67" s="849" t="s">
        <v>885</v>
      </c>
      <c r="AK67" s="849" t="s">
        <v>884</v>
      </c>
    </row>
    <row r="68" spans="14:37">
      <c r="N68" s="489"/>
      <c r="O68" s="489"/>
      <c r="P68" s="489"/>
      <c r="Q68" s="489"/>
      <c r="R68" s="489"/>
      <c r="S68" s="489"/>
      <c r="AJ68" s="849" t="s">
        <v>886</v>
      </c>
      <c r="AK68" s="849" t="s">
        <v>884</v>
      </c>
    </row>
    <row r="69" spans="14:37">
      <c r="N69" s="489"/>
      <c r="O69" s="489"/>
      <c r="P69" s="489"/>
      <c r="Q69" s="489"/>
      <c r="R69" s="489"/>
      <c r="S69" s="489"/>
      <c r="AJ69" s="849" t="s">
        <v>887</v>
      </c>
      <c r="AK69" s="849" t="s">
        <v>888</v>
      </c>
    </row>
    <row r="70" spans="14:37">
      <c r="N70" s="489"/>
      <c r="O70" s="489"/>
      <c r="P70" s="489"/>
      <c r="Q70" s="489"/>
      <c r="R70" s="489"/>
      <c r="S70" s="489"/>
      <c r="AJ70" s="849" t="s">
        <v>889</v>
      </c>
      <c r="AK70" s="849" t="s">
        <v>890</v>
      </c>
    </row>
    <row r="71" spans="14:37">
      <c r="N71" s="489"/>
      <c r="O71" s="489"/>
      <c r="P71" s="489"/>
      <c r="Q71" s="489"/>
      <c r="R71" s="489"/>
      <c r="S71" s="489"/>
      <c r="AJ71" s="849" t="s">
        <v>891</v>
      </c>
      <c r="AK71" s="849" t="s">
        <v>890</v>
      </c>
    </row>
    <row r="72" spans="14:37">
      <c r="N72" s="489"/>
      <c r="O72" s="489"/>
      <c r="P72" s="489"/>
      <c r="Q72" s="489"/>
      <c r="R72" s="489"/>
      <c r="S72" s="489"/>
      <c r="AJ72" s="849" t="s">
        <v>892</v>
      </c>
      <c r="AK72" s="849" t="s">
        <v>893</v>
      </c>
    </row>
    <row r="73" spans="14:37">
      <c r="N73" s="489"/>
      <c r="O73" s="489"/>
      <c r="P73" s="489"/>
      <c r="Q73" s="489"/>
      <c r="R73" s="489"/>
      <c r="S73" s="489"/>
      <c r="AJ73" s="849" t="s">
        <v>894</v>
      </c>
      <c r="AK73" s="849" t="s">
        <v>895</v>
      </c>
    </row>
    <row r="74" spans="14:37">
      <c r="N74" s="489"/>
      <c r="O74" s="489"/>
      <c r="P74" s="489"/>
      <c r="Q74" s="489"/>
      <c r="R74" s="489"/>
      <c r="S74" s="489"/>
      <c r="AJ74" s="849" t="s">
        <v>103</v>
      </c>
      <c r="AK74" s="849" t="s">
        <v>896</v>
      </c>
    </row>
    <row r="75" spans="14:37">
      <c r="N75" s="489"/>
      <c r="O75" s="489"/>
      <c r="P75" s="489"/>
      <c r="Q75" s="489"/>
      <c r="R75" s="489"/>
      <c r="S75" s="489"/>
      <c r="AJ75" s="849" t="s">
        <v>897</v>
      </c>
      <c r="AK75" s="849" t="s">
        <v>898</v>
      </c>
    </row>
    <row r="76" spans="14:37">
      <c r="N76" s="489"/>
      <c r="O76" s="489"/>
      <c r="P76" s="489"/>
      <c r="Q76" s="489"/>
      <c r="R76" s="489"/>
      <c r="S76" s="489"/>
      <c r="AJ76" s="849" t="s">
        <v>899</v>
      </c>
      <c r="AK76" s="849" t="s">
        <v>898</v>
      </c>
    </row>
    <row r="77" spans="14:37">
      <c r="N77" s="489"/>
      <c r="O77" s="489"/>
      <c r="P77" s="489"/>
      <c r="Q77" s="489"/>
      <c r="R77" s="489"/>
      <c r="S77" s="489"/>
      <c r="AJ77" s="849" t="s">
        <v>900</v>
      </c>
      <c r="AK77" s="849" t="s">
        <v>901</v>
      </c>
    </row>
    <row r="78" spans="14:37">
      <c r="N78" s="489"/>
      <c r="O78" s="489"/>
      <c r="P78" s="489"/>
      <c r="Q78" s="489"/>
      <c r="R78" s="489"/>
      <c r="S78" s="489"/>
      <c r="AJ78" s="849" t="s">
        <v>902</v>
      </c>
      <c r="AK78" s="849" t="s">
        <v>901</v>
      </c>
    </row>
    <row r="79" spans="14:37">
      <c r="N79" s="489"/>
      <c r="O79" s="489"/>
      <c r="P79" s="489"/>
      <c r="Q79" s="489"/>
      <c r="R79" s="489"/>
      <c r="S79" s="489"/>
      <c r="AJ79" s="849" t="s">
        <v>903</v>
      </c>
      <c r="AK79" s="849" t="s">
        <v>898</v>
      </c>
    </row>
    <row r="80" spans="14:37">
      <c r="N80" s="489"/>
      <c r="O80" s="489"/>
      <c r="P80" s="489"/>
      <c r="Q80" s="489"/>
      <c r="R80" s="489"/>
      <c r="S80" s="489"/>
      <c r="AJ80" s="849" t="s">
        <v>904</v>
      </c>
      <c r="AK80" s="849" t="s">
        <v>901</v>
      </c>
    </row>
    <row r="81" spans="14:37">
      <c r="N81" s="489"/>
      <c r="O81" s="489"/>
      <c r="P81" s="489"/>
      <c r="Q81" s="489"/>
      <c r="R81" s="489"/>
      <c r="S81" s="489"/>
      <c r="AJ81" s="849" t="s">
        <v>905</v>
      </c>
      <c r="AK81" s="849" t="s">
        <v>901</v>
      </c>
    </row>
    <row r="82" spans="14:37">
      <c r="N82" s="489"/>
      <c r="O82" s="489"/>
      <c r="P82" s="489"/>
      <c r="Q82" s="489"/>
      <c r="R82" s="489"/>
      <c r="S82" s="489"/>
      <c r="AJ82" s="849" t="s">
        <v>906</v>
      </c>
      <c r="AK82" s="849" t="s">
        <v>901</v>
      </c>
    </row>
    <row r="83" spans="14:37">
      <c r="N83" s="489"/>
      <c r="O83" s="489"/>
      <c r="P83" s="489"/>
      <c r="Q83" s="489"/>
      <c r="R83" s="489"/>
      <c r="S83" s="489"/>
      <c r="AJ83" s="849" t="s">
        <v>907</v>
      </c>
      <c r="AK83" s="849" t="s">
        <v>901</v>
      </c>
    </row>
    <row r="84" spans="14:37">
      <c r="N84" s="489"/>
      <c r="O84" s="489"/>
      <c r="P84" s="489"/>
      <c r="Q84" s="489"/>
      <c r="R84" s="489"/>
      <c r="S84" s="489"/>
      <c r="AJ84" s="849" t="s">
        <v>908</v>
      </c>
      <c r="AK84" s="849" t="s">
        <v>901</v>
      </c>
    </row>
    <row r="85" spans="14:37">
      <c r="N85" s="489"/>
      <c r="O85" s="489"/>
      <c r="P85" s="489"/>
      <c r="Q85" s="489"/>
      <c r="R85" s="489"/>
      <c r="S85" s="489"/>
      <c r="AJ85" s="849" t="s">
        <v>909</v>
      </c>
      <c r="AK85" s="849" t="s">
        <v>901</v>
      </c>
    </row>
    <row r="86" spans="14:37">
      <c r="N86" s="489"/>
      <c r="O86" s="489"/>
      <c r="P86" s="489"/>
      <c r="Q86" s="489"/>
      <c r="R86" s="489"/>
      <c r="S86" s="489"/>
      <c r="AJ86" s="849" t="s">
        <v>910</v>
      </c>
      <c r="AK86" s="849" t="s">
        <v>901</v>
      </c>
    </row>
    <row r="87" spans="14:37">
      <c r="N87" s="489"/>
      <c r="O87" s="489"/>
      <c r="P87" s="489"/>
      <c r="Q87" s="489"/>
      <c r="R87" s="489"/>
      <c r="S87" s="489"/>
      <c r="AJ87" s="849" t="s">
        <v>911</v>
      </c>
      <c r="AK87" s="849" t="s">
        <v>901</v>
      </c>
    </row>
    <row r="88" spans="14:37">
      <c r="N88" s="489"/>
      <c r="O88" s="489"/>
      <c r="P88" s="489"/>
      <c r="Q88" s="489"/>
      <c r="R88" s="489"/>
      <c r="S88" s="489"/>
      <c r="AJ88" s="849" t="s">
        <v>912</v>
      </c>
      <c r="AK88" s="849" t="s">
        <v>901</v>
      </c>
    </row>
    <row r="89" spans="14:37">
      <c r="N89" s="489"/>
      <c r="O89" s="489"/>
      <c r="P89" s="489"/>
      <c r="Q89" s="489"/>
      <c r="R89" s="489"/>
      <c r="S89" s="489"/>
      <c r="AJ89" s="849" t="s">
        <v>913</v>
      </c>
      <c r="AK89" s="849" t="s">
        <v>898</v>
      </c>
    </row>
    <row r="90" spans="14:37">
      <c r="N90" s="489"/>
      <c r="O90" s="489"/>
      <c r="P90" s="489"/>
      <c r="Q90" s="489"/>
      <c r="R90" s="489"/>
      <c r="S90" s="489"/>
      <c r="AJ90" s="849" t="s">
        <v>914</v>
      </c>
      <c r="AK90" s="849" t="s">
        <v>898</v>
      </c>
    </row>
    <row r="91" spans="14:37">
      <c r="N91" s="489"/>
      <c r="O91" s="489"/>
      <c r="P91" s="489"/>
      <c r="Q91" s="489"/>
      <c r="R91" s="489"/>
      <c r="S91" s="489"/>
      <c r="AJ91" s="849" t="s">
        <v>915</v>
      </c>
      <c r="AK91" s="849" t="s">
        <v>898</v>
      </c>
    </row>
    <row r="92" spans="14:37">
      <c r="N92" s="489"/>
      <c r="O92" s="489"/>
      <c r="P92" s="489"/>
      <c r="Q92" s="489"/>
      <c r="R92" s="489"/>
      <c r="S92" s="489"/>
      <c r="AJ92" s="849" t="s">
        <v>916</v>
      </c>
      <c r="AK92" s="849" t="s">
        <v>898</v>
      </c>
    </row>
    <row r="93" spans="14:37">
      <c r="N93" s="489"/>
      <c r="O93" s="489"/>
      <c r="P93" s="489"/>
      <c r="Q93" s="489"/>
      <c r="R93" s="489"/>
      <c r="S93" s="489"/>
      <c r="AJ93" s="849" t="s">
        <v>917</v>
      </c>
      <c r="AK93" s="849" t="s">
        <v>918</v>
      </c>
    </row>
    <row r="94" spans="14:37">
      <c r="N94" s="489"/>
      <c r="O94" s="489"/>
      <c r="P94" s="489"/>
      <c r="Q94" s="489"/>
      <c r="R94" s="489"/>
      <c r="S94" s="489"/>
      <c r="AJ94" s="849" t="s">
        <v>919</v>
      </c>
      <c r="AK94" s="849" t="s">
        <v>920</v>
      </c>
    </row>
    <row r="95" spans="14:37">
      <c r="N95" s="489"/>
      <c r="O95" s="489"/>
      <c r="P95" s="489"/>
      <c r="Q95" s="489"/>
      <c r="R95" s="489"/>
      <c r="S95" s="489"/>
      <c r="AJ95" s="849" t="s">
        <v>921</v>
      </c>
      <c r="AK95" s="849" t="s">
        <v>922</v>
      </c>
    </row>
    <row r="96" spans="14:37">
      <c r="N96" s="489"/>
      <c r="O96" s="489"/>
      <c r="P96" s="489"/>
      <c r="Q96" s="489"/>
      <c r="R96" s="489"/>
      <c r="S96" s="489"/>
      <c r="AJ96" s="849" t="s">
        <v>923</v>
      </c>
      <c r="AK96" s="849" t="s">
        <v>924</v>
      </c>
    </row>
    <row r="97" spans="14:37">
      <c r="N97" s="489"/>
      <c r="O97" s="489"/>
      <c r="P97" s="489"/>
      <c r="Q97" s="489"/>
      <c r="R97" s="489"/>
      <c r="S97" s="489"/>
      <c r="AJ97" s="849" t="s">
        <v>925</v>
      </c>
      <c r="AK97" s="849" t="s">
        <v>924</v>
      </c>
    </row>
    <row r="98" spans="14:37">
      <c r="N98" s="489"/>
      <c r="O98" s="489"/>
      <c r="P98" s="489"/>
      <c r="Q98" s="489"/>
      <c r="R98" s="489"/>
      <c r="S98" s="489"/>
      <c r="AJ98" s="849" t="s">
        <v>926</v>
      </c>
      <c r="AK98" s="849" t="s">
        <v>924</v>
      </c>
    </row>
    <row r="99" spans="14:37">
      <c r="N99" s="489"/>
      <c r="O99" s="489"/>
      <c r="P99" s="489"/>
      <c r="Q99" s="489"/>
      <c r="R99" s="489"/>
      <c r="S99" s="489"/>
      <c r="AJ99" s="849" t="s">
        <v>927</v>
      </c>
      <c r="AK99" s="849" t="s">
        <v>924</v>
      </c>
    </row>
    <row r="100" spans="14:37">
      <c r="N100" s="489"/>
      <c r="O100" s="489"/>
      <c r="P100" s="489"/>
      <c r="Q100" s="489"/>
      <c r="R100" s="489"/>
      <c r="S100" s="489"/>
      <c r="AJ100" s="849" t="s">
        <v>928</v>
      </c>
      <c r="AK100" s="849" t="s">
        <v>924</v>
      </c>
    </row>
    <row r="101" spans="14:37">
      <c r="N101" s="489"/>
      <c r="O101" s="489"/>
      <c r="P101" s="489"/>
      <c r="Q101" s="489"/>
      <c r="R101" s="489"/>
      <c r="S101" s="489"/>
      <c r="AJ101" s="849" t="s">
        <v>929</v>
      </c>
      <c r="AK101" s="849" t="s">
        <v>930</v>
      </c>
    </row>
    <row r="102" spans="14:37">
      <c r="N102" s="489"/>
      <c r="O102" s="489"/>
      <c r="P102" s="489"/>
      <c r="Q102" s="489"/>
      <c r="R102" s="489"/>
      <c r="S102" s="489"/>
      <c r="AJ102" s="849" t="s">
        <v>931</v>
      </c>
      <c r="AK102" s="849" t="s">
        <v>932</v>
      </c>
    </row>
    <row r="103" spans="14:37">
      <c r="N103" s="489"/>
      <c r="O103" s="489"/>
      <c r="P103" s="489"/>
      <c r="Q103" s="489"/>
      <c r="R103" s="489"/>
      <c r="S103" s="489"/>
      <c r="AJ103" s="849" t="s">
        <v>933</v>
      </c>
      <c r="AK103" s="849" t="s">
        <v>934</v>
      </c>
    </row>
    <row r="104" spans="14:37">
      <c r="N104" s="489"/>
      <c r="O104" s="489"/>
      <c r="P104" s="489"/>
      <c r="Q104" s="489"/>
      <c r="R104" s="489"/>
      <c r="S104" s="489"/>
      <c r="AJ104" s="849" t="s">
        <v>935</v>
      </c>
      <c r="AK104" s="849" t="s">
        <v>934</v>
      </c>
    </row>
    <row r="105" spans="14:37">
      <c r="N105" s="489"/>
      <c r="O105" s="489"/>
      <c r="P105" s="489"/>
      <c r="Q105" s="489"/>
      <c r="R105" s="489"/>
      <c r="S105" s="489"/>
      <c r="AJ105" s="849" t="s">
        <v>936</v>
      </c>
      <c r="AK105" s="849" t="s">
        <v>937</v>
      </c>
    </row>
    <row r="106" spans="14:37">
      <c r="N106" s="489"/>
      <c r="O106" s="489"/>
      <c r="P106" s="489"/>
      <c r="Q106" s="489"/>
      <c r="R106" s="489"/>
      <c r="S106" s="489"/>
      <c r="AJ106" s="849" t="s">
        <v>938</v>
      </c>
      <c r="AK106" s="849" t="s">
        <v>937</v>
      </c>
    </row>
    <row r="107" spans="14:37">
      <c r="N107" s="489"/>
      <c r="O107" s="489"/>
      <c r="P107" s="489"/>
      <c r="Q107" s="489"/>
      <c r="R107" s="489"/>
      <c r="S107" s="489"/>
      <c r="AJ107" s="849" t="s">
        <v>939</v>
      </c>
      <c r="AK107" s="849" t="s">
        <v>940</v>
      </c>
    </row>
    <row r="108" spans="14:37">
      <c r="N108" s="489"/>
      <c r="O108" s="489"/>
      <c r="P108" s="489"/>
      <c r="Q108" s="489"/>
      <c r="R108" s="489"/>
      <c r="S108" s="489"/>
      <c r="AJ108" s="849" t="s">
        <v>941</v>
      </c>
      <c r="AK108" s="849" t="s">
        <v>940</v>
      </c>
    </row>
    <row r="109" spans="14:37">
      <c r="N109" s="489"/>
      <c r="O109" s="489"/>
      <c r="P109" s="489"/>
      <c r="Q109" s="489"/>
      <c r="R109" s="489"/>
      <c r="S109" s="489"/>
      <c r="AJ109" s="849" t="s">
        <v>942</v>
      </c>
      <c r="AK109" s="849" t="s">
        <v>943</v>
      </c>
    </row>
    <row r="110" spans="14:37">
      <c r="N110" s="489"/>
      <c r="O110" s="489"/>
      <c r="P110" s="489"/>
      <c r="Q110" s="489"/>
      <c r="R110" s="489"/>
      <c r="S110" s="489"/>
      <c r="AJ110" s="849" t="s">
        <v>113</v>
      </c>
      <c r="AK110" s="849" t="s">
        <v>944</v>
      </c>
    </row>
    <row r="111" spans="14:37">
      <c r="N111" s="489"/>
      <c r="O111" s="489"/>
      <c r="P111" s="489"/>
      <c r="Q111" s="489"/>
      <c r="R111" s="489"/>
      <c r="S111" s="489"/>
      <c r="AJ111" s="849" t="s">
        <v>945</v>
      </c>
      <c r="AK111" s="849" t="s">
        <v>946</v>
      </c>
    </row>
    <row r="112" spans="14:37">
      <c r="N112" s="489"/>
      <c r="O112" s="489"/>
      <c r="P112" s="489"/>
      <c r="Q112" s="489"/>
      <c r="R112" s="489"/>
      <c r="S112" s="489"/>
      <c r="AJ112" s="849" t="s">
        <v>947</v>
      </c>
      <c r="AK112" s="849" t="s">
        <v>948</v>
      </c>
    </row>
    <row r="113" spans="14:37">
      <c r="N113" s="489"/>
      <c r="O113" s="489"/>
      <c r="P113" s="489"/>
      <c r="Q113" s="489"/>
      <c r="R113" s="489"/>
      <c r="S113" s="489"/>
      <c r="AJ113" s="849" t="s">
        <v>949</v>
      </c>
      <c r="AK113" s="849" t="s">
        <v>950</v>
      </c>
    </row>
    <row r="114" spans="14:37">
      <c r="N114" s="489"/>
      <c r="O114" s="489"/>
      <c r="P114" s="489"/>
      <c r="Q114" s="489"/>
      <c r="R114" s="489"/>
      <c r="S114" s="489"/>
      <c r="AJ114" s="849" t="s">
        <v>107</v>
      </c>
      <c r="AK114" s="849" t="s">
        <v>951</v>
      </c>
    </row>
    <row r="115" spans="14:37">
      <c r="N115" s="489"/>
      <c r="O115" s="489"/>
      <c r="P115" s="489"/>
      <c r="Q115" s="489"/>
      <c r="R115" s="489"/>
      <c r="S115" s="489"/>
      <c r="AJ115" s="849" t="s">
        <v>952</v>
      </c>
      <c r="AK115" s="849" t="s">
        <v>953</v>
      </c>
    </row>
    <row r="116" spans="14:37">
      <c r="N116" s="489"/>
      <c r="O116" s="489"/>
      <c r="P116" s="489"/>
      <c r="Q116" s="489"/>
      <c r="R116" s="489"/>
      <c r="S116" s="489"/>
      <c r="AJ116" s="849" t="s">
        <v>954</v>
      </c>
      <c r="AK116" s="849" t="s">
        <v>955</v>
      </c>
    </row>
    <row r="117" spans="14:37">
      <c r="N117" s="489"/>
      <c r="O117" s="489"/>
      <c r="P117" s="489"/>
      <c r="Q117" s="489"/>
      <c r="R117" s="489"/>
      <c r="S117" s="489"/>
      <c r="AJ117" s="849" t="s">
        <v>956</v>
      </c>
      <c r="AK117" s="849" t="s">
        <v>957</v>
      </c>
    </row>
    <row r="118" spans="14:37">
      <c r="N118" s="489"/>
      <c r="O118" s="489"/>
      <c r="P118" s="489"/>
      <c r="Q118" s="489"/>
      <c r="R118" s="489"/>
      <c r="S118" s="489"/>
      <c r="AJ118" s="849" t="s">
        <v>958</v>
      </c>
      <c r="AK118" s="849" t="s">
        <v>959</v>
      </c>
    </row>
    <row r="119" spans="14:37">
      <c r="N119" s="489"/>
      <c r="O119" s="489"/>
      <c r="P119" s="489"/>
      <c r="Q119" s="489"/>
      <c r="R119" s="489"/>
      <c r="S119" s="489"/>
      <c r="AJ119" s="849" t="s">
        <v>960</v>
      </c>
      <c r="AK119" s="849" t="s">
        <v>961</v>
      </c>
    </row>
    <row r="120" spans="14:37">
      <c r="N120" s="489"/>
      <c r="O120" s="489"/>
      <c r="P120" s="489"/>
      <c r="Q120" s="489"/>
      <c r="R120" s="489"/>
      <c r="S120" s="489"/>
      <c r="AJ120" s="849" t="s">
        <v>962</v>
      </c>
      <c r="AK120" s="849" t="s">
        <v>961</v>
      </c>
    </row>
    <row r="121" spans="14:37">
      <c r="N121" s="489"/>
      <c r="O121" s="489"/>
      <c r="P121" s="489"/>
      <c r="Q121" s="489"/>
      <c r="R121" s="489"/>
      <c r="S121" s="489"/>
      <c r="AJ121" s="849" t="s">
        <v>963</v>
      </c>
      <c r="AK121" s="849" t="s">
        <v>964</v>
      </c>
    </row>
    <row r="122" spans="14:37">
      <c r="N122" s="489"/>
      <c r="O122" s="489"/>
      <c r="P122" s="489"/>
      <c r="Q122" s="489"/>
      <c r="R122" s="489"/>
      <c r="S122" s="489"/>
      <c r="AJ122" s="849" t="s">
        <v>965</v>
      </c>
      <c r="AK122" s="849" t="s">
        <v>966</v>
      </c>
    </row>
    <row r="123" spans="14:37">
      <c r="N123" s="489"/>
      <c r="O123" s="489"/>
      <c r="P123" s="489"/>
      <c r="Q123" s="489"/>
      <c r="R123" s="489"/>
      <c r="S123" s="489"/>
      <c r="AJ123" s="849" t="s">
        <v>967</v>
      </c>
      <c r="AK123" s="849" t="s">
        <v>966</v>
      </c>
    </row>
    <row r="124" spans="14:37">
      <c r="N124" s="489"/>
      <c r="O124" s="489"/>
      <c r="P124" s="489"/>
      <c r="Q124" s="489"/>
      <c r="R124" s="489"/>
      <c r="S124" s="489"/>
      <c r="AJ124" s="849" t="s">
        <v>968</v>
      </c>
      <c r="AK124" s="849" t="s">
        <v>969</v>
      </c>
    </row>
    <row r="125" spans="14:37">
      <c r="N125" s="489"/>
      <c r="O125" s="489"/>
      <c r="P125" s="489"/>
      <c r="Q125" s="489"/>
      <c r="R125" s="489"/>
      <c r="S125" s="489"/>
      <c r="AJ125" s="849" t="s">
        <v>970</v>
      </c>
      <c r="AK125" s="849" t="s">
        <v>969</v>
      </c>
    </row>
    <row r="126" spans="14:37">
      <c r="N126" s="489"/>
      <c r="O126" s="489"/>
      <c r="P126" s="489"/>
      <c r="Q126" s="489"/>
      <c r="R126" s="489"/>
      <c r="S126" s="489"/>
      <c r="AJ126" s="849" t="s">
        <v>971</v>
      </c>
      <c r="AK126" s="849" t="s">
        <v>972</v>
      </c>
    </row>
    <row r="127" spans="14:37">
      <c r="N127" s="489"/>
      <c r="O127" s="489"/>
      <c r="P127" s="489"/>
      <c r="Q127" s="489"/>
      <c r="R127" s="489"/>
      <c r="S127" s="489"/>
      <c r="AJ127" s="849" t="s">
        <v>973</v>
      </c>
      <c r="AK127" s="849" t="s">
        <v>974</v>
      </c>
    </row>
    <row r="128" spans="14:37">
      <c r="N128" s="489"/>
      <c r="O128" s="489"/>
      <c r="P128" s="489"/>
      <c r="Q128" s="489"/>
      <c r="R128" s="489"/>
      <c r="S128" s="489"/>
      <c r="AJ128" s="849" t="s">
        <v>54</v>
      </c>
      <c r="AK128" s="849" t="s">
        <v>975</v>
      </c>
    </row>
    <row r="129" spans="14:37">
      <c r="N129" s="489"/>
      <c r="O129" s="489"/>
      <c r="P129" s="489"/>
      <c r="Q129" s="489"/>
      <c r="R129" s="489"/>
      <c r="S129" s="489"/>
      <c r="AJ129" s="849" t="s">
        <v>976</v>
      </c>
      <c r="AK129" s="849" t="s">
        <v>977</v>
      </c>
    </row>
    <row r="130" spans="14:37">
      <c r="N130" s="489"/>
      <c r="O130" s="489"/>
      <c r="P130" s="489"/>
      <c r="Q130" s="489"/>
      <c r="R130" s="489"/>
      <c r="S130" s="489"/>
      <c r="AJ130" s="849" t="s">
        <v>978</v>
      </c>
      <c r="AK130" s="849" t="s">
        <v>979</v>
      </c>
    </row>
    <row r="131" spans="14:37">
      <c r="N131" s="489"/>
      <c r="O131" s="489"/>
      <c r="P131" s="489"/>
      <c r="Q131" s="489"/>
      <c r="R131" s="489"/>
      <c r="S131" s="489"/>
      <c r="AJ131" s="849" t="s">
        <v>980</v>
      </c>
      <c r="AK131" s="849" t="s">
        <v>981</v>
      </c>
    </row>
    <row r="132" spans="14:37">
      <c r="N132" s="489"/>
      <c r="O132" s="489"/>
      <c r="P132" s="489"/>
      <c r="Q132" s="489"/>
      <c r="R132" s="489"/>
      <c r="S132" s="489"/>
      <c r="AJ132" s="849" t="s">
        <v>982</v>
      </c>
      <c r="AK132" s="849" t="s">
        <v>983</v>
      </c>
    </row>
    <row r="133" spans="14:37">
      <c r="N133" s="489"/>
      <c r="O133" s="489"/>
      <c r="P133" s="489"/>
      <c r="Q133" s="489"/>
      <c r="R133" s="489"/>
      <c r="S133" s="489"/>
      <c r="AJ133" s="849" t="s">
        <v>984</v>
      </c>
      <c r="AK133" s="849" t="s">
        <v>983</v>
      </c>
    </row>
    <row r="134" spans="14:37">
      <c r="N134" s="489"/>
      <c r="O134" s="489"/>
      <c r="P134" s="489"/>
      <c r="Q134" s="489"/>
      <c r="R134" s="489"/>
      <c r="S134" s="489"/>
      <c r="AJ134" s="849" t="s">
        <v>985</v>
      </c>
      <c r="AK134" s="849" t="s">
        <v>983</v>
      </c>
    </row>
    <row r="135" spans="14:37">
      <c r="N135" s="489"/>
      <c r="O135" s="489"/>
      <c r="P135" s="489"/>
      <c r="Q135" s="489"/>
      <c r="R135" s="489"/>
      <c r="S135" s="489"/>
      <c r="AJ135" s="849" t="s">
        <v>986</v>
      </c>
      <c r="AK135" s="849" t="s">
        <v>987</v>
      </c>
    </row>
    <row r="136" spans="14:37">
      <c r="N136" s="489"/>
      <c r="O136" s="489"/>
      <c r="P136" s="489"/>
      <c r="Q136" s="489"/>
      <c r="R136" s="489"/>
      <c r="S136" s="489"/>
      <c r="AJ136" s="849" t="s">
        <v>40</v>
      </c>
      <c r="AK136" s="849" t="s">
        <v>988</v>
      </c>
    </row>
    <row r="137" spans="14:37">
      <c r="N137" s="489"/>
      <c r="O137" s="489"/>
      <c r="P137" s="489"/>
      <c r="Q137" s="489"/>
      <c r="R137" s="489"/>
      <c r="S137" s="489"/>
      <c r="AJ137" s="849" t="s">
        <v>989</v>
      </c>
      <c r="AK137" s="849" t="s">
        <v>990</v>
      </c>
    </row>
    <row r="138" spans="14:37">
      <c r="N138" s="489"/>
      <c r="O138" s="489"/>
      <c r="P138" s="489"/>
      <c r="Q138" s="489"/>
      <c r="R138" s="489"/>
      <c r="S138" s="489"/>
      <c r="AJ138" s="849" t="s">
        <v>991</v>
      </c>
      <c r="AK138" s="849" t="s">
        <v>992</v>
      </c>
    </row>
    <row r="139" spans="14:37">
      <c r="N139" s="489"/>
      <c r="O139" s="489"/>
      <c r="P139" s="489"/>
      <c r="Q139" s="489"/>
      <c r="R139" s="489"/>
      <c r="S139" s="489"/>
      <c r="AJ139" s="849" t="s">
        <v>993</v>
      </c>
      <c r="AK139" s="849" t="s">
        <v>994</v>
      </c>
    </row>
    <row r="140" spans="14:37">
      <c r="N140" s="489"/>
      <c r="O140" s="489"/>
      <c r="P140" s="489"/>
      <c r="Q140" s="489"/>
      <c r="R140" s="489"/>
      <c r="S140" s="489"/>
      <c r="AJ140" s="849" t="s">
        <v>995</v>
      </c>
      <c r="AK140" s="849" t="s">
        <v>996</v>
      </c>
    </row>
    <row r="141" spans="14:37">
      <c r="N141" s="489"/>
      <c r="O141" s="489"/>
      <c r="P141" s="489"/>
      <c r="Q141" s="489"/>
      <c r="R141" s="489"/>
      <c r="S141" s="489"/>
      <c r="AJ141" s="849" t="s">
        <v>997</v>
      </c>
      <c r="AK141" s="849" t="s">
        <v>998</v>
      </c>
    </row>
    <row r="142" spans="14:37">
      <c r="N142" s="489"/>
      <c r="O142" s="489"/>
      <c r="P142" s="489"/>
      <c r="Q142" s="489"/>
      <c r="R142" s="489"/>
      <c r="S142" s="489"/>
      <c r="AJ142" s="849" t="s">
        <v>999</v>
      </c>
      <c r="AK142" s="849" t="s">
        <v>1000</v>
      </c>
    </row>
    <row r="143" spans="14:37">
      <c r="N143" s="489"/>
      <c r="O143" s="489"/>
      <c r="P143" s="489"/>
      <c r="Q143" s="489"/>
      <c r="R143" s="489"/>
      <c r="S143" s="489"/>
      <c r="AJ143" s="849" t="s">
        <v>1001</v>
      </c>
      <c r="AK143" s="849" t="s">
        <v>1002</v>
      </c>
    </row>
    <row r="144" spans="14:37">
      <c r="N144" s="489"/>
      <c r="O144" s="489"/>
      <c r="P144" s="489"/>
      <c r="Q144" s="489"/>
      <c r="R144" s="489"/>
      <c r="S144" s="489"/>
      <c r="AJ144" s="849" t="s">
        <v>1003</v>
      </c>
      <c r="AK144" s="849" t="s">
        <v>1004</v>
      </c>
    </row>
    <row r="145" spans="14:37">
      <c r="N145" s="489"/>
      <c r="O145" s="489"/>
      <c r="P145" s="489"/>
      <c r="Q145" s="489"/>
      <c r="R145" s="489"/>
      <c r="S145" s="489"/>
      <c r="AJ145" s="849" t="s">
        <v>1005</v>
      </c>
      <c r="AK145" s="849" t="s">
        <v>1006</v>
      </c>
    </row>
    <row r="146" spans="14:37">
      <c r="N146" s="489"/>
      <c r="O146" s="489"/>
      <c r="P146" s="489"/>
      <c r="Q146" s="489"/>
      <c r="R146" s="489"/>
      <c r="S146" s="489"/>
      <c r="AJ146" s="849" t="s">
        <v>1007</v>
      </c>
      <c r="AK146" s="849" t="s">
        <v>1008</v>
      </c>
    </row>
    <row r="147" spans="14:37">
      <c r="N147" s="489"/>
      <c r="O147" s="489"/>
      <c r="P147" s="489"/>
      <c r="Q147" s="489"/>
      <c r="R147" s="489"/>
      <c r="S147" s="489"/>
      <c r="AJ147" s="849" t="s">
        <v>1009</v>
      </c>
      <c r="AK147" s="849" t="s">
        <v>1010</v>
      </c>
    </row>
    <row r="148" spans="14:37">
      <c r="N148" s="489"/>
      <c r="O148" s="489"/>
      <c r="P148" s="489"/>
      <c r="Q148" s="489"/>
      <c r="R148" s="489"/>
      <c r="S148" s="489"/>
      <c r="AJ148" s="849" t="s">
        <v>1011</v>
      </c>
      <c r="AK148" s="849" t="s">
        <v>1012</v>
      </c>
    </row>
    <row r="149" spans="14:37">
      <c r="N149" s="489"/>
      <c r="O149" s="489"/>
      <c r="P149" s="489"/>
      <c r="Q149" s="489"/>
      <c r="R149" s="489"/>
      <c r="S149" s="489"/>
      <c r="AJ149" s="849" t="s">
        <v>1013</v>
      </c>
      <c r="AK149" s="849" t="s">
        <v>1014</v>
      </c>
    </row>
    <row r="150" spans="14:37">
      <c r="N150" s="489"/>
      <c r="O150" s="489"/>
      <c r="P150" s="489"/>
      <c r="Q150" s="489"/>
      <c r="R150" s="489"/>
      <c r="S150" s="489"/>
      <c r="AJ150" s="849" t="s">
        <v>1015</v>
      </c>
      <c r="AK150" s="849" t="s">
        <v>1016</v>
      </c>
    </row>
    <row r="151" spans="14:37">
      <c r="N151" s="489"/>
      <c r="O151" s="489"/>
      <c r="P151" s="489"/>
      <c r="Q151" s="489"/>
      <c r="R151" s="489"/>
      <c r="S151" s="489"/>
      <c r="AJ151" s="849" t="s">
        <v>1017</v>
      </c>
      <c r="AK151" s="849" t="s">
        <v>888</v>
      </c>
    </row>
    <row r="152" spans="14:37">
      <c r="N152" s="489"/>
      <c r="O152" s="489"/>
      <c r="P152" s="489"/>
      <c r="Q152" s="489"/>
      <c r="R152" s="489"/>
      <c r="S152" s="489"/>
      <c r="AJ152" s="849" t="s">
        <v>1018</v>
      </c>
      <c r="AK152" s="849" t="s">
        <v>888</v>
      </c>
    </row>
    <row r="153" spans="14:37">
      <c r="N153" s="489"/>
      <c r="O153" s="489"/>
      <c r="P153" s="489"/>
      <c r="Q153" s="489"/>
      <c r="R153" s="489"/>
      <c r="S153" s="489"/>
      <c r="AJ153" s="849" t="s">
        <v>1019</v>
      </c>
      <c r="AK153" s="849" t="s">
        <v>888</v>
      </c>
    </row>
    <row r="154" spans="14:37">
      <c r="N154" s="489"/>
      <c r="O154" s="489"/>
      <c r="P154" s="489"/>
      <c r="Q154" s="489"/>
      <c r="R154" s="489"/>
      <c r="S154" s="489"/>
      <c r="AJ154" s="849" t="s">
        <v>126</v>
      </c>
      <c r="AK154" s="849" t="s">
        <v>888</v>
      </c>
    </row>
    <row r="155" spans="14:37">
      <c r="N155" s="489"/>
      <c r="O155" s="489"/>
      <c r="P155" s="489"/>
      <c r="Q155" s="489"/>
      <c r="R155" s="489"/>
      <c r="S155" s="489"/>
      <c r="AJ155" s="849" t="s">
        <v>1020</v>
      </c>
      <c r="AK155" s="849" t="s">
        <v>888</v>
      </c>
    </row>
    <row r="156" spans="14:37">
      <c r="N156" s="489"/>
      <c r="O156" s="489"/>
      <c r="P156" s="489"/>
      <c r="Q156" s="489"/>
      <c r="R156" s="489"/>
      <c r="S156" s="489"/>
      <c r="AJ156" s="849" t="s">
        <v>1021</v>
      </c>
      <c r="AK156" s="849" t="s">
        <v>888</v>
      </c>
    </row>
    <row r="157" spans="14:37">
      <c r="N157" s="489"/>
      <c r="O157" s="489"/>
      <c r="P157" s="489"/>
      <c r="Q157" s="489"/>
      <c r="R157" s="489"/>
      <c r="S157" s="489"/>
      <c r="AJ157" s="849" t="s">
        <v>1022</v>
      </c>
      <c r="AK157" s="849" t="s">
        <v>1023</v>
      </c>
    </row>
    <row r="158" spans="14:37">
      <c r="N158" s="489"/>
      <c r="O158" s="489"/>
      <c r="P158" s="489"/>
      <c r="Q158" s="489"/>
      <c r="R158" s="489"/>
      <c r="S158" s="489"/>
      <c r="AJ158" s="849" t="s">
        <v>1024</v>
      </c>
      <c r="AK158" s="849" t="s">
        <v>1023</v>
      </c>
    </row>
    <row r="159" spans="14:37">
      <c r="N159" s="489"/>
      <c r="O159" s="489"/>
      <c r="P159" s="489"/>
      <c r="Q159" s="489"/>
      <c r="R159" s="489"/>
      <c r="S159" s="489"/>
      <c r="AJ159" s="849" t="s">
        <v>1025</v>
      </c>
      <c r="AK159" s="849" t="s">
        <v>1026</v>
      </c>
    </row>
    <row r="160" spans="14:37">
      <c r="N160" s="489"/>
      <c r="O160" s="489"/>
      <c r="P160" s="489"/>
      <c r="Q160" s="489"/>
      <c r="R160" s="489"/>
      <c r="S160" s="489"/>
      <c r="AJ160" s="849" t="s">
        <v>1027</v>
      </c>
      <c r="AK160" s="849" t="s">
        <v>1028</v>
      </c>
    </row>
    <row r="161" spans="14:37">
      <c r="N161" s="489"/>
      <c r="O161" s="489"/>
      <c r="P161" s="489"/>
      <c r="Q161" s="489"/>
      <c r="R161" s="489"/>
      <c r="S161" s="489"/>
      <c r="AJ161" s="849" t="s">
        <v>74</v>
      </c>
      <c r="AK161" s="849" t="s">
        <v>1029</v>
      </c>
    </row>
    <row r="162" spans="14:37">
      <c r="N162" s="489"/>
      <c r="O162" s="489"/>
      <c r="P162" s="489"/>
      <c r="Q162" s="489"/>
      <c r="R162" s="489"/>
      <c r="S162" s="489"/>
      <c r="AJ162" s="849" t="s">
        <v>1030</v>
      </c>
      <c r="AK162" s="849" t="s">
        <v>1031</v>
      </c>
    </row>
    <row r="163" spans="14:37">
      <c r="N163" s="489"/>
      <c r="O163" s="489"/>
      <c r="P163" s="489"/>
      <c r="Q163" s="489"/>
      <c r="R163" s="489"/>
      <c r="S163" s="489"/>
      <c r="AJ163" s="849" t="s">
        <v>1032</v>
      </c>
      <c r="AK163" s="849" t="s">
        <v>1033</v>
      </c>
    </row>
    <row r="164" spans="14:37">
      <c r="N164" s="489"/>
      <c r="O164" s="489"/>
      <c r="P164" s="489"/>
      <c r="Q164" s="489"/>
      <c r="R164" s="489"/>
      <c r="S164" s="489"/>
      <c r="AJ164" s="849" t="s">
        <v>1034</v>
      </c>
      <c r="AK164" s="849" t="s">
        <v>1033</v>
      </c>
    </row>
    <row r="165" spans="14:37">
      <c r="N165" s="489"/>
      <c r="O165" s="489"/>
      <c r="P165" s="489"/>
      <c r="Q165" s="489"/>
      <c r="R165" s="489"/>
      <c r="S165" s="489"/>
      <c r="AJ165" s="849" t="s">
        <v>1035</v>
      </c>
      <c r="AK165" s="849" t="s">
        <v>1033</v>
      </c>
    </row>
    <row r="166" spans="14:37">
      <c r="N166" s="489"/>
      <c r="O166" s="489"/>
      <c r="P166" s="489"/>
      <c r="Q166" s="489"/>
      <c r="R166" s="489"/>
      <c r="S166" s="489"/>
      <c r="AJ166" s="849" t="s">
        <v>1036</v>
      </c>
      <c r="AK166" s="849" t="s">
        <v>1033</v>
      </c>
    </row>
    <row r="167" spans="14:37">
      <c r="N167" s="489"/>
      <c r="O167" s="489"/>
      <c r="P167" s="489"/>
      <c r="Q167" s="489"/>
      <c r="R167" s="489"/>
      <c r="S167" s="489"/>
      <c r="AJ167" s="849" t="s">
        <v>1037</v>
      </c>
      <c r="AK167" s="849" t="s">
        <v>1033</v>
      </c>
    </row>
    <row r="168" spans="14:37">
      <c r="N168" s="489"/>
      <c r="O168" s="489"/>
      <c r="P168" s="489"/>
      <c r="Q168" s="489"/>
      <c r="R168" s="489"/>
      <c r="S168" s="489"/>
      <c r="AJ168" s="849" t="s">
        <v>1038</v>
      </c>
      <c r="AK168" s="849" t="s">
        <v>1033</v>
      </c>
    </row>
    <row r="169" spans="14:37">
      <c r="N169" s="489"/>
      <c r="O169" s="489"/>
      <c r="P169" s="489"/>
      <c r="Q169" s="489"/>
      <c r="R169" s="489"/>
      <c r="S169" s="489"/>
      <c r="AJ169" s="849" t="s">
        <v>1039</v>
      </c>
      <c r="AK169" s="849" t="s">
        <v>1033</v>
      </c>
    </row>
    <row r="170" spans="14:37">
      <c r="N170" s="489"/>
      <c r="O170" s="489"/>
      <c r="P170" s="489"/>
      <c r="Q170" s="489"/>
      <c r="R170" s="489"/>
      <c r="S170" s="489"/>
      <c r="AJ170" s="849" t="s">
        <v>96</v>
      </c>
      <c r="AK170" s="849" t="s">
        <v>1040</v>
      </c>
    </row>
    <row r="171" spans="14:37">
      <c r="N171" s="489"/>
      <c r="O171" s="489"/>
      <c r="P171" s="489"/>
      <c r="Q171" s="489"/>
      <c r="R171" s="489"/>
      <c r="S171" s="489"/>
      <c r="AJ171" s="849" t="s">
        <v>1041</v>
      </c>
      <c r="AK171" s="849" t="s">
        <v>1042</v>
      </c>
    </row>
    <row r="172" spans="14:37">
      <c r="N172" s="489"/>
      <c r="O172" s="489"/>
      <c r="P172" s="489"/>
      <c r="Q172" s="489"/>
      <c r="R172" s="489"/>
      <c r="S172" s="489"/>
      <c r="AJ172" s="849" t="s">
        <v>1043</v>
      </c>
      <c r="AK172" s="849" t="s">
        <v>1044</v>
      </c>
    </row>
    <row r="173" spans="14:37">
      <c r="N173" s="489"/>
      <c r="O173" s="489"/>
      <c r="P173" s="489"/>
      <c r="Q173" s="489"/>
      <c r="R173" s="489"/>
      <c r="S173" s="489"/>
      <c r="AJ173" s="849" t="s">
        <v>1045</v>
      </c>
      <c r="AK173" s="849" t="s">
        <v>1046</v>
      </c>
    </row>
    <row r="174" spans="14:37">
      <c r="N174" s="489"/>
      <c r="O174" s="489"/>
      <c r="P174" s="489"/>
      <c r="Q174" s="489"/>
      <c r="R174" s="489"/>
      <c r="S174" s="489"/>
      <c r="AJ174" s="849" t="s">
        <v>48</v>
      </c>
      <c r="AK174" s="849" t="s">
        <v>1047</v>
      </c>
    </row>
    <row r="175" spans="14:37">
      <c r="N175" s="489"/>
      <c r="O175" s="489"/>
      <c r="P175" s="489"/>
      <c r="Q175" s="489"/>
      <c r="R175" s="489"/>
      <c r="S175" s="489"/>
      <c r="AJ175" s="849" t="s">
        <v>1048</v>
      </c>
      <c r="AK175" s="849" t="s">
        <v>1049</v>
      </c>
    </row>
    <row r="176" spans="14:37">
      <c r="N176" s="489"/>
      <c r="O176" s="489"/>
      <c r="P176" s="489"/>
      <c r="Q176" s="489"/>
      <c r="R176" s="489"/>
      <c r="S176" s="489"/>
      <c r="AJ176" s="849" t="s">
        <v>44</v>
      </c>
      <c r="AK176" s="849" t="s">
        <v>1050</v>
      </c>
    </row>
    <row r="177" spans="14:37">
      <c r="N177" s="489"/>
      <c r="O177" s="489"/>
      <c r="P177" s="489"/>
      <c r="Q177" s="489"/>
      <c r="R177" s="489"/>
      <c r="S177" s="489"/>
      <c r="AJ177" s="849" t="s">
        <v>117</v>
      </c>
      <c r="AK177" s="849" t="s">
        <v>1051</v>
      </c>
    </row>
    <row r="178" spans="14:37">
      <c r="N178" s="489"/>
      <c r="O178" s="489"/>
      <c r="P178" s="489"/>
      <c r="Q178" s="489"/>
      <c r="R178" s="489"/>
      <c r="S178" s="489"/>
      <c r="AJ178" s="849" t="s">
        <v>1052</v>
      </c>
      <c r="AK178" s="849" t="s">
        <v>1053</v>
      </c>
    </row>
    <row r="179" spans="14:37">
      <c r="N179" s="489"/>
      <c r="O179" s="489"/>
      <c r="P179" s="489"/>
      <c r="Q179" s="489"/>
      <c r="R179" s="489"/>
      <c r="S179" s="489"/>
      <c r="AJ179" s="849" t="s">
        <v>1054</v>
      </c>
      <c r="AK179" s="849" t="s">
        <v>1055</v>
      </c>
    </row>
    <row r="180" spans="14:37">
      <c r="N180" s="489"/>
      <c r="O180" s="489"/>
      <c r="P180" s="489"/>
      <c r="Q180" s="489"/>
      <c r="R180" s="489"/>
      <c r="S180" s="489"/>
      <c r="AJ180" s="849" t="s">
        <v>1056</v>
      </c>
      <c r="AK180" s="849" t="s">
        <v>1057</v>
      </c>
    </row>
    <row r="181" spans="14:37">
      <c r="N181" s="489"/>
      <c r="O181" s="489"/>
      <c r="P181" s="489"/>
      <c r="Q181" s="489"/>
      <c r="R181" s="489"/>
      <c r="S181" s="489"/>
      <c r="AJ181" s="849" t="s">
        <v>1058</v>
      </c>
      <c r="AK181" s="849" t="s">
        <v>1059</v>
      </c>
    </row>
    <row r="182" spans="14:37">
      <c r="N182" s="489"/>
      <c r="O182" s="489"/>
      <c r="P182" s="489"/>
      <c r="Q182" s="489"/>
      <c r="R182" s="489"/>
      <c r="S182" s="489"/>
      <c r="AJ182" s="849" t="s">
        <v>1060</v>
      </c>
      <c r="AK182" s="849" t="s">
        <v>1061</v>
      </c>
    </row>
    <row r="183" spans="14:37">
      <c r="N183" s="489"/>
      <c r="O183" s="489"/>
      <c r="P183" s="489"/>
      <c r="Q183" s="489"/>
      <c r="R183" s="489"/>
      <c r="S183" s="489"/>
      <c r="AJ183" s="849" t="s">
        <v>1062</v>
      </c>
      <c r="AK183" s="849" t="s">
        <v>1061</v>
      </c>
    </row>
    <row r="184" spans="14:37">
      <c r="N184" s="489"/>
      <c r="O184" s="489"/>
      <c r="P184" s="489"/>
      <c r="Q184" s="489"/>
      <c r="R184" s="489"/>
      <c r="S184" s="489"/>
      <c r="AJ184" s="849" t="s">
        <v>1063</v>
      </c>
      <c r="AK184" s="849" t="s">
        <v>1061</v>
      </c>
    </row>
    <row r="185" spans="14:37">
      <c r="N185" s="489"/>
      <c r="O185" s="489"/>
      <c r="P185" s="489"/>
      <c r="Q185" s="489"/>
      <c r="R185" s="489"/>
      <c r="S185" s="489"/>
      <c r="AJ185" s="849" t="s">
        <v>1064</v>
      </c>
      <c r="AK185" s="849" t="s">
        <v>1065</v>
      </c>
    </row>
    <row r="186" spans="14:37">
      <c r="N186" s="489"/>
      <c r="O186" s="489"/>
      <c r="P186" s="489"/>
      <c r="Q186" s="489"/>
      <c r="R186" s="489"/>
      <c r="S186" s="489"/>
      <c r="AJ186" s="849" t="s">
        <v>1066</v>
      </c>
      <c r="AK186" s="849" t="s">
        <v>1065</v>
      </c>
    </row>
    <row r="187" spans="14:37">
      <c r="N187" s="489"/>
      <c r="O187" s="489"/>
      <c r="P187" s="489"/>
      <c r="Q187" s="489"/>
      <c r="R187" s="489"/>
      <c r="S187" s="489"/>
      <c r="AJ187" s="849" t="s">
        <v>1067</v>
      </c>
      <c r="AK187" s="849" t="s">
        <v>1061</v>
      </c>
    </row>
    <row r="188" spans="14:37">
      <c r="N188" s="489"/>
      <c r="O188" s="489"/>
      <c r="P188" s="489"/>
      <c r="Q188" s="489"/>
      <c r="R188" s="489"/>
      <c r="S188" s="489"/>
      <c r="AJ188" s="849" t="s">
        <v>1068</v>
      </c>
      <c r="AK188" s="849" t="s">
        <v>1061</v>
      </c>
    </row>
    <row r="189" spans="14:37">
      <c r="N189" s="489"/>
      <c r="O189" s="489"/>
      <c r="P189" s="489"/>
      <c r="Q189" s="489"/>
      <c r="R189" s="489"/>
      <c r="S189" s="489"/>
      <c r="AJ189" s="849" t="s">
        <v>1069</v>
      </c>
      <c r="AK189" s="849" t="s">
        <v>1061</v>
      </c>
    </row>
    <row r="190" spans="14:37">
      <c r="N190" s="489"/>
      <c r="O190" s="489"/>
      <c r="P190" s="489"/>
      <c r="Q190" s="489"/>
      <c r="R190" s="489"/>
      <c r="S190" s="489"/>
      <c r="AJ190" s="849" t="s">
        <v>1070</v>
      </c>
      <c r="AK190" s="849" t="s">
        <v>1065</v>
      </c>
    </row>
    <row r="191" spans="14:37">
      <c r="N191" s="489"/>
      <c r="O191" s="489"/>
      <c r="P191" s="489"/>
      <c r="Q191" s="489"/>
      <c r="R191" s="489"/>
      <c r="S191" s="489"/>
      <c r="AJ191" s="849" t="s">
        <v>1071</v>
      </c>
      <c r="AK191" s="849" t="s">
        <v>1065</v>
      </c>
    </row>
    <row r="192" spans="14:37">
      <c r="N192" s="489"/>
      <c r="O192" s="489"/>
      <c r="P192" s="489"/>
      <c r="Q192" s="489"/>
      <c r="R192" s="489"/>
      <c r="S192" s="489"/>
      <c r="AJ192" s="849" t="s">
        <v>1072</v>
      </c>
      <c r="AK192" s="849" t="s">
        <v>1065</v>
      </c>
    </row>
    <row r="193" spans="14:37">
      <c r="N193" s="489"/>
      <c r="O193" s="489"/>
      <c r="P193" s="489"/>
      <c r="Q193" s="489"/>
      <c r="R193" s="489"/>
      <c r="S193" s="489"/>
      <c r="AJ193" s="849" t="s">
        <v>1073</v>
      </c>
      <c r="AK193" s="849" t="s">
        <v>1065</v>
      </c>
    </row>
    <row r="194" spans="14:37">
      <c r="N194" s="489"/>
      <c r="O194" s="489"/>
      <c r="P194" s="489"/>
      <c r="Q194" s="489"/>
      <c r="R194" s="489"/>
      <c r="S194" s="489"/>
      <c r="AJ194" s="849" t="s">
        <v>1074</v>
      </c>
      <c r="AK194" s="849" t="s">
        <v>1065</v>
      </c>
    </row>
    <row r="195" spans="14:37">
      <c r="N195" s="489"/>
      <c r="O195" s="489"/>
      <c r="P195" s="489"/>
      <c r="Q195" s="489"/>
      <c r="R195" s="489"/>
      <c r="S195" s="489"/>
      <c r="AJ195" s="849" t="s">
        <v>1075</v>
      </c>
      <c r="AK195" s="849" t="s">
        <v>1065</v>
      </c>
    </row>
    <row r="196" spans="14:37">
      <c r="N196" s="489"/>
      <c r="O196" s="489"/>
      <c r="P196" s="489"/>
      <c r="Q196" s="489"/>
      <c r="R196" s="489"/>
      <c r="S196" s="489"/>
      <c r="AJ196" s="849" t="s">
        <v>1076</v>
      </c>
      <c r="AK196" s="849" t="s">
        <v>1065</v>
      </c>
    </row>
    <row r="197" spans="14:37">
      <c r="N197" s="489"/>
      <c r="O197" s="489"/>
      <c r="P197" s="489"/>
      <c r="Q197" s="489"/>
      <c r="R197" s="489"/>
      <c r="S197" s="489"/>
      <c r="AJ197" s="849" t="s">
        <v>141</v>
      </c>
      <c r="AK197" s="849" t="s">
        <v>1065</v>
      </c>
    </row>
    <row r="198" spans="14:37">
      <c r="N198" s="489"/>
      <c r="O198" s="489"/>
      <c r="P198" s="489"/>
      <c r="Q198" s="489"/>
      <c r="R198" s="489"/>
      <c r="S198" s="489"/>
      <c r="AJ198" s="849" t="s">
        <v>1077</v>
      </c>
      <c r="AK198" s="849" t="s">
        <v>1065</v>
      </c>
    </row>
    <row r="199" spans="14:37">
      <c r="N199" s="489"/>
      <c r="O199" s="489"/>
      <c r="P199" s="489"/>
      <c r="Q199" s="489"/>
      <c r="R199" s="489"/>
      <c r="S199" s="489"/>
      <c r="AJ199" s="849" t="s">
        <v>1078</v>
      </c>
      <c r="AK199" s="849" t="s">
        <v>1079</v>
      </c>
    </row>
    <row r="200" spans="14:37">
      <c r="N200" s="489"/>
      <c r="O200" s="489"/>
      <c r="P200" s="489"/>
      <c r="Q200" s="489"/>
      <c r="R200" s="489"/>
      <c r="S200" s="489"/>
      <c r="AJ200" s="849" t="s">
        <v>100</v>
      </c>
      <c r="AK200" s="849" t="s">
        <v>1080</v>
      </c>
    </row>
    <row r="201" spans="14:37">
      <c r="N201" s="489"/>
      <c r="O201" s="489"/>
      <c r="P201" s="489"/>
      <c r="Q201" s="489"/>
      <c r="R201" s="489"/>
      <c r="S201" s="489"/>
      <c r="AJ201" s="849" t="s">
        <v>1081</v>
      </c>
      <c r="AK201" s="849" t="s">
        <v>1082</v>
      </c>
    </row>
    <row r="202" spans="14:37">
      <c r="N202" s="489"/>
      <c r="O202" s="489"/>
      <c r="P202" s="489"/>
      <c r="Q202" s="489"/>
      <c r="R202" s="489"/>
      <c r="S202" s="489"/>
      <c r="AJ202" s="849" t="s">
        <v>1083</v>
      </c>
      <c r="AK202" s="849" t="s">
        <v>1082</v>
      </c>
    </row>
    <row r="203" spans="14:37">
      <c r="N203" s="489"/>
      <c r="O203" s="489"/>
      <c r="P203" s="489"/>
      <c r="Q203" s="489"/>
      <c r="R203" s="489"/>
      <c r="S203" s="489"/>
      <c r="AJ203" s="849" t="s">
        <v>1084</v>
      </c>
      <c r="AK203" s="849" t="s">
        <v>1085</v>
      </c>
    </row>
    <row r="204" spans="14:37">
      <c r="N204" s="489"/>
      <c r="O204" s="489"/>
      <c r="P204" s="489"/>
      <c r="Q204" s="489"/>
      <c r="R204" s="489"/>
      <c r="S204" s="489"/>
      <c r="AJ204" s="849" t="s">
        <v>1086</v>
      </c>
      <c r="AK204" s="849" t="s">
        <v>1085</v>
      </c>
    </row>
    <row r="205" spans="14:37">
      <c r="N205" s="489"/>
      <c r="O205" s="489"/>
      <c r="P205" s="489"/>
      <c r="Q205" s="489"/>
      <c r="R205" s="489"/>
      <c r="S205" s="489"/>
      <c r="AJ205" s="849" t="s">
        <v>1087</v>
      </c>
      <c r="AK205" s="849" t="s">
        <v>1085</v>
      </c>
    </row>
    <row r="206" spans="14:37">
      <c r="N206" s="489"/>
      <c r="O206" s="489"/>
      <c r="P206" s="489"/>
      <c r="Q206" s="489"/>
      <c r="R206" s="489"/>
      <c r="S206" s="489"/>
      <c r="AJ206" s="849" t="s">
        <v>1088</v>
      </c>
      <c r="AK206" s="849" t="s">
        <v>1085</v>
      </c>
    </row>
    <row r="207" spans="14:37">
      <c r="N207" s="489"/>
      <c r="O207" s="489"/>
      <c r="P207" s="489"/>
      <c r="Q207" s="489"/>
      <c r="R207" s="489"/>
      <c r="S207" s="489"/>
      <c r="AJ207" s="849" t="s">
        <v>1089</v>
      </c>
      <c r="AK207" s="849" t="s">
        <v>1085</v>
      </c>
    </row>
    <row r="208" spans="14:37">
      <c r="N208" s="489"/>
      <c r="O208" s="489"/>
      <c r="P208" s="489"/>
      <c r="Q208" s="489"/>
      <c r="R208" s="489"/>
      <c r="S208" s="489"/>
      <c r="AJ208" s="849" t="s">
        <v>1090</v>
      </c>
      <c r="AK208" s="849" t="s">
        <v>1091</v>
      </c>
    </row>
    <row r="209" spans="14:37">
      <c r="N209" s="489"/>
      <c r="O209" s="489"/>
      <c r="P209" s="489"/>
      <c r="Q209" s="489"/>
      <c r="R209" s="489"/>
      <c r="S209" s="489"/>
      <c r="AJ209" s="849" t="s">
        <v>125</v>
      </c>
      <c r="AK209" s="849" t="s">
        <v>1092</v>
      </c>
    </row>
    <row r="210" spans="14:37">
      <c r="N210" s="489"/>
      <c r="O210" s="489"/>
      <c r="P210" s="489"/>
      <c r="Q210" s="489"/>
      <c r="R210" s="489"/>
      <c r="S210" s="489"/>
      <c r="AJ210" s="849" t="s">
        <v>1093</v>
      </c>
      <c r="AK210" s="849" t="s">
        <v>1094</v>
      </c>
    </row>
    <row r="211" spans="14:37">
      <c r="N211" s="489"/>
      <c r="O211" s="489"/>
      <c r="P211" s="489"/>
      <c r="Q211" s="489"/>
      <c r="R211" s="489"/>
      <c r="S211" s="489"/>
      <c r="AJ211" s="849" t="s">
        <v>1095</v>
      </c>
      <c r="AK211" s="849" t="s">
        <v>1096</v>
      </c>
    </row>
    <row r="212" spans="14:37">
      <c r="N212" s="489"/>
      <c r="O212" s="489"/>
      <c r="P212" s="489"/>
      <c r="Q212" s="489"/>
      <c r="R212" s="489"/>
      <c r="S212" s="489"/>
      <c r="AJ212" s="849" t="s">
        <v>110</v>
      </c>
      <c r="AK212" s="849" t="s">
        <v>1097</v>
      </c>
    </row>
    <row r="213" spans="14:37">
      <c r="N213" s="489"/>
      <c r="O213" s="489"/>
      <c r="P213" s="489"/>
      <c r="Q213" s="489"/>
      <c r="R213" s="489"/>
      <c r="S213" s="489"/>
      <c r="AJ213" s="849" t="s">
        <v>1098</v>
      </c>
      <c r="AK213" s="849" t="s">
        <v>1099</v>
      </c>
    </row>
    <row r="214" spans="14:37">
      <c r="N214" s="489"/>
      <c r="O214" s="489"/>
      <c r="P214" s="489"/>
      <c r="Q214" s="489"/>
      <c r="R214" s="489"/>
      <c r="S214" s="489"/>
      <c r="AJ214" s="849" t="s">
        <v>1098</v>
      </c>
      <c r="AK214" s="849" t="s">
        <v>1099</v>
      </c>
    </row>
    <row r="215" spans="14:37">
      <c r="N215" s="489"/>
      <c r="O215" s="489"/>
      <c r="P215" s="489"/>
      <c r="Q215" s="489"/>
      <c r="R215" s="489"/>
      <c r="S215" s="489"/>
      <c r="AJ215" s="849" t="s">
        <v>1100</v>
      </c>
      <c r="AK215" s="849" t="s">
        <v>1101</v>
      </c>
    </row>
    <row r="216" spans="14:37">
      <c r="N216" s="489"/>
      <c r="O216" s="489"/>
      <c r="P216" s="489"/>
      <c r="Q216" s="489"/>
      <c r="R216" s="489"/>
      <c r="S216" s="489"/>
      <c r="AJ216" s="849" t="s">
        <v>1102</v>
      </c>
      <c r="AK216" s="849" t="s">
        <v>1103</v>
      </c>
    </row>
    <row r="217" spans="14:37">
      <c r="N217" s="489"/>
      <c r="O217" s="489"/>
      <c r="P217" s="489"/>
      <c r="Q217" s="489"/>
      <c r="R217" s="489"/>
      <c r="S217" s="489"/>
      <c r="AJ217" s="849" t="s">
        <v>1104</v>
      </c>
      <c r="AK217" s="849" t="s">
        <v>890</v>
      </c>
    </row>
    <row r="218" spans="14:37">
      <c r="N218" s="489"/>
      <c r="O218" s="489"/>
      <c r="P218" s="489"/>
      <c r="Q218" s="489"/>
      <c r="R218" s="489"/>
      <c r="S218" s="489"/>
      <c r="AJ218" s="849" t="s">
        <v>1105</v>
      </c>
      <c r="AK218" s="849" t="s">
        <v>890</v>
      </c>
    </row>
    <row r="219" spans="14:37">
      <c r="N219" s="489"/>
      <c r="O219" s="489"/>
      <c r="P219" s="489"/>
      <c r="Q219" s="489"/>
      <c r="R219" s="489"/>
      <c r="S219" s="489"/>
      <c r="AJ219" s="849" t="s">
        <v>1106</v>
      </c>
      <c r="AK219" s="849" t="s">
        <v>890</v>
      </c>
    </row>
    <row r="220" spans="14:37">
      <c r="N220" s="489"/>
      <c r="O220" s="489"/>
      <c r="P220" s="489"/>
      <c r="Q220" s="489"/>
      <c r="R220" s="489"/>
      <c r="S220" s="489"/>
      <c r="AJ220" s="849" t="s">
        <v>1107</v>
      </c>
      <c r="AK220" s="849" t="s">
        <v>890</v>
      </c>
    </row>
    <row r="221" spans="14:37">
      <c r="N221" s="489"/>
      <c r="O221" s="489"/>
      <c r="P221" s="489"/>
      <c r="Q221" s="489"/>
      <c r="R221" s="489"/>
      <c r="S221" s="489"/>
      <c r="AJ221" s="849" t="s">
        <v>1108</v>
      </c>
      <c r="AK221" s="849" t="s">
        <v>1109</v>
      </c>
    </row>
    <row r="222" spans="14:37">
      <c r="N222" s="489"/>
      <c r="O222" s="489"/>
      <c r="P222" s="489"/>
      <c r="Q222" s="489"/>
      <c r="R222" s="489"/>
      <c r="S222" s="489"/>
      <c r="AJ222" s="849" t="s">
        <v>1110</v>
      </c>
      <c r="AK222" s="849" t="s">
        <v>1111</v>
      </c>
    </row>
    <row r="223" spans="14:37">
      <c r="N223" s="489"/>
      <c r="O223" s="489"/>
      <c r="P223" s="489"/>
      <c r="Q223" s="489"/>
      <c r="R223" s="489"/>
      <c r="S223" s="489"/>
      <c r="AJ223" s="849" t="s">
        <v>1112</v>
      </c>
      <c r="AK223" s="849" t="s">
        <v>1113</v>
      </c>
    </row>
    <row r="224" spans="14:37">
      <c r="N224" s="489"/>
      <c r="O224" s="489"/>
      <c r="P224" s="489"/>
      <c r="Q224" s="489"/>
      <c r="R224" s="489"/>
      <c r="S224" s="489"/>
      <c r="AJ224" s="849" t="s">
        <v>1114</v>
      </c>
      <c r="AK224" s="849" t="s">
        <v>1115</v>
      </c>
    </row>
    <row r="225" spans="14:37">
      <c r="N225" s="489"/>
      <c r="O225" s="489"/>
      <c r="P225" s="489"/>
      <c r="Q225" s="489"/>
      <c r="R225" s="489"/>
      <c r="S225" s="489"/>
      <c r="AJ225" s="849" t="s">
        <v>1116</v>
      </c>
      <c r="AK225" s="849" t="s">
        <v>1117</v>
      </c>
    </row>
    <row r="226" spans="14:37">
      <c r="N226" s="489"/>
      <c r="O226" s="489"/>
      <c r="P226" s="489"/>
      <c r="Q226" s="489"/>
      <c r="R226" s="489"/>
      <c r="S226" s="489"/>
      <c r="AJ226" s="849" t="s">
        <v>1118</v>
      </c>
      <c r="AK226" s="849" t="s">
        <v>1119</v>
      </c>
    </row>
    <row r="227" spans="14:37">
      <c r="N227" s="489"/>
      <c r="O227" s="489"/>
      <c r="P227" s="489"/>
      <c r="Q227" s="489"/>
      <c r="R227" s="489"/>
      <c r="S227" s="489"/>
      <c r="AJ227" s="849" t="s">
        <v>1120</v>
      </c>
      <c r="AK227" s="849" t="s">
        <v>1121</v>
      </c>
    </row>
    <row r="228" spans="14:37">
      <c r="N228" s="489"/>
      <c r="O228" s="489"/>
      <c r="P228" s="489"/>
      <c r="Q228" s="489"/>
      <c r="R228" s="489"/>
      <c r="S228" s="489"/>
      <c r="AJ228" s="849" t="s">
        <v>1122</v>
      </c>
      <c r="AK228" s="849" t="s">
        <v>1123</v>
      </c>
    </row>
    <row r="229" spans="14:37">
      <c r="N229" s="489"/>
      <c r="O229" s="489"/>
      <c r="P229" s="489"/>
      <c r="Q229" s="489"/>
      <c r="R229" s="489"/>
      <c r="S229" s="489"/>
      <c r="AJ229" s="849" t="s">
        <v>129</v>
      </c>
      <c r="AK229" s="849" t="s">
        <v>1124</v>
      </c>
    </row>
    <row r="230" spans="14:37">
      <c r="N230" s="489"/>
      <c r="O230" s="489"/>
      <c r="P230" s="489"/>
      <c r="Q230" s="489"/>
      <c r="R230" s="489"/>
      <c r="S230" s="489"/>
      <c r="AJ230" s="849" t="s">
        <v>1125</v>
      </c>
      <c r="AK230" s="849" t="s">
        <v>1126</v>
      </c>
    </row>
    <row r="231" spans="14:37">
      <c r="N231" s="489"/>
      <c r="O231" s="489"/>
      <c r="P231" s="489"/>
      <c r="Q231" s="489"/>
      <c r="R231" s="489"/>
      <c r="S231" s="489"/>
      <c r="AJ231" s="849" t="s">
        <v>1127</v>
      </c>
      <c r="AK231" s="849" t="s">
        <v>1126</v>
      </c>
    </row>
    <row r="232" spans="14:37">
      <c r="N232" s="489"/>
      <c r="O232" s="489"/>
      <c r="P232" s="489"/>
      <c r="Q232" s="489"/>
      <c r="R232" s="489"/>
      <c r="S232" s="489"/>
      <c r="AJ232" s="849" t="s">
        <v>745</v>
      </c>
      <c r="AK232" s="849" t="s">
        <v>1128</v>
      </c>
    </row>
    <row r="233" spans="14:37">
      <c r="N233" s="489"/>
      <c r="O233" s="489"/>
      <c r="P233" s="489"/>
      <c r="Q233" s="489"/>
      <c r="R233" s="489"/>
      <c r="S233" s="489"/>
      <c r="AJ233" s="849" t="s">
        <v>1129</v>
      </c>
      <c r="AK233" s="849" t="s">
        <v>1130</v>
      </c>
    </row>
    <row r="234" spans="14:37">
      <c r="N234" s="489"/>
      <c r="O234" s="489"/>
      <c r="P234" s="489"/>
      <c r="Q234" s="489"/>
      <c r="R234" s="489"/>
      <c r="S234" s="489"/>
      <c r="AJ234" s="849" t="s">
        <v>1131</v>
      </c>
      <c r="AK234" s="849" t="s">
        <v>1130</v>
      </c>
    </row>
    <row r="235" spans="14:37">
      <c r="N235" s="489"/>
      <c r="O235" s="489"/>
      <c r="P235" s="489"/>
      <c r="Q235" s="489"/>
      <c r="R235" s="489"/>
      <c r="S235" s="489"/>
      <c r="AJ235" s="849" t="s">
        <v>1132</v>
      </c>
      <c r="AK235" s="849" t="s">
        <v>1130</v>
      </c>
    </row>
    <row r="236" spans="14:37">
      <c r="N236" s="489"/>
      <c r="O236" s="489"/>
      <c r="P236" s="489"/>
      <c r="Q236" s="489"/>
      <c r="R236" s="489"/>
      <c r="S236" s="489"/>
      <c r="AJ236" s="849" t="s">
        <v>1133</v>
      </c>
      <c r="AK236" s="849" t="s">
        <v>1130</v>
      </c>
    </row>
    <row r="237" spans="14:37">
      <c r="N237" s="489"/>
      <c r="O237" s="489"/>
      <c r="P237" s="489"/>
      <c r="Q237" s="489"/>
      <c r="R237" s="489"/>
      <c r="S237" s="489"/>
      <c r="AJ237" s="849" t="s">
        <v>1134</v>
      </c>
      <c r="AK237" s="849" t="s">
        <v>855</v>
      </c>
    </row>
    <row r="238" spans="14:37">
      <c r="N238" s="489"/>
      <c r="O238" s="489"/>
      <c r="P238" s="489"/>
      <c r="Q238" s="489"/>
      <c r="R238" s="489"/>
      <c r="S238" s="489"/>
      <c r="AJ238" s="849" t="s">
        <v>1135</v>
      </c>
      <c r="AK238" s="849" t="s">
        <v>1136</v>
      </c>
    </row>
    <row r="239" spans="14:37">
      <c r="N239" s="489"/>
      <c r="O239" s="489"/>
      <c r="P239" s="489"/>
      <c r="Q239" s="489"/>
      <c r="R239" s="489"/>
      <c r="S239" s="489"/>
      <c r="AJ239" s="849" t="s">
        <v>1137</v>
      </c>
      <c r="AK239" s="849" t="s">
        <v>1138</v>
      </c>
    </row>
    <row r="240" spans="14:37">
      <c r="N240" s="489"/>
      <c r="O240" s="489"/>
      <c r="P240" s="489"/>
      <c r="Q240" s="489"/>
      <c r="R240" s="489"/>
      <c r="S240" s="489"/>
      <c r="AJ240" s="849" t="s">
        <v>1139</v>
      </c>
      <c r="AK240" s="849" t="s">
        <v>1140</v>
      </c>
    </row>
    <row r="241" spans="14:37">
      <c r="N241" s="489"/>
      <c r="O241" s="489"/>
      <c r="P241" s="489"/>
      <c r="Q241" s="489"/>
      <c r="R241" s="489"/>
      <c r="S241" s="489"/>
      <c r="AJ241" s="849" t="s">
        <v>1141</v>
      </c>
      <c r="AK241" s="849" t="s">
        <v>1142</v>
      </c>
    </row>
    <row r="242" spans="14:37">
      <c r="N242" s="489"/>
      <c r="O242" s="489"/>
      <c r="P242" s="489"/>
      <c r="Q242" s="489"/>
      <c r="R242" s="489"/>
      <c r="S242" s="489"/>
      <c r="AJ242" s="849" t="s">
        <v>109</v>
      </c>
      <c r="AK242" s="849" t="s">
        <v>1143</v>
      </c>
    </row>
    <row r="243" spans="14:37">
      <c r="N243" s="489"/>
      <c r="O243" s="489"/>
      <c r="P243" s="489"/>
      <c r="Q243" s="489"/>
      <c r="R243" s="489"/>
      <c r="S243" s="489"/>
      <c r="AJ243" s="849" t="s">
        <v>1144</v>
      </c>
      <c r="AK243" s="849" t="s">
        <v>1145</v>
      </c>
    </row>
    <row r="244" spans="14:37">
      <c r="N244" s="489"/>
      <c r="O244" s="489"/>
      <c r="P244" s="489"/>
      <c r="Q244" s="489"/>
      <c r="R244" s="489"/>
      <c r="S244" s="489"/>
      <c r="AJ244" s="849" t="s">
        <v>1146</v>
      </c>
      <c r="AK244" s="849" t="s">
        <v>1145</v>
      </c>
    </row>
    <row r="245" spans="14:37">
      <c r="N245" s="489"/>
      <c r="O245" s="489"/>
      <c r="P245" s="489"/>
      <c r="Q245" s="489"/>
      <c r="R245" s="489"/>
      <c r="S245" s="489"/>
      <c r="AJ245" s="849" t="s">
        <v>1147</v>
      </c>
      <c r="AK245" s="849" t="s">
        <v>864</v>
      </c>
    </row>
    <row r="246" spans="14:37">
      <c r="N246" s="489"/>
      <c r="O246" s="489"/>
      <c r="P246" s="489"/>
      <c r="Q246" s="489"/>
      <c r="R246" s="489"/>
      <c r="S246" s="489"/>
      <c r="AJ246" s="849" t="s">
        <v>1148</v>
      </c>
      <c r="AK246" s="849" t="s">
        <v>864</v>
      </c>
    </row>
    <row r="247" spans="14:37">
      <c r="N247" s="489"/>
      <c r="O247" s="489"/>
      <c r="P247" s="489"/>
      <c r="Q247" s="489"/>
      <c r="R247" s="489"/>
      <c r="S247" s="489"/>
      <c r="AJ247" s="849" t="s">
        <v>1149</v>
      </c>
      <c r="AK247" s="849" t="s">
        <v>1150</v>
      </c>
    </row>
    <row r="248" spans="14:37">
      <c r="N248" s="489"/>
      <c r="O248" s="489"/>
      <c r="P248" s="489"/>
      <c r="Q248" s="489"/>
      <c r="R248" s="489"/>
      <c r="S248" s="489"/>
      <c r="AJ248" s="849" t="s">
        <v>1151</v>
      </c>
      <c r="AK248" s="849" t="s">
        <v>1150</v>
      </c>
    </row>
    <row r="249" spans="14:37">
      <c r="N249" s="489"/>
      <c r="O249" s="489"/>
      <c r="P249" s="489"/>
      <c r="Q249" s="489"/>
      <c r="R249" s="489"/>
      <c r="S249" s="489"/>
      <c r="AJ249" s="849" t="s">
        <v>1152</v>
      </c>
      <c r="AK249" s="849" t="s">
        <v>1153</v>
      </c>
    </row>
    <row r="250" spans="14:37">
      <c r="N250" s="489"/>
      <c r="O250" s="489"/>
      <c r="P250" s="489"/>
      <c r="Q250" s="489"/>
      <c r="R250" s="489"/>
      <c r="S250" s="489"/>
      <c r="AJ250" s="849" t="s">
        <v>1154</v>
      </c>
      <c r="AK250" s="849" t="s">
        <v>1155</v>
      </c>
    </row>
    <row r="251" spans="14:37">
      <c r="N251" s="489"/>
      <c r="O251" s="489"/>
      <c r="P251" s="489"/>
      <c r="Q251" s="489"/>
      <c r="R251" s="489"/>
      <c r="S251" s="489"/>
      <c r="AJ251" s="849" t="s">
        <v>1156</v>
      </c>
      <c r="AK251" s="849" t="s">
        <v>1157</v>
      </c>
    </row>
    <row r="252" spans="14:37">
      <c r="N252" s="489"/>
      <c r="O252" s="489"/>
      <c r="P252" s="489"/>
      <c r="Q252" s="489"/>
      <c r="R252" s="489"/>
      <c r="S252" s="489"/>
      <c r="AJ252" s="849" t="s">
        <v>158</v>
      </c>
      <c r="AK252" s="849" t="s">
        <v>45</v>
      </c>
    </row>
    <row r="253" spans="14:37">
      <c r="N253" s="489"/>
      <c r="O253" s="489"/>
      <c r="P253" s="489"/>
      <c r="Q253" s="489"/>
      <c r="R253" s="489"/>
      <c r="S253" s="489"/>
      <c r="AJ253" s="849" t="s">
        <v>1158</v>
      </c>
      <c r="AK253" s="849" t="s">
        <v>1159</v>
      </c>
    </row>
    <row r="254" spans="14:37">
      <c r="N254" s="489"/>
      <c r="O254" s="489"/>
      <c r="P254" s="489"/>
      <c r="Q254" s="489"/>
      <c r="R254" s="489"/>
      <c r="S254" s="489"/>
      <c r="AJ254" s="849" t="s">
        <v>1160</v>
      </c>
      <c r="AK254" s="849" t="s">
        <v>1161</v>
      </c>
    </row>
    <row r="255" spans="14:37">
      <c r="N255" s="489"/>
      <c r="O255" s="489"/>
      <c r="P255" s="489"/>
      <c r="Q255" s="489"/>
      <c r="R255" s="489"/>
      <c r="S255" s="489"/>
      <c r="AJ255" s="849" t="s">
        <v>1162</v>
      </c>
      <c r="AK255" s="849" t="s">
        <v>1163</v>
      </c>
    </row>
    <row r="256" spans="14:37">
      <c r="N256" s="489"/>
      <c r="O256" s="489"/>
      <c r="P256" s="489"/>
      <c r="Q256" s="489"/>
      <c r="R256" s="489"/>
      <c r="S256" s="489"/>
      <c r="AJ256" s="849" t="s">
        <v>1164</v>
      </c>
      <c r="AK256" s="849" t="s">
        <v>1165</v>
      </c>
    </row>
    <row r="257" spans="14:37">
      <c r="N257" s="489"/>
      <c r="O257" s="489"/>
      <c r="P257" s="489"/>
      <c r="Q257" s="489"/>
      <c r="R257" s="489"/>
      <c r="S257" s="489"/>
      <c r="AJ257" s="849" t="s">
        <v>1166</v>
      </c>
      <c r="AK257" s="849" t="s">
        <v>1167</v>
      </c>
    </row>
    <row r="258" spans="14:37">
      <c r="N258" s="489"/>
      <c r="O258" s="489"/>
      <c r="P258" s="489"/>
      <c r="Q258" s="489"/>
      <c r="R258" s="489"/>
      <c r="S258" s="489"/>
      <c r="AJ258" s="849" t="s">
        <v>1168</v>
      </c>
      <c r="AK258" s="849" t="s">
        <v>1169</v>
      </c>
    </row>
    <row r="259" spans="14:37">
      <c r="N259" s="489"/>
      <c r="O259" s="489"/>
      <c r="P259" s="489"/>
      <c r="Q259" s="489"/>
      <c r="R259" s="489"/>
      <c r="S259" s="489"/>
      <c r="AJ259" s="849" t="s">
        <v>1170</v>
      </c>
      <c r="AK259" s="849" t="s">
        <v>1171</v>
      </c>
    </row>
    <row r="260" spans="14:37">
      <c r="N260" s="489"/>
      <c r="O260" s="489"/>
      <c r="P260" s="489"/>
      <c r="Q260" s="489"/>
      <c r="R260" s="489"/>
      <c r="S260" s="489"/>
      <c r="AJ260" s="849" t="s">
        <v>1172</v>
      </c>
      <c r="AK260" s="849" t="s">
        <v>1173</v>
      </c>
    </row>
    <row r="261" spans="14:37">
      <c r="N261" s="489"/>
      <c r="O261" s="489"/>
      <c r="P261" s="489"/>
      <c r="Q261" s="489"/>
      <c r="R261" s="489"/>
      <c r="S261" s="489"/>
      <c r="AJ261" s="849" t="s">
        <v>1174</v>
      </c>
      <c r="AK261" s="849" t="s">
        <v>1173</v>
      </c>
    </row>
    <row r="262" spans="14:37">
      <c r="N262" s="489"/>
      <c r="O262" s="489"/>
      <c r="P262" s="489"/>
      <c r="Q262" s="489"/>
      <c r="R262" s="489"/>
      <c r="S262" s="489"/>
      <c r="AJ262" s="849" t="s">
        <v>1175</v>
      </c>
      <c r="AK262" s="849" t="s">
        <v>1176</v>
      </c>
    </row>
    <row r="263" spans="14:37">
      <c r="N263" s="489"/>
      <c r="O263" s="489"/>
      <c r="P263" s="489"/>
      <c r="Q263" s="489"/>
      <c r="R263" s="489"/>
      <c r="S263" s="489"/>
      <c r="AJ263" s="849" t="s">
        <v>1177</v>
      </c>
      <c r="AK263" s="849" t="s">
        <v>1178</v>
      </c>
    </row>
    <row r="264" spans="14:37">
      <c r="N264" s="489"/>
      <c r="O264" s="489"/>
      <c r="P264" s="489"/>
      <c r="Q264" s="489"/>
      <c r="R264" s="489"/>
      <c r="S264" s="489"/>
      <c r="AJ264" s="849" t="s">
        <v>1179</v>
      </c>
      <c r="AK264" s="849" t="s">
        <v>1178</v>
      </c>
    </row>
    <row r="265" spans="14:37">
      <c r="N265" s="489"/>
      <c r="O265" s="489"/>
      <c r="P265" s="489"/>
      <c r="Q265" s="489"/>
      <c r="R265" s="489"/>
      <c r="S265" s="489"/>
      <c r="AJ265" s="849" t="s">
        <v>1180</v>
      </c>
      <c r="AK265" s="849" t="s">
        <v>1178</v>
      </c>
    </row>
    <row r="266" spans="14:37">
      <c r="N266" s="489"/>
      <c r="O266" s="489"/>
      <c r="P266" s="489"/>
      <c r="Q266" s="489"/>
      <c r="R266" s="489"/>
      <c r="S266" s="489"/>
      <c r="AJ266" s="849" t="s">
        <v>1181</v>
      </c>
      <c r="AK266" s="849" t="s">
        <v>1182</v>
      </c>
    </row>
    <row r="267" spans="14:37">
      <c r="N267" s="489"/>
      <c r="O267" s="489"/>
      <c r="P267" s="489"/>
      <c r="Q267" s="489"/>
      <c r="R267" s="489"/>
      <c r="S267" s="489"/>
      <c r="AJ267" s="849" t="s">
        <v>1183</v>
      </c>
      <c r="AK267" s="849" t="s">
        <v>1182</v>
      </c>
    </row>
    <row r="268" spans="14:37">
      <c r="N268" s="489"/>
      <c r="O268" s="489"/>
      <c r="P268" s="489"/>
      <c r="Q268" s="489"/>
      <c r="R268" s="489"/>
      <c r="S268" s="489"/>
      <c r="AJ268" s="849" t="s">
        <v>1184</v>
      </c>
      <c r="AK268" s="849" t="s">
        <v>1185</v>
      </c>
    </row>
    <row r="269" spans="14:37">
      <c r="N269" s="489"/>
      <c r="O269" s="489"/>
      <c r="P269" s="489"/>
      <c r="Q269" s="489"/>
      <c r="R269" s="489"/>
      <c r="S269" s="489"/>
      <c r="AJ269" s="849" t="s">
        <v>106</v>
      </c>
      <c r="AK269" s="849" t="s">
        <v>1186</v>
      </c>
    </row>
    <row r="270" spans="14:37">
      <c r="N270" s="489"/>
      <c r="O270" s="489"/>
      <c r="P270" s="489"/>
      <c r="Q270" s="489"/>
      <c r="R270" s="489"/>
      <c r="S270" s="489"/>
      <c r="AJ270" s="849" t="s">
        <v>1187</v>
      </c>
      <c r="AK270" s="849" t="s">
        <v>1188</v>
      </c>
    </row>
    <row r="271" spans="14:37">
      <c r="N271" s="489"/>
      <c r="O271" s="489"/>
      <c r="P271" s="489"/>
      <c r="Q271" s="489"/>
      <c r="R271" s="489"/>
      <c r="S271" s="489"/>
      <c r="AJ271" s="849" t="s">
        <v>1189</v>
      </c>
      <c r="AK271" s="849" t="s">
        <v>1188</v>
      </c>
    </row>
    <row r="272" spans="14:37">
      <c r="N272" s="489"/>
      <c r="O272" s="489"/>
      <c r="P272" s="489"/>
      <c r="Q272" s="489"/>
      <c r="R272" s="489"/>
      <c r="S272" s="489"/>
      <c r="AJ272" s="849" t="s">
        <v>1190</v>
      </c>
      <c r="AK272" s="849" t="s">
        <v>1191</v>
      </c>
    </row>
    <row r="273" spans="14:37">
      <c r="N273" s="489"/>
      <c r="O273" s="489"/>
      <c r="P273" s="489"/>
      <c r="Q273" s="489"/>
      <c r="R273" s="489"/>
      <c r="S273" s="489"/>
      <c r="AJ273" s="849" t="s">
        <v>1192</v>
      </c>
      <c r="AK273" s="849" t="s">
        <v>159</v>
      </c>
    </row>
    <row r="274" spans="14:37">
      <c r="N274" s="489"/>
      <c r="O274" s="489"/>
      <c r="P274" s="489"/>
      <c r="Q274" s="489"/>
      <c r="R274" s="489"/>
      <c r="S274" s="489"/>
      <c r="AJ274" s="849" t="s">
        <v>160</v>
      </c>
      <c r="AK274" s="849" t="s">
        <v>159</v>
      </c>
    </row>
    <row r="275" spans="14:37">
      <c r="N275" s="489"/>
      <c r="O275" s="489"/>
      <c r="P275" s="489"/>
      <c r="Q275" s="489"/>
      <c r="R275" s="489"/>
      <c r="S275" s="489"/>
      <c r="AJ275" s="849" t="s">
        <v>1193</v>
      </c>
      <c r="AK275" s="849" t="s">
        <v>159</v>
      </c>
    </row>
    <row r="276" spans="14:37">
      <c r="N276" s="489"/>
      <c r="O276" s="489"/>
      <c r="P276" s="489"/>
      <c r="Q276" s="489"/>
      <c r="R276" s="489"/>
      <c r="S276" s="489"/>
      <c r="AJ276" s="849" t="s">
        <v>1194</v>
      </c>
      <c r="AK276" s="849" t="s">
        <v>1195</v>
      </c>
    </row>
    <row r="277" spans="14:37">
      <c r="N277" s="489"/>
      <c r="O277" s="489"/>
      <c r="P277" s="489"/>
      <c r="Q277" s="489"/>
      <c r="R277" s="489"/>
      <c r="S277" s="489"/>
      <c r="AJ277" s="849" t="s">
        <v>1196</v>
      </c>
      <c r="AK277" s="849" t="s">
        <v>1197</v>
      </c>
    </row>
    <row r="278" spans="14:37">
      <c r="N278" s="489"/>
      <c r="O278" s="489"/>
      <c r="P278" s="489"/>
      <c r="Q278" s="489"/>
      <c r="R278" s="489"/>
      <c r="S278" s="489"/>
      <c r="AJ278" s="849" t="s">
        <v>1198</v>
      </c>
      <c r="AK278" s="849" t="s">
        <v>1199</v>
      </c>
    </row>
    <row r="279" spans="14:37">
      <c r="N279" s="489"/>
      <c r="O279" s="489"/>
      <c r="P279" s="489"/>
      <c r="Q279" s="489"/>
      <c r="R279" s="489"/>
      <c r="S279" s="489"/>
      <c r="AJ279" s="849" t="s">
        <v>1200</v>
      </c>
      <c r="AK279" s="849" t="s">
        <v>1201</v>
      </c>
    </row>
    <row r="280" spans="14:37">
      <c r="N280" s="489"/>
      <c r="O280" s="489"/>
      <c r="P280" s="489"/>
      <c r="Q280" s="489"/>
      <c r="R280" s="489"/>
      <c r="S280" s="489"/>
      <c r="AJ280" s="849" t="s">
        <v>104</v>
      </c>
      <c r="AK280" s="849" t="s">
        <v>161</v>
      </c>
    </row>
    <row r="281" spans="14:37">
      <c r="N281" s="489"/>
      <c r="O281" s="489"/>
      <c r="P281" s="489"/>
      <c r="Q281" s="489"/>
      <c r="R281" s="489"/>
      <c r="S281" s="489"/>
      <c r="AJ281" s="849" t="s">
        <v>91</v>
      </c>
      <c r="AK281" s="849" t="s">
        <v>162</v>
      </c>
    </row>
    <row r="282" spans="14:37">
      <c r="N282" s="489"/>
      <c r="O282" s="489"/>
      <c r="P282" s="489"/>
      <c r="Q282" s="489"/>
      <c r="R282" s="489"/>
      <c r="S282" s="489"/>
      <c r="AJ282" s="849" t="s">
        <v>102</v>
      </c>
      <c r="AK282" s="849" t="s">
        <v>163</v>
      </c>
    </row>
    <row r="283" spans="14:37">
      <c r="N283" s="489"/>
      <c r="O283" s="489"/>
      <c r="P283" s="489"/>
      <c r="Q283" s="489"/>
      <c r="R283" s="489"/>
      <c r="S283" s="489"/>
      <c r="AJ283" s="849" t="s">
        <v>164</v>
      </c>
      <c r="AK283" s="849" t="s">
        <v>165</v>
      </c>
    </row>
    <row r="284" spans="14:37">
      <c r="N284" s="489"/>
      <c r="O284" s="489"/>
      <c r="P284" s="489"/>
      <c r="Q284" s="489"/>
      <c r="R284" s="489"/>
      <c r="S284" s="489"/>
      <c r="AJ284" s="849" t="s">
        <v>166</v>
      </c>
      <c r="AK284" s="849" t="s">
        <v>167</v>
      </c>
    </row>
    <row r="285" spans="14:37">
      <c r="N285" s="489"/>
      <c r="O285" s="489"/>
      <c r="P285" s="489"/>
      <c r="Q285" s="489"/>
      <c r="R285" s="489"/>
      <c r="S285" s="489"/>
      <c r="AJ285" s="849" t="s">
        <v>168</v>
      </c>
      <c r="AK285" s="849" t="s">
        <v>167</v>
      </c>
    </row>
    <row r="286" spans="14:37">
      <c r="N286" s="489"/>
      <c r="O286" s="489"/>
      <c r="P286" s="489"/>
      <c r="Q286" s="489"/>
      <c r="R286" s="489"/>
      <c r="S286" s="489"/>
      <c r="AJ286" s="849" t="s">
        <v>97</v>
      </c>
      <c r="AK286" s="849" t="s">
        <v>169</v>
      </c>
    </row>
    <row r="287" spans="14:37">
      <c r="N287" s="489"/>
      <c r="O287" s="489"/>
      <c r="P287" s="489"/>
      <c r="Q287" s="489"/>
      <c r="R287" s="489"/>
      <c r="S287" s="489"/>
      <c r="AJ287" s="849" t="s">
        <v>170</v>
      </c>
      <c r="AK287" s="849" t="s">
        <v>171</v>
      </c>
    </row>
    <row r="288" spans="14:37">
      <c r="N288" s="489"/>
      <c r="O288" s="489"/>
      <c r="P288" s="489"/>
      <c r="Q288" s="489"/>
      <c r="R288" s="489"/>
      <c r="S288" s="489"/>
      <c r="AJ288" s="849" t="s">
        <v>172</v>
      </c>
      <c r="AK288" s="849" t="s">
        <v>171</v>
      </c>
    </row>
    <row r="289" spans="14:37">
      <c r="N289" s="489"/>
      <c r="O289" s="489"/>
      <c r="P289" s="489"/>
      <c r="Q289" s="489"/>
      <c r="R289" s="489"/>
      <c r="S289" s="489"/>
      <c r="AJ289" s="849" t="s">
        <v>101</v>
      </c>
      <c r="AK289" s="849" t="s">
        <v>173</v>
      </c>
    </row>
    <row r="290" spans="14:37">
      <c r="N290" s="489"/>
      <c r="O290" s="489"/>
      <c r="P290" s="489"/>
      <c r="Q290" s="489"/>
      <c r="R290" s="489"/>
      <c r="S290" s="489"/>
      <c r="AJ290" s="849" t="s">
        <v>174</v>
      </c>
      <c r="AK290" s="849" t="s">
        <v>173</v>
      </c>
    </row>
    <row r="291" spans="14:37">
      <c r="N291" s="489"/>
      <c r="O291" s="489"/>
      <c r="P291" s="489"/>
      <c r="Q291" s="489"/>
      <c r="R291" s="489"/>
      <c r="S291" s="489"/>
      <c r="AJ291" s="849" t="s">
        <v>175</v>
      </c>
      <c r="AK291" s="849" t="s">
        <v>176</v>
      </c>
    </row>
    <row r="292" spans="14:37">
      <c r="N292" s="489"/>
      <c r="O292" s="489"/>
      <c r="P292" s="489"/>
      <c r="Q292" s="489"/>
      <c r="R292" s="489"/>
      <c r="S292" s="489"/>
      <c r="AJ292" s="849" t="s">
        <v>65</v>
      </c>
      <c r="AK292" s="849" t="s">
        <v>176</v>
      </c>
    </row>
    <row r="293" spans="14:37">
      <c r="N293" s="489"/>
      <c r="O293" s="489"/>
      <c r="P293" s="489"/>
      <c r="Q293" s="489"/>
      <c r="R293" s="489"/>
      <c r="S293" s="489"/>
      <c r="AJ293" s="849" t="s">
        <v>177</v>
      </c>
      <c r="AK293" s="849" t="s">
        <v>178</v>
      </c>
    </row>
    <row r="294" spans="14:37">
      <c r="N294" s="489"/>
      <c r="O294" s="489"/>
      <c r="P294" s="489"/>
      <c r="Q294" s="489"/>
      <c r="R294" s="489"/>
      <c r="S294" s="489"/>
      <c r="AJ294" s="849" t="s">
        <v>132</v>
      </c>
      <c r="AK294" s="849" t="s">
        <v>178</v>
      </c>
    </row>
    <row r="295" spans="14:37">
      <c r="N295" s="489"/>
      <c r="O295" s="489"/>
      <c r="P295" s="489"/>
      <c r="Q295" s="489"/>
      <c r="R295" s="489"/>
      <c r="S295" s="489"/>
      <c r="AJ295" s="849" t="s">
        <v>147</v>
      </c>
      <c r="AK295" s="849" t="s">
        <v>179</v>
      </c>
    </row>
    <row r="296" spans="14:37">
      <c r="N296" s="489"/>
      <c r="O296" s="489"/>
      <c r="P296" s="489"/>
      <c r="Q296" s="489"/>
      <c r="R296" s="489"/>
      <c r="S296" s="489"/>
      <c r="AJ296" s="849" t="s">
        <v>149</v>
      </c>
      <c r="AK296" s="849" t="s">
        <v>180</v>
      </c>
    </row>
    <row r="297" spans="14:37">
      <c r="N297" s="489"/>
      <c r="O297" s="489"/>
      <c r="P297" s="489"/>
      <c r="Q297" s="489"/>
      <c r="R297" s="489"/>
      <c r="S297" s="489"/>
      <c r="AJ297" s="849" t="s">
        <v>150</v>
      </c>
      <c r="AK297" s="849" t="s">
        <v>181</v>
      </c>
    </row>
    <row r="298" spans="14:37">
      <c r="N298" s="489"/>
      <c r="O298" s="489"/>
      <c r="P298" s="489"/>
      <c r="Q298" s="489"/>
      <c r="R298" s="489"/>
      <c r="S298" s="489"/>
      <c r="AJ298" s="849" t="s">
        <v>148</v>
      </c>
      <c r="AK298" s="849" t="s">
        <v>182</v>
      </c>
    </row>
    <row r="299" spans="14:37">
      <c r="N299" s="489"/>
      <c r="O299" s="489"/>
      <c r="P299" s="489"/>
      <c r="Q299" s="489"/>
      <c r="R299" s="489"/>
      <c r="S299" s="489"/>
      <c r="AJ299" s="849" t="s">
        <v>183</v>
      </c>
      <c r="AK299" s="849" t="s">
        <v>184</v>
      </c>
    </row>
    <row r="300" spans="14:37">
      <c r="N300" s="489"/>
      <c r="O300" s="489"/>
      <c r="P300" s="489"/>
      <c r="Q300" s="489"/>
      <c r="R300" s="489"/>
      <c r="S300" s="489"/>
      <c r="AJ300" s="849" t="s">
        <v>151</v>
      </c>
      <c r="AK300" s="849" t="s">
        <v>185</v>
      </c>
    </row>
    <row r="301" spans="14:37">
      <c r="N301" s="489"/>
      <c r="O301" s="489"/>
      <c r="P301" s="489"/>
      <c r="Q301" s="489"/>
      <c r="R301" s="489"/>
      <c r="S301" s="489"/>
      <c r="AJ301" s="849" t="s">
        <v>186</v>
      </c>
      <c r="AK301" s="849" t="s">
        <v>185</v>
      </c>
    </row>
    <row r="302" spans="14:37">
      <c r="N302" s="489"/>
      <c r="O302" s="489"/>
      <c r="P302" s="489"/>
      <c r="Q302" s="489"/>
      <c r="R302" s="489"/>
      <c r="S302" s="489"/>
      <c r="AJ302" s="849" t="s">
        <v>82</v>
      </c>
      <c r="AK302" s="849" t="s">
        <v>187</v>
      </c>
    </row>
    <row r="303" spans="14:37">
      <c r="N303" s="489"/>
      <c r="O303" s="489"/>
      <c r="P303" s="489"/>
      <c r="Q303" s="489"/>
      <c r="R303" s="489"/>
      <c r="S303" s="489"/>
      <c r="AJ303" s="849" t="s">
        <v>123</v>
      </c>
      <c r="AK303" s="849" t="s">
        <v>188</v>
      </c>
    </row>
    <row r="304" spans="14:37">
      <c r="N304" s="489"/>
      <c r="O304" s="489"/>
      <c r="P304" s="489"/>
      <c r="Q304" s="489"/>
      <c r="R304" s="489"/>
      <c r="S304" s="489"/>
      <c r="AJ304" s="849" t="s">
        <v>111</v>
      </c>
      <c r="AK304" s="849" t="s">
        <v>189</v>
      </c>
    </row>
    <row r="305" spans="14:37">
      <c r="N305" s="489"/>
      <c r="O305" s="489"/>
      <c r="P305" s="489"/>
      <c r="Q305" s="489"/>
      <c r="R305" s="489"/>
      <c r="S305" s="489"/>
      <c r="AJ305" s="849" t="s">
        <v>190</v>
      </c>
      <c r="AK305" s="849" t="s">
        <v>189</v>
      </c>
    </row>
    <row r="306" spans="14:37">
      <c r="N306" s="489"/>
      <c r="O306" s="489"/>
      <c r="P306" s="489"/>
      <c r="Q306" s="489"/>
      <c r="R306" s="489"/>
      <c r="S306" s="489"/>
      <c r="AJ306" s="849" t="s">
        <v>191</v>
      </c>
      <c r="AK306" s="849" t="s">
        <v>192</v>
      </c>
    </row>
    <row r="307" spans="14:37">
      <c r="N307" s="489"/>
      <c r="O307" s="489"/>
      <c r="P307" s="489"/>
      <c r="Q307" s="489"/>
      <c r="R307" s="489"/>
      <c r="S307" s="489"/>
      <c r="AJ307" s="849" t="s">
        <v>140</v>
      </c>
      <c r="AK307" s="849" t="s">
        <v>192</v>
      </c>
    </row>
    <row r="308" spans="14:37">
      <c r="N308" s="489"/>
      <c r="O308" s="489"/>
      <c r="P308" s="489"/>
      <c r="Q308" s="489"/>
      <c r="R308" s="489"/>
      <c r="S308" s="489"/>
      <c r="AJ308" s="849" t="s">
        <v>135</v>
      </c>
      <c r="AK308" s="849" t="s">
        <v>193</v>
      </c>
    </row>
    <row r="309" spans="14:37">
      <c r="N309" s="489"/>
      <c r="O309" s="489"/>
      <c r="P309" s="489"/>
      <c r="Q309" s="489"/>
      <c r="R309" s="489"/>
      <c r="S309" s="489"/>
      <c r="AJ309" s="849" t="s">
        <v>71</v>
      </c>
      <c r="AK309" s="849" t="s">
        <v>194</v>
      </c>
    </row>
    <row r="310" spans="14:37">
      <c r="N310" s="489"/>
      <c r="O310" s="489"/>
      <c r="P310" s="489"/>
      <c r="Q310" s="489"/>
      <c r="R310" s="489"/>
      <c r="S310" s="489"/>
      <c r="AJ310" s="849" t="s">
        <v>195</v>
      </c>
      <c r="AK310" s="849" t="s">
        <v>196</v>
      </c>
    </row>
    <row r="311" spans="14:37">
      <c r="N311" s="489"/>
      <c r="O311" s="489"/>
      <c r="P311" s="489"/>
      <c r="Q311" s="489"/>
      <c r="R311" s="489"/>
      <c r="S311" s="489"/>
      <c r="AJ311" s="849" t="s">
        <v>144</v>
      </c>
      <c r="AK311" s="849" t="s">
        <v>197</v>
      </c>
    </row>
    <row r="312" spans="14:37">
      <c r="N312" s="489"/>
      <c r="O312" s="489"/>
      <c r="P312" s="489"/>
      <c r="Q312" s="489"/>
      <c r="R312" s="489"/>
      <c r="S312" s="489"/>
      <c r="AJ312" s="849" t="s">
        <v>198</v>
      </c>
      <c r="AK312" s="849" t="s">
        <v>199</v>
      </c>
    </row>
    <row r="313" spans="14:37">
      <c r="N313" s="489"/>
      <c r="O313" s="489"/>
      <c r="P313" s="489"/>
      <c r="Q313" s="489"/>
      <c r="R313" s="489"/>
      <c r="S313" s="489"/>
      <c r="AJ313" s="849" t="s">
        <v>99</v>
      </c>
      <c r="AK313" s="849" t="s">
        <v>199</v>
      </c>
    </row>
    <row r="314" spans="14:37">
      <c r="N314" s="489"/>
      <c r="O314" s="489"/>
      <c r="P314" s="489"/>
      <c r="Q314" s="489"/>
      <c r="R314" s="489"/>
      <c r="S314" s="489"/>
      <c r="AJ314" s="849" t="s">
        <v>105</v>
      </c>
      <c r="AK314" s="849" t="s">
        <v>200</v>
      </c>
    </row>
    <row r="315" spans="14:37">
      <c r="N315" s="489"/>
      <c r="O315" s="489"/>
      <c r="P315" s="489"/>
      <c r="Q315" s="489"/>
      <c r="R315" s="489"/>
      <c r="S315" s="489"/>
      <c r="AJ315" s="849" t="s">
        <v>201</v>
      </c>
      <c r="AK315" s="849" t="s">
        <v>202</v>
      </c>
    </row>
    <row r="316" spans="14:37">
      <c r="N316" s="489"/>
      <c r="O316" s="489"/>
      <c r="P316" s="489"/>
      <c r="Q316" s="489"/>
      <c r="R316" s="489"/>
      <c r="S316" s="489"/>
      <c r="AJ316" s="849" t="s">
        <v>143</v>
      </c>
      <c r="AK316" s="849" t="s">
        <v>203</v>
      </c>
    </row>
    <row r="317" spans="14:37">
      <c r="N317" s="489"/>
      <c r="O317" s="489"/>
      <c r="P317" s="489"/>
      <c r="Q317" s="489"/>
      <c r="R317" s="489"/>
      <c r="S317" s="489"/>
      <c r="AJ317" s="849" t="s">
        <v>139</v>
      </c>
      <c r="AK317" s="849" t="s">
        <v>204</v>
      </c>
    </row>
    <row r="318" spans="14:37">
      <c r="N318" s="489"/>
      <c r="O318" s="489"/>
      <c r="P318" s="489"/>
      <c r="Q318" s="489"/>
      <c r="R318" s="489"/>
      <c r="S318" s="489"/>
      <c r="AJ318" s="849" t="s">
        <v>98</v>
      </c>
      <c r="AK318" s="849" t="s">
        <v>205</v>
      </c>
    </row>
    <row r="319" spans="14:37">
      <c r="N319" s="489"/>
      <c r="O319" s="489"/>
      <c r="P319" s="489"/>
      <c r="Q319" s="489"/>
      <c r="R319" s="489"/>
      <c r="S319" s="489"/>
      <c r="AJ319" s="849" t="s">
        <v>138</v>
      </c>
      <c r="AK319" s="849" t="s">
        <v>206</v>
      </c>
    </row>
    <row r="320" spans="14:37">
      <c r="N320" s="489"/>
      <c r="O320" s="489"/>
      <c r="P320" s="489"/>
      <c r="Q320" s="489"/>
      <c r="R320" s="489"/>
      <c r="S320" s="489"/>
      <c r="AJ320" s="849" t="s">
        <v>77</v>
      </c>
      <c r="AK320" s="849" t="s">
        <v>207</v>
      </c>
    </row>
    <row r="321" spans="14:37">
      <c r="N321" s="489"/>
      <c r="O321" s="489"/>
      <c r="P321" s="489"/>
      <c r="Q321" s="489"/>
      <c r="R321" s="489"/>
      <c r="S321" s="489"/>
      <c r="AJ321" s="849" t="s">
        <v>115</v>
      </c>
      <c r="AK321" s="849" t="s">
        <v>208</v>
      </c>
    </row>
    <row r="322" spans="14:37">
      <c r="N322" s="489"/>
      <c r="O322" s="489"/>
      <c r="P322" s="489"/>
      <c r="Q322" s="489"/>
      <c r="R322" s="489"/>
      <c r="S322" s="489"/>
      <c r="AJ322" s="849" t="s">
        <v>209</v>
      </c>
      <c r="AK322" s="849" t="s">
        <v>181</v>
      </c>
    </row>
    <row r="323" spans="14:37">
      <c r="N323" s="489"/>
      <c r="O323" s="489"/>
      <c r="P323" s="489"/>
      <c r="Q323" s="489"/>
      <c r="R323" s="489"/>
      <c r="S323" s="489"/>
      <c r="AJ323" s="849" t="s">
        <v>210</v>
      </c>
      <c r="AK323" s="849" t="s">
        <v>179</v>
      </c>
    </row>
    <row r="324" spans="14:37">
      <c r="N324" s="489"/>
      <c r="O324" s="489"/>
      <c r="P324" s="489"/>
      <c r="Q324" s="489"/>
      <c r="R324" s="489"/>
      <c r="S324" s="489"/>
      <c r="AJ324" s="849" t="s">
        <v>211</v>
      </c>
      <c r="AK324" s="849" t="s">
        <v>212</v>
      </c>
    </row>
    <row r="325" spans="14:37">
      <c r="N325" s="489"/>
      <c r="O325" s="489"/>
      <c r="P325" s="489"/>
      <c r="Q325" s="489"/>
      <c r="R325" s="489"/>
      <c r="S325" s="489"/>
      <c r="AJ325" s="849" t="s">
        <v>213</v>
      </c>
      <c r="AK325" s="849" t="s">
        <v>212</v>
      </c>
    </row>
    <row r="326" spans="14:37">
      <c r="N326" s="489"/>
      <c r="O326" s="489"/>
      <c r="P326" s="489"/>
      <c r="Q326" s="489"/>
      <c r="R326" s="489"/>
      <c r="S326" s="489"/>
      <c r="AJ326" s="849" t="s">
        <v>214</v>
      </c>
      <c r="AK326" s="849" t="s">
        <v>180</v>
      </c>
    </row>
    <row r="327" spans="14:37">
      <c r="N327" s="489"/>
      <c r="O327" s="489"/>
      <c r="P327" s="489"/>
      <c r="Q327" s="489"/>
      <c r="R327" s="489"/>
      <c r="S327" s="489"/>
      <c r="AJ327" s="849" t="s">
        <v>215</v>
      </c>
      <c r="AK327" s="849" t="s">
        <v>181</v>
      </c>
    </row>
    <row r="328" spans="14:37">
      <c r="N328" s="489"/>
      <c r="O328" s="489"/>
      <c r="P328" s="489"/>
      <c r="Q328" s="489"/>
      <c r="R328" s="489"/>
      <c r="S328" s="489"/>
      <c r="AJ328" s="849" t="s">
        <v>216</v>
      </c>
      <c r="AK328" s="849" t="s">
        <v>179</v>
      </c>
    </row>
    <row r="329" spans="14:37">
      <c r="N329" s="489"/>
      <c r="O329" s="489"/>
      <c r="P329" s="489"/>
      <c r="Q329" s="489"/>
      <c r="R329" s="489"/>
      <c r="S329" s="489"/>
      <c r="AJ329" s="849" t="s">
        <v>217</v>
      </c>
      <c r="AK329" s="849" t="s">
        <v>180</v>
      </c>
    </row>
    <row r="330" spans="14:37">
      <c r="N330" s="489"/>
      <c r="O330" s="489"/>
      <c r="P330" s="489"/>
      <c r="Q330" s="489"/>
      <c r="R330" s="489"/>
      <c r="S330" s="489"/>
      <c r="AJ330" s="849" t="s">
        <v>145</v>
      </c>
      <c r="AK330" s="849" t="s">
        <v>218</v>
      </c>
    </row>
    <row r="331" spans="14:37">
      <c r="N331" s="489"/>
      <c r="O331" s="489"/>
      <c r="P331" s="489"/>
      <c r="Q331" s="489"/>
      <c r="R331" s="489"/>
      <c r="S331" s="489"/>
      <c r="AJ331" s="849" t="s">
        <v>153</v>
      </c>
      <c r="AK331" s="849" t="s">
        <v>219</v>
      </c>
    </row>
    <row r="332" spans="14:37">
      <c r="N332" s="489"/>
      <c r="O332" s="489"/>
      <c r="P332" s="489"/>
      <c r="Q332" s="489"/>
      <c r="R332" s="489"/>
      <c r="S332" s="489"/>
      <c r="AJ332" s="849" t="s">
        <v>130</v>
      </c>
      <c r="AK332" s="849" t="s">
        <v>159</v>
      </c>
    </row>
    <row r="333" spans="14:37">
      <c r="N333" s="489"/>
      <c r="O333" s="489"/>
      <c r="P333" s="489"/>
      <c r="Q333" s="489"/>
      <c r="R333" s="489"/>
      <c r="S333" s="489"/>
      <c r="AJ333" s="849" t="s">
        <v>127</v>
      </c>
      <c r="AK333" s="849" t="s">
        <v>220</v>
      </c>
    </row>
    <row r="334" spans="14:37">
      <c r="N334" s="489"/>
      <c r="O334" s="489"/>
      <c r="P334" s="489"/>
      <c r="Q334" s="489"/>
      <c r="R334" s="489"/>
      <c r="S334" s="489"/>
      <c r="AJ334" s="849" t="s">
        <v>133</v>
      </c>
      <c r="AK334" s="849" t="s">
        <v>221</v>
      </c>
    </row>
    <row r="335" spans="14:37">
      <c r="N335" s="489"/>
      <c r="O335" s="489"/>
      <c r="P335" s="489"/>
      <c r="Q335" s="489"/>
      <c r="R335" s="489"/>
      <c r="S335" s="489"/>
      <c r="AJ335" s="849" t="s">
        <v>95</v>
      </c>
      <c r="AK335" s="849" t="s">
        <v>222</v>
      </c>
    </row>
    <row r="336" spans="14:37">
      <c r="N336" s="489"/>
      <c r="O336" s="489"/>
      <c r="P336" s="489"/>
      <c r="Q336" s="489"/>
      <c r="R336" s="489"/>
      <c r="S336" s="489"/>
      <c r="AJ336" s="849" t="s">
        <v>223</v>
      </c>
      <c r="AK336" s="849" t="s">
        <v>224</v>
      </c>
    </row>
    <row r="337" spans="14:37">
      <c r="N337" s="489"/>
      <c r="O337" s="489"/>
      <c r="P337" s="489"/>
      <c r="Q337" s="489"/>
      <c r="R337" s="489"/>
      <c r="S337" s="489"/>
      <c r="AJ337" s="849" t="s">
        <v>85</v>
      </c>
      <c r="AK337" s="849" t="s">
        <v>224</v>
      </c>
    </row>
    <row r="338" spans="14:37">
      <c r="N338" s="489"/>
      <c r="O338" s="489"/>
      <c r="P338" s="489"/>
      <c r="Q338" s="489"/>
      <c r="R338" s="489"/>
      <c r="S338" s="489"/>
      <c r="AJ338" s="849" t="s">
        <v>136</v>
      </c>
      <c r="AK338" s="849" t="s">
        <v>225</v>
      </c>
    </row>
    <row r="339" spans="14:37">
      <c r="N339" s="489"/>
      <c r="O339" s="489"/>
      <c r="P339" s="489"/>
      <c r="Q339" s="489"/>
      <c r="R339" s="489"/>
      <c r="S339" s="489"/>
      <c r="AJ339" s="849" t="s">
        <v>226</v>
      </c>
      <c r="AK339" s="849" t="s">
        <v>225</v>
      </c>
    </row>
    <row r="340" spans="14:37">
      <c r="N340" s="489"/>
      <c r="O340" s="489"/>
      <c r="P340" s="489"/>
      <c r="Q340" s="489"/>
      <c r="R340" s="489"/>
      <c r="S340" s="489"/>
      <c r="AJ340" s="849" t="s">
        <v>227</v>
      </c>
      <c r="AK340" s="849" t="s">
        <v>43</v>
      </c>
    </row>
    <row r="341" spans="14:37">
      <c r="N341" s="489"/>
      <c r="O341" s="489"/>
      <c r="P341" s="489"/>
      <c r="Q341" s="489"/>
      <c r="R341" s="489"/>
      <c r="S341" s="489"/>
      <c r="AJ341" s="849" t="s">
        <v>228</v>
      </c>
      <c r="AK341" s="849" t="s">
        <v>43</v>
      </c>
    </row>
    <row r="342" spans="14:37">
      <c r="N342" s="489"/>
      <c r="O342" s="489"/>
      <c r="P342" s="489"/>
      <c r="Q342" s="489"/>
      <c r="R342" s="489"/>
      <c r="S342" s="489"/>
      <c r="AJ342" s="849" t="s">
        <v>229</v>
      </c>
      <c r="AK342" s="849" t="s">
        <v>43</v>
      </c>
    </row>
    <row r="343" spans="14:37">
      <c r="N343" s="489"/>
      <c r="O343" s="489"/>
      <c r="P343" s="489"/>
      <c r="Q343" s="489"/>
      <c r="R343" s="489"/>
      <c r="S343" s="489"/>
      <c r="AJ343" s="849" t="s">
        <v>230</v>
      </c>
      <c r="AK343" s="849" t="s">
        <v>43</v>
      </c>
    </row>
    <row r="344" spans="14:37">
      <c r="N344" s="489"/>
      <c r="O344" s="489"/>
      <c r="P344" s="489"/>
      <c r="Q344" s="489"/>
      <c r="R344" s="489"/>
      <c r="S344" s="489"/>
      <c r="AJ344" s="849" t="s">
        <v>131</v>
      </c>
      <c r="AK344" s="849" t="s">
        <v>231</v>
      </c>
    </row>
    <row r="345" spans="14:37">
      <c r="N345" s="489"/>
      <c r="O345" s="489"/>
      <c r="P345" s="489"/>
      <c r="Q345" s="489"/>
      <c r="R345" s="489"/>
      <c r="S345" s="489"/>
      <c r="AJ345" s="849" t="s">
        <v>232</v>
      </c>
      <c r="AK345" s="849" t="s">
        <v>233</v>
      </c>
    </row>
    <row r="346" spans="14:37">
      <c r="N346" s="489"/>
      <c r="O346" s="489"/>
      <c r="P346" s="489"/>
      <c r="Q346" s="489"/>
      <c r="R346" s="489"/>
      <c r="S346" s="489"/>
      <c r="AJ346" s="849" t="s">
        <v>121</v>
      </c>
      <c r="AK346" s="849" t="s">
        <v>233</v>
      </c>
    </row>
    <row r="347" spans="14:37">
      <c r="N347" s="489"/>
      <c r="O347" s="489"/>
      <c r="P347" s="489"/>
      <c r="Q347" s="489"/>
      <c r="R347" s="489"/>
      <c r="S347" s="489"/>
      <c r="AJ347" s="849" t="s">
        <v>234</v>
      </c>
      <c r="AK347" s="849" t="s">
        <v>233</v>
      </c>
    </row>
    <row r="348" spans="14:37">
      <c r="N348" s="489"/>
      <c r="O348" s="489"/>
      <c r="P348" s="489"/>
      <c r="Q348" s="489"/>
      <c r="R348" s="489"/>
      <c r="S348" s="489"/>
      <c r="AJ348" s="849" t="s">
        <v>235</v>
      </c>
      <c r="AK348" s="849" t="s">
        <v>233</v>
      </c>
    </row>
    <row r="349" spans="14:37">
      <c r="N349" s="489"/>
      <c r="O349" s="489"/>
      <c r="P349" s="489"/>
      <c r="Q349" s="489"/>
      <c r="R349" s="489"/>
      <c r="S349" s="489"/>
      <c r="AJ349" s="849" t="s">
        <v>93</v>
      </c>
      <c r="AK349" s="849" t="s">
        <v>236</v>
      </c>
    </row>
    <row r="350" spans="14:37">
      <c r="N350" s="489"/>
      <c r="O350" s="489"/>
      <c r="P350" s="489"/>
      <c r="Q350" s="489"/>
      <c r="R350" s="489"/>
      <c r="S350" s="489"/>
      <c r="AJ350" s="849" t="s">
        <v>142</v>
      </c>
      <c r="AK350" s="849" t="s">
        <v>237</v>
      </c>
    </row>
    <row r="351" spans="14:37">
      <c r="N351" s="489"/>
      <c r="O351" s="489"/>
      <c r="P351" s="489"/>
      <c r="Q351" s="489"/>
      <c r="R351" s="489"/>
      <c r="S351" s="489"/>
      <c r="AJ351" s="849" t="s">
        <v>134</v>
      </c>
      <c r="AK351" s="849" t="s">
        <v>238</v>
      </c>
    </row>
    <row r="352" spans="14:37">
      <c r="N352" s="489"/>
      <c r="O352" s="489"/>
      <c r="P352" s="489"/>
      <c r="Q352" s="489"/>
      <c r="R352" s="489"/>
      <c r="S352" s="489"/>
      <c r="AJ352" s="849" t="s">
        <v>152</v>
      </c>
      <c r="AK352" s="849" t="s">
        <v>239</v>
      </c>
    </row>
    <row r="353" spans="14:37">
      <c r="N353" s="489"/>
      <c r="O353" s="489"/>
      <c r="P353" s="489"/>
      <c r="Q353" s="489"/>
      <c r="R353" s="489"/>
      <c r="S353" s="489"/>
      <c r="AJ353" s="849" t="s">
        <v>155</v>
      </c>
      <c r="AK353" s="849" t="s">
        <v>240</v>
      </c>
    </row>
    <row r="354" spans="14:37">
      <c r="N354" s="489"/>
      <c r="O354" s="489"/>
      <c r="P354" s="489"/>
      <c r="Q354" s="489"/>
      <c r="R354" s="489"/>
      <c r="S354" s="489"/>
      <c r="AJ354" s="849" t="s">
        <v>241</v>
      </c>
      <c r="AK354" s="849" t="s">
        <v>240</v>
      </c>
    </row>
    <row r="355" spans="14:37">
      <c r="N355" s="489"/>
      <c r="O355" s="489"/>
      <c r="P355" s="489"/>
      <c r="Q355" s="489"/>
      <c r="R355" s="489"/>
      <c r="S355" s="489"/>
      <c r="AJ355" s="849" t="s">
        <v>116</v>
      </c>
      <c r="AK355" s="849" t="s">
        <v>242</v>
      </c>
    </row>
    <row r="356" spans="14:37">
      <c r="N356" s="489"/>
      <c r="O356" s="489"/>
      <c r="P356" s="489"/>
      <c r="Q356" s="489"/>
      <c r="R356" s="489"/>
      <c r="S356" s="489"/>
      <c r="AJ356" s="849" t="s">
        <v>243</v>
      </c>
      <c r="AK356" s="849" t="s">
        <v>242</v>
      </c>
    </row>
    <row r="357" spans="14:37">
      <c r="N357" s="489"/>
      <c r="O357" s="489"/>
      <c r="P357" s="489"/>
      <c r="Q357" s="489"/>
      <c r="R357" s="489"/>
      <c r="S357" s="489"/>
      <c r="AJ357" s="849" t="s">
        <v>112</v>
      </c>
      <c r="AK357" s="849" t="s">
        <v>244</v>
      </c>
    </row>
    <row r="358" spans="14:37">
      <c r="N358" s="489"/>
      <c r="O358" s="489"/>
      <c r="P358" s="489"/>
      <c r="Q358" s="489"/>
      <c r="R358" s="489"/>
      <c r="S358" s="489"/>
      <c r="AJ358" s="488" t="s">
        <v>94</v>
      </c>
      <c r="AK358" s="849" t="s">
        <v>245</v>
      </c>
    </row>
    <row r="359" spans="14:37">
      <c r="N359" s="489"/>
      <c r="O359" s="489"/>
      <c r="P359" s="489"/>
      <c r="Q359" s="489"/>
      <c r="R359" s="489"/>
      <c r="S359" s="489"/>
      <c r="AJ359" s="849" t="s">
        <v>246</v>
      </c>
      <c r="AK359" s="849" t="s">
        <v>245</v>
      </c>
    </row>
    <row r="360" spans="14:37">
      <c r="N360" s="489"/>
      <c r="O360" s="489"/>
      <c r="P360" s="489"/>
      <c r="Q360" s="489"/>
      <c r="R360" s="489"/>
      <c r="S360" s="489"/>
      <c r="AJ360" s="849" t="s">
        <v>118</v>
      </c>
      <c r="AK360" s="849" t="s">
        <v>247</v>
      </c>
    </row>
    <row r="361" spans="14:37">
      <c r="N361" s="489"/>
      <c r="O361" s="489"/>
      <c r="P361" s="489"/>
      <c r="Q361" s="489"/>
      <c r="R361" s="489"/>
      <c r="S361" s="489"/>
      <c r="AJ361" s="849" t="s">
        <v>154</v>
      </c>
      <c r="AK361" s="849" t="s">
        <v>248</v>
      </c>
    </row>
    <row r="362" spans="14:37">
      <c r="N362" s="489"/>
      <c r="O362" s="489"/>
      <c r="P362" s="489"/>
      <c r="Q362" s="489"/>
      <c r="R362" s="489"/>
      <c r="S362" s="489"/>
      <c r="AJ362" s="849" t="s">
        <v>249</v>
      </c>
      <c r="AK362" s="849" t="s">
        <v>248</v>
      </c>
    </row>
    <row r="363" spans="14:37">
      <c r="N363" s="489"/>
      <c r="O363" s="489"/>
      <c r="P363" s="489"/>
      <c r="Q363" s="489"/>
      <c r="R363" s="489"/>
      <c r="S363" s="489"/>
      <c r="AJ363" s="849" t="s">
        <v>157</v>
      </c>
      <c r="AK363" s="849" t="s">
        <v>250</v>
      </c>
    </row>
    <row r="364" spans="14:37">
      <c r="N364" s="489"/>
      <c r="O364" s="489"/>
      <c r="P364" s="489"/>
      <c r="Q364" s="489"/>
      <c r="R364" s="489"/>
      <c r="S364" s="489"/>
      <c r="AJ364" s="849" t="s">
        <v>128</v>
      </c>
      <c r="AK364" s="849" t="s">
        <v>251</v>
      </c>
    </row>
    <row r="365" spans="14:37">
      <c r="N365" s="489"/>
      <c r="O365" s="489"/>
      <c r="P365" s="489"/>
      <c r="Q365" s="489"/>
      <c r="R365" s="489"/>
      <c r="S365" s="489"/>
      <c r="AJ365" s="849" t="s">
        <v>108</v>
      </c>
      <c r="AK365" s="849" t="s">
        <v>252</v>
      </c>
    </row>
    <row r="366" spans="14:37">
      <c r="N366" s="489"/>
      <c r="O366" s="489"/>
      <c r="P366" s="489"/>
      <c r="Q366" s="489"/>
      <c r="R366" s="489"/>
      <c r="S366" s="489"/>
      <c r="AJ366" s="849" t="s">
        <v>58</v>
      </c>
      <c r="AK366" s="849" t="s">
        <v>253</v>
      </c>
    </row>
    <row r="367" spans="14:37">
      <c r="N367" s="489"/>
      <c r="O367" s="489"/>
      <c r="P367" s="489"/>
      <c r="Q367" s="489"/>
      <c r="R367" s="489"/>
      <c r="S367" s="489"/>
      <c r="AJ367" s="849" t="s">
        <v>254</v>
      </c>
      <c r="AK367" s="849" t="s">
        <v>253</v>
      </c>
    </row>
    <row r="368" spans="14:37">
      <c r="N368" s="489"/>
      <c r="O368" s="489"/>
      <c r="P368" s="489"/>
      <c r="Q368" s="489"/>
      <c r="R368" s="489"/>
      <c r="S368" s="489"/>
      <c r="AJ368" s="849" t="s">
        <v>68</v>
      </c>
      <c r="AK368" s="849" t="s">
        <v>255</v>
      </c>
    </row>
    <row r="369" spans="14:37">
      <c r="N369" s="489"/>
      <c r="O369" s="489"/>
      <c r="P369" s="489"/>
      <c r="Q369" s="489"/>
      <c r="R369" s="489"/>
      <c r="S369" s="489"/>
      <c r="AJ369" s="849" t="s">
        <v>256</v>
      </c>
      <c r="AK369" s="849" t="s">
        <v>257</v>
      </c>
    </row>
    <row r="370" spans="14:37">
      <c r="N370" s="489"/>
      <c r="O370" s="489"/>
      <c r="P370" s="489"/>
      <c r="Q370" s="489"/>
      <c r="R370" s="489"/>
      <c r="S370" s="489"/>
      <c r="AJ370" s="849" t="s">
        <v>37</v>
      </c>
      <c r="AK370" s="849" t="s">
        <v>257</v>
      </c>
    </row>
    <row r="371" spans="14:37">
      <c r="N371" s="489"/>
      <c r="O371" s="489"/>
      <c r="P371" s="489"/>
      <c r="Q371" s="489"/>
      <c r="R371" s="489"/>
      <c r="S371" s="489"/>
      <c r="AJ371" s="849" t="s">
        <v>120</v>
      </c>
      <c r="AK371" s="849" t="s">
        <v>258</v>
      </c>
    </row>
    <row r="372" spans="14:37">
      <c r="N372" s="489"/>
      <c r="O372" s="489"/>
      <c r="P372" s="489"/>
      <c r="Q372" s="489"/>
      <c r="R372" s="489"/>
      <c r="S372" s="489"/>
      <c r="AJ372" s="849" t="s">
        <v>114</v>
      </c>
      <c r="AK372" s="849" t="s">
        <v>259</v>
      </c>
    </row>
    <row r="373" spans="14:37">
      <c r="N373" s="489"/>
      <c r="O373" s="489"/>
      <c r="P373" s="489"/>
      <c r="Q373" s="489"/>
      <c r="R373" s="489"/>
      <c r="S373" s="489"/>
      <c r="AJ373" s="849" t="s">
        <v>146</v>
      </c>
      <c r="AK373" s="849" t="s">
        <v>260</v>
      </c>
    </row>
    <row r="374" spans="14:37">
      <c r="N374" s="489"/>
      <c r="O374" s="489"/>
      <c r="P374" s="489"/>
      <c r="Q374" s="489"/>
      <c r="R374" s="489"/>
      <c r="S374" s="489"/>
      <c r="AJ374" s="849" t="s">
        <v>124</v>
      </c>
      <c r="AK374" s="849" t="s">
        <v>261</v>
      </c>
    </row>
    <row r="375" spans="14:37">
      <c r="N375" s="489"/>
      <c r="O375" s="489"/>
      <c r="P375" s="489"/>
      <c r="Q375" s="489"/>
      <c r="R375" s="489"/>
      <c r="S375" s="489"/>
      <c r="AJ375" s="849" t="s">
        <v>262</v>
      </c>
      <c r="AK375" s="849" t="s">
        <v>261</v>
      </c>
    </row>
    <row r="376" spans="14:37">
      <c r="N376" s="489"/>
      <c r="O376" s="489"/>
      <c r="P376" s="489"/>
      <c r="Q376" s="489"/>
      <c r="R376" s="489"/>
      <c r="S376" s="489"/>
      <c r="AJ376" s="849" t="s">
        <v>263</v>
      </c>
      <c r="AK376" s="849" t="s">
        <v>261</v>
      </c>
    </row>
    <row r="377" spans="14:37">
      <c r="N377" s="489"/>
      <c r="O377" s="489"/>
      <c r="P377" s="489"/>
      <c r="Q377" s="489"/>
      <c r="R377" s="489"/>
      <c r="S377" s="489"/>
      <c r="AJ377" s="849" t="s">
        <v>264</v>
      </c>
      <c r="AK377" s="849" t="s">
        <v>261</v>
      </c>
    </row>
    <row r="378" spans="14:37">
      <c r="N378" s="489"/>
      <c r="O378" s="489"/>
      <c r="P378" s="489"/>
      <c r="Q378" s="489"/>
      <c r="R378" s="489"/>
      <c r="S378" s="489"/>
      <c r="AJ378" s="849" t="s">
        <v>265</v>
      </c>
      <c r="AK378" s="849" t="s">
        <v>261</v>
      </c>
    </row>
    <row r="379" spans="14:37">
      <c r="N379" s="489"/>
      <c r="O379" s="489"/>
      <c r="P379" s="489"/>
      <c r="Q379" s="489"/>
      <c r="R379" s="489"/>
      <c r="S379" s="489"/>
      <c r="AJ379" s="849" t="s">
        <v>88</v>
      </c>
      <c r="AK379" s="849" t="s">
        <v>266</v>
      </c>
    </row>
    <row r="380" spans="14:37">
      <c r="N380" s="489"/>
      <c r="O380" s="489"/>
      <c r="P380" s="489"/>
      <c r="Q380" s="489"/>
      <c r="R380" s="489"/>
      <c r="S380" s="489"/>
      <c r="AJ380" s="849" t="s">
        <v>267</v>
      </c>
      <c r="AK380" s="849" t="s">
        <v>266</v>
      </c>
    </row>
    <row r="381" spans="14:37">
      <c r="N381" s="489"/>
      <c r="O381" s="489"/>
      <c r="P381" s="489"/>
      <c r="Q381" s="489"/>
      <c r="R381" s="489"/>
      <c r="S381" s="489"/>
      <c r="AJ381" s="849" t="s">
        <v>268</v>
      </c>
      <c r="AK381" s="849" t="s">
        <v>269</v>
      </c>
    </row>
    <row r="382" spans="14:37">
      <c r="N382" s="489"/>
      <c r="O382" s="489"/>
      <c r="P382" s="489"/>
      <c r="Q382" s="489"/>
      <c r="R382" s="489"/>
      <c r="S382" s="489"/>
      <c r="AJ382" s="849" t="s">
        <v>270</v>
      </c>
      <c r="AK382" s="849" t="s">
        <v>269</v>
      </c>
    </row>
    <row r="383" spans="14:37">
      <c r="N383" s="489"/>
      <c r="O383" s="489"/>
      <c r="P383" s="489"/>
      <c r="Q383" s="489"/>
      <c r="R383" s="489"/>
      <c r="S383" s="489"/>
      <c r="AJ383" s="849" t="s">
        <v>271</v>
      </c>
      <c r="AK383" s="849" t="s">
        <v>269</v>
      </c>
    </row>
    <row r="384" spans="14:37">
      <c r="N384" s="489"/>
      <c r="O384" s="489"/>
      <c r="P384" s="489"/>
      <c r="Q384" s="489"/>
      <c r="R384" s="489"/>
      <c r="S384" s="489"/>
      <c r="AJ384" s="849" t="s">
        <v>272</v>
      </c>
      <c r="AK384" s="849" t="s">
        <v>159</v>
      </c>
    </row>
    <row r="385" spans="14:37">
      <c r="N385" s="489"/>
      <c r="O385" s="489"/>
      <c r="P385" s="489"/>
      <c r="Q385" s="489"/>
      <c r="R385" s="489"/>
      <c r="S385" s="489"/>
      <c r="AJ385" s="849" t="s">
        <v>156</v>
      </c>
      <c r="AK385" s="849" t="s">
        <v>273</v>
      </c>
    </row>
    <row r="386" spans="14:37">
      <c r="N386" s="489"/>
      <c r="O386" s="489"/>
      <c r="P386" s="489"/>
      <c r="Q386" s="489"/>
      <c r="R386" s="489"/>
      <c r="S386" s="489"/>
      <c r="AJ386" s="849" t="s">
        <v>274</v>
      </c>
      <c r="AK386" s="849" t="s">
        <v>275</v>
      </c>
    </row>
    <row r="387" spans="14:37">
      <c r="N387" s="489"/>
      <c r="O387" s="489"/>
      <c r="P387" s="489"/>
      <c r="Q387" s="489"/>
      <c r="R387" s="489"/>
      <c r="S387" s="489"/>
      <c r="AJ387" s="849" t="s">
        <v>137</v>
      </c>
      <c r="AK387" s="849" t="s">
        <v>276</v>
      </c>
    </row>
    <row r="388" spans="14:37">
      <c r="N388" s="489"/>
      <c r="O388" s="489"/>
      <c r="P388" s="489"/>
      <c r="Q388" s="489"/>
      <c r="R388" s="489"/>
      <c r="S388" s="489"/>
      <c r="AJ388" s="849" t="s">
        <v>119</v>
      </c>
      <c r="AK388" s="849" t="s">
        <v>277</v>
      </c>
    </row>
    <row r="389" spans="14:37">
      <c r="N389" s="489"/>
      <c r="O389" s="489"/>
      <c r="P389" s="489"/>
      <c r="Q389" s="489"/>
      <c r="R389" s="489"/>
      <c r="S389" s="489"/>
      <c r="AJ389" s="849" t="s">
        <v>122</v>
      </c>
      <c r="AK389" s="849" t="s">
        <v>278</v>
      </c>
    </row>
    <row r="390" spans="14:37">
      <c r="N390" s="489"/>
      <c r="O390" s="489"/>
      <c r="P390" s="489"/>
      <c r="Q390" s="489"/>
      <c r="R390" s="489"/>
      <c r="S390" s="489"/>
      <c r="AJ390" s="849" t="s">
        <v>279</v>
      </c>
      <c r="AK390" s="849" t="s">
        <v>253</v>
      </c>
    </row>
  </sheetData>
  <mergeCells count="10">
    <mergeCell ref="B27:C27"/>
    <mergeCell ref="L27:M27"/>
    <mergeCell ref="B1:M1"/>
    <mergeCell ref="B2:M2"/>
    <mergeCell ref="B3:B4"/>
    <mergeCell ref="C3:C4"/>
    <mergeCell ref="D3:F3"/>
    <mergeCell ref="G3:K3"/>
    <mergeCell ref="L3:L4"/>
    <mergeCell ref="M3:M4"/>
  </mergeCells>
  <printOptions horizontalCentered="1" verticalCentered="1"/>
  <pageMargins left="0" right="0" top="0" bottom="0" header="0" footer="0"/>
  <pageSetup paperSize="9" scale="9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B3B7C-4CB7-4C9D-9481-CE11DE729979}">
  <sheetPr>
    <tabColor theme="9" tint="-0.249977111117893"/>
  </sheetPr>
  <dimension ref="A1:U389"/>
  <sheetViews>
    <sheetView zoomScale="84" zoomScaleNormal="84" workbookViewId="0">
      <selection activeCell="B1" sqref="B1:H2"/>
    </sheetView>
  </sheetViews>
  <sheetFormatPr defaultColWidth="9.140625" defaultRowHeight="15"/>
  <cols>
    <col min="1" max="1" width="6.85546875" style="188" customWidth="1"/>
    <col min="2" max="2" width="10.42578125" style="188" customWidth="1"/>
    <col min="3" max="3" width="25.28515625" style="188" customWidth="1"/>
    <col min="4" max="6" width="15.28515625" style="188" customWidth="1"/>
    <col min="7" max="7" width="17.42578125" style="188" customWidth="1"/>
    <col min="8" max="8" width="8.7109375" style="188" customWidth="1"/>
    <col min="9" max="10" width="24.85546875" style="188" bestFit="1" customWidth="1"/>
    <col min="11" max="11" width="9.140625" style="188"/>
    <col min="12" max="12" width="15.85546875" style="188" bestFit="1" customWidth="1"/>
    <col min="13" max="19" width="9.140625" style="188"/>
    <col min="20" max="20" width="44.7109375" style="849" bestFit="1" customWidth="1"/>
    <col min="21" max="21" width="9.140625" style="849"/>
    <col min="22" max="16384" width="9.140625" style="188"/>
  </cols>
  <sheetData>
    <row r="1" spans="1:18" ht="30" customHeight="1">
      <c r="B1" s="1181" t="s">
        <v>1221</v>
      </c>
      <c r="C1" s="1182"/>
      <c r="D1" s="1182"/>
      <c r="E1" s="1182"/>
      <c r="F1" s="1182"/>
      <c r="G1" s="1182"/>
      <c r="H1" s="1183"/>
      <c r="I1" s="489"/>
      <c r="K1" s="666"/>
      <c r="L1" s="669" t="s">
        <v>730</v>
      </c>
    </row>
    <row r="2" spans="1:18" ht="31.5" customHeight="1">
      <c r="B2" s="1184" t="s">
        <v>1220</v>
      </c>
      <c r="C2" s="1124"/>
      <c r="D2" s="1124"/>
      <c r="E2" s="1124"/>
      <c r="F2" s="1124"/>
      <c r="G2" s="1124"/>
      <c r="H2" s="1185"/>
      <c r="I2" s="489"/>
    </row>
    <row r="3" spans="1:18" ht="77.25" customHeight="1">
      <c r="A3" s="851"/>
      <c r="B3" s="683" t="s">
        <v>1219</v>
      </c>
      <c r="C3" s="415" t="s">
        <v>317</v>
      </c>
      <c r="D3" s="416" t="s">
        <v>724</v>
      </c>
      <c r="E3" s="416" t="s">
        <v>840</v>
      </c>
      <c r="F3" s="416" t="s">
        <v>479</v>
      </c>
      <c r="G3" s="413" t="s">
        <v>319</v>
      </c>
      <c r="H3" s="623" t="s">
        <v>1218</v>
      </c>
      <c r="I3" s="489"/>
    </row>
    <row r="4" spans="1:18" ht="28.5" customHeight="1">
      <c r="A4" s="851"/>
      <c r="B4" s="909">
        <v>1</v>
      </c>
      <c r="C4" s="773" t="s">
        <v>254</v>
      </c>
      <c r="D4" s="908">
        <v>28.189999999999998</v>
      </c>
      <c r="E4" s="907">
        <v>307.64</v>
      </c>
      <c r="F4" s="774">
        <v>279.45</v>
      </c>
      <c r="G4" s="859" t="s">
        <v>414</v>
      </c>
      <c r="H4" s="905">
        <v>1</v>
      </c>
      <c r="I4" s="502"/>
      <c r="L4" s="405"/>
      <c r="M4" s="405"/>
      <c r="N4" s="405"/>
      <c r="O4" s="405"/>
      <c r="P4" s="405"/>
      <c r="Q4" s="405"/>
      <c r="R4" s="405"/>
    </row>
    <row r="5" spans="1:18" ht="28.5" customHeight="1">
      <c r="A5" s="851"/>
      <c r="B5" s="904">
        <v>2</v>
      </c>
      <c r="C5" s="780" t="s">
        <v>82</v>
      </c>
      <c r="D5" s="903">
        <v>53.419999999999987</v>
      </c>
      <c r="E5" s="910">
        <v>291.26</v>
      </c>
      <c r="F5" s="781">
        <v>237.84</v>
      </c>
      <c r="G5" s="864" t="s">
        <v>415</v>
      </c>
      <c r="H5" s="900">
        <v>2</v>
      </c>
      <c r="I5" s="489"/>
      <c r="L5" s="405"/>
      <c r="M5" s="405"/>
      <c r="N5" s="405"/>
      <c r="O5" s="405"/>
      <c r="P5" s="405"/>
    </row>
    <row r="6" spans="1:18" ht="28.5" customHeight="1">
      <c r="A6" s="851"/>
      <c r="B6" s="909">
        <v>3</v>
      </c>
      <c r="C6" s="773" t="s">
        <v>107</v>
      </c>
      <c r="D6" s="908">
        <v>43.700000000000017</v>
      </c>
      <c r="E6" s="907">
        <v>265.54000000000002</v>
      </c>
      <c r="F6" s="906">
        <v>221.84</v>
      </c>
      <c r="G6" s="859" t="s">
        <v>421</v>
      </c>
      <c r="H6" s="905">
        <v>3</v>
      </c>
      <c r="I6" s="502"/>
      <c r="L6" s="405"/>
      <c r="M6" s="405"/>
      <c r="N6" s="405"/>
      <c r="O6" s="405"/>
      <c r="P6" s="405"/>
      <c r="Q6" s="405"/>
      <c r="R6" s="405"/>
    </row>
    <row r="7" spans="1:18" ht="28.5" customHeight="1">
      <c r="A7" s="851"/>
      <c r="B7" s="904">
        <v>4</v>
      </c>
      <c r="C7" s="780" t="s">
        <v>109</v>
      </c>
      <c r="D7" s="903">
        <v>14.930000000000007</v>
      </c>
      <c r="E7" s="910">
        <v>252.99</v>
      </c>
      <c r="F7" s="781">
        <v>238.06</v>
      </c>
      <c r="G7" s="864" t="s">
        <v>422</v>
      </c>
      <c r="H7" s="900">
        <v>4</v>
      </c>
      <c r="I7" s="489"/>
      <c r="L7" s="405"/>
      <c r="M7" s="405"/>
      <c r="N7" s="405"/>
      <c r="O7" s="405"/>
      <c r="P7" s="405"/>
    </row>
    <row r="8" spans="1:18" ht="28.5" customHeight="1">
      <c r="A8" s="851"/>
      <c r="B8" s="909">
        <v>5</v>
      </c>
      <c r="C8" s="773" t="s">
        <v>106</v>
      </c>
      <c r="D8" s="908">
        <v>11.799999999999983</v>
      </c>
      <c r="E8" s="907">
        <v>148.72999999999999</v>
      </c>
      <c r="F8" s="906">
        <v>136.93</v>
      </c>
      <c r="G8" s="859" t="s">
        <v>419</v>
      </c>
      <c r="H8" s="905">
        <v>5</v>
      </c>
      <c r="I8" s="502"/>
      <c r="L8" s="405"/>
      <c r="M8" s="405"/>
      <c r="N8" s="405"/>
      <c r="O8" s="405"/>
      <c r="P8" s="405"/>
      <c r="Q8" s="405"/>
      <c r="R8" s="405"/>
    </row>
    <row r="9" spans="1:18" ht="28.5" customHeight="1">
      <c r="A9" s="851"/>
      <c r="B9" s="904">
        <v>6</v>
      </c>
      <c r="C9" s="780" t="s">
        <v>125</v>
      </c>
      <c r="D9" s="903">
        <v>17.209999999999994</v>
      </c>
      <c r="E9" s="910">
        <v>107.74</v>
      </c>
      <c r="F9" s="781">
        <v>90.53</v>
      </c>
      <c r="G9" s="864" t="s">
        <v>428</v>
      </c>
      <c r="H9" s="900">
        <v>6</v>
      </c>
      <c r="I9" s="489"/>
      <c r="L9" s="405"/>
      <c r="M9" s="405"/>
      <c r="N9" s="405"/>
      <c r="O9" s="405"/>
      <c r="P9" s="405"/>
    </row>
    <row r="10" spans="1:18" ht="28.5" customHeight="1">
      <c r="A10" s="851"/>
      <c r="B10" s="909">
        <v>7</v>
      </c>
      <c r="C10" s="773" t="s">
        <v>97</v>
      </c>
      <c r="D10" s="908">
        <v>10.89</v>
      </c>
      <c r="E10" s="907">
        <v>106.66</v>
      </c>
      <c r="F10" s="906">
        <v>95.77</v>
      </c>
      <c r="G10" s="859" t="s">
        <v>417</v>
      </c>
      <c r="H10" s="905">
        <v>7</v>
      </c>
      <c r="I10" s="502"/>
      <c r="L10" s="405"/>
      <c r="M10" s="405"/>
      <c r="N10" s="405"/>
      <c r="O10" s="405"/>
      <c r="P10" s="405"/>
      <c r="Q10" s="405"/>
      <c r="R10" s="405"/>
    </row>
    <row r="11" spans="1:18" ht="28.5" customHeight="1">
      <c r="A11" s="851"/>
      <c r="B11" s="904">
        <v>8</v>
      </c>
      <c r="C11" s="780" t="s">
        <v>113</v>
      </c>
      <c r="D11" s="903">
        <v>16.86</v>
      </c>
      <c r="E11" s="910">
        <v>87.79</v>
      </c>
      <c r="F11" s="781">
        <v>70.930000000000007</v>
      </c>
      <c r="G11" s="864" t="s">
        <v>427</v>
      </c>
      <c r="H11" s="900">
        <v>8</v>
      </c>
      <c r="I11" s="489"/>
      <c r="L11" s="405"/>
      <c r="M11" s="405"/>
      <c r="N11" s="405"/>
      <c r="O11" s="405"/>
      <c r="P11" s="405"/>
    </row>
    <row r="12" spans="1:18" ht="28.5" customHeight="1">
      <c r="A12" s="851"/>
      <c r="B12" s="909">
        <v>9</v>
      </c>
      <c r="C12" s="773" t="s">
        <v>96</v>
      </c>
      <c r="D12" s="908">
        <v>5.2800000000000011</v>
      </c>
      <c r="E12" s="907">
        <v>73.650000000000006</v>
      </c>
      <c r="F12" s="906">
        <v>68.37</v>
      </c>
      <c r="G12" s="859" t="s">
        <v>416</v>
      </c>
      <c r="H12" s="905">
        <v>9</v>
      </c>
      <c r="I12" s="502"/>
      <c r="L12" s="405"/>
      <c r="M12" s="405"/>
      <c r="N12" s="405"/>
      <c r="O12" s="405"/>
      <c r="P12" s="405"/>
      <c r="Q12" s="405"/>
      <c r="R12" s="405"/>
    </row>
    <row r="13" spans="1:18" ht="28.5" customHeight="1">
      <c r="A13" s="851"/>
      <c r="B13" s="904">
        <v>10</v>
      </c>
      <c r="C13" s="780" t="s">
        <v>117</v>
      </c>
      <c r="D13" s="903">
        <v>3.2800000000000011</v>
      </c>
      <c r="E13" s="910">
        <v>72.17</v>
      </c>
      <c r="F13" s="781">
        <v>68.89</v>
      </c>
      <c r="G13" s="864" t="s">
        <v>426</v>
      </c>
      <c r="H13" s="900">
        <v>10</v>
      </c>
      <c r="I13" s="489"/>
      <c r="L13" s="405"/>
      <c r="M13" s="405"/>
      <c r="N13" s="405"/>
      <c r="O13" s="405"/>
      <c r="P13" s="405"/>
    </row>
    <row r="14" spans="1:18" ht="28.5" customHeight="1">
      <c r="A14" s="851"/>
      <c r="B14" s="909">
        <v>11</v>
      </c>
      <c r="C14" s="773" t="s">
        <v>7</v>
      </c>
      <c r="D14" s="908">
        <v>7.3000000000000043</v>
      </c>
      <c r="E14" s="907">
        <v>68.650000000000006</v>
      </c>
      <c r="F14" s="906">
        <v>61.35</v>
      </c>
      <c r="G14" s="859" t="s">
        <v>420</v>
      </c>
      <c r="H14" s="905">
        <v>11</v>
      </c>
      <c r="I14" s="502"/>
      <c r="L14" s="405"/>
      <c r="M14" s="405"/>
      <c r="N14" s="405"/>
      <c r="O14" s="405"/>
      <c r="P14" s="405"/>
      <c r="Q14" s="405"/>
      <c r="R14" s="405"/>
    </row>
    <row r="15" spans="1:18" ht="28.5" customHeight="1">
      <c r="A15" s="851"/>
      <c r="B15" s="904">
        <v>12</v>
      </c>
      <c r="C15" s="780" t="s">
        <v>38</v>
      </c>
      <c r="D15" s="903">
        <v>21.729999999999997</v>
      </c>
      <c r="E15" s="910">
        <v>54.48</v>
      </c>
      <c r="F15" s="781">
        <v>32.75</v>
      </c>
      <c r="G15" s="864" t="s">
        <v>424</v>
      </c>
      <c r="H15" s="900">
        <v>12</v>
      </c>
      <c r="I15" s="489"/>
      <c r="L15" s="405"/>
      <c r="M15" s="405"/>
      <c r="N15" s="405"/>
      <c r="O15" s="405"/>
      <c r="P15" s="405"/>
    </row>
    <row r="16" spans="1:18" ht="28.5" customHeight="1">
      <c r="A16" s="851"/>
      <c r="B16" s="909">
        <v>13</v>
      </c>
      <c r="C16" s="773" t="s">
        <v>110</v>
      </c>
      <c r="D16" s="908">
        <v>-0.54999999999999716</v>
      </c>
      <c r="E16" s="907">
        <v>52.21</v>
      </c>
      <c r="F16" s="906">
        <v>52.76</v>
      </c>
      <c r="G16" s="859" t="s">
        <v>423</v>
      </c>
      <c r="H16" s="905">
        <v>13</v>
      </c>
      <c r="I16" s="502"/>
      <c r="L16" s="405"/>
      <c r="M16" s="405"/>
      <c r="N16" s="405"/>
      <c r="O16" s="405"/>
      <c r="P16" s="405"/>
      <c r="Q16" s="405"/>
      <c r="R16" s="405"/>
    </row>
    <row r="17" spans="1:20" ht="28.5" customHeight="1">
      <c r="A17" s="851"/>
      <c r="B17" s="904">
        <v>14</v>
      </c>
      <c r="C17" s="780" t="s">
        <v>100</v>
      </c>
      <c r="D17" s="903">
        <v>5.2100000000000009</v>
      </c>
      <c r="E17" s="910">
        <v>38.97</v>
      </c>
      <c r="F17" s="781">
        <v>33.76</v>
      </c>
      <c r="G17" s="864" t="s">
        <v>418</v>
      </c>
      <c r="H17" s="900">
        <v>14</v>
      </c>
      <c r="I17" s="489"/>
      <c r="L17" s="405"/>
      <c r="M17" s="405"/>
      <c r="N17" s="405"/>
      <c r="O17" s="405"/>
      <c r="P17" s="405"/>
    </row>
    <row r="18" spans="1:20" ht="28.5" customHeight="1">
      <c r="A18" s="851"/>
      <c r="B18" s="909">
        <v>15</v>
      </c>
      <c r="C18" s="773" t="s">
        <v>139</v>
      </c>
      <c r="D18" s="908">
        <v>5.3300000000000054</v>
      </c>
      <c r="E18" s="907">
        <v>38.630000000000003</v>
      </c>
      <c r="F18" s="906">
        <v>33.299999999999997</v>
      </c>
      <c r="G18" s="859" t="s">
        <v>434</v>
      </c>
      <c r="H18" s="905">
        <v>15</v>
      </c>
      <c r="I18" s="502"/>
      <c r="L18" s="405"/>
      <c r="M18" s="405"/>
      <c r="N18" s="405"/>
      <c r="O18" s="405"/>
      <c r="P18" s="405"/>
      <c r="Q18" s="405"/>
      <c r="R18" s="405"/>
    </row>
    <row r="19" spans="1:20" ht="28.5" customHeight="1">
      <c r="A19" s="851"/>
      <c r="B19" s="904">
        <v>16</v>
      </c>
      <c r="C19" s="780" t="s">
        <v>112</v>
      </c>
      <c r="D19" s="903">
        <v>1.9299999999999997</v>
      </c>
      <c r="E19" s="910">
        <v>29.38</v>
      </c>
      <c r="F19" s="781">
        <v>27.45</v>
      </c>
      <c r="G19" s="864" t="s">
        <v>425</v>
      </c>
      <c r="H19" s="900">
        <v>16</v>
      </c>
      <c r="I19" s="489"/>
      <c r="L19" s="405"/>
      <c r="M19" s="405"/>
      <c r="N19" s="405"/>
      <c r="O19" s="405"/>
      <c r="P19" s="405"/>
    </row>
    <row r="20" spans="1:20" ht="28.5" customHeight="1">
      <c r="A20" s="851"/>
      <c r="B20" s="909">
        <v>17</v>
      </c>
      <c r="C20" s="773" t="s">
        <v>129</v>
      </c>
      <c r="D20" s="908">
        <v>3.3599999999999994</v>
      </c>
      <c r="E20" s="907">
        <v>26.43</v>
      </c>
      <c r="F20" s="906">
        <v>23.07</v>
      </c>
      <c r="G20" s="859" t="s">
        <v>430</v>
      </c>
      <c r="H20" s="905">
        <v>17</v>
      </c>
      <c r="I20" s="502"/>
      <c r="L20" s="405"/>
      <c r="M20" s="405"/>
      <c r="N20" s="405"/>
      <c r="O20" s="405"/>
      <c r="P20" s="405"/>
      <c r="Q20" s="405"/>
      <c r="R20" s="405"/>
    </row>
    <row r="21" spans="1:20" ht="28.5" customHeight="1">
      <c r="A21" s="851"/>
      <c r="B21" s="904">
        <v>18</v>
      </c>
      <c r="C21" s="780" t="s">
        <v>226</v>
      </c>
      <c r="D21" s="903">
        <v>0.31999999999999673</v>
      </c>
      <c r="E21" s="910">
        <v>25.99</v>
      </c>
      <c r="F21" s="781">
        <v>25.67</v>
      </c>
      <c r="G21" s="864" t="s">
        <v>432</v>
      </c>
      <c r="H21" s="900">
        <v>18</v>
      </c>
      <c r="I21" s="489"/>
      <c r="L21" s="405"/>
      <c r="M21" s="405"/>
      <c r="N21" s="405"/>
      <c r="O21" s="405"/>
      <c r="P21" s="405"/>
    </row>
    <row r="22" spans="1:20" ht="28.5" customHeight="1">
      <c r="A22" s="851"/>
      <c r="B22" s="909">
        <v>19</v>
      </c>
      <c r="C22" s="773" t="s">
        <v>127</v>
      </c>
      <c r="D22" s="912">
        <v>2.7799999999999976</v>
      </c>
      <c r="E22" s="907">
        <v>24.9</v>
      </c>
      <c r="F22" s="906">
        <v>22.12</v>
      </c>
      <c r="G22" s="859" t="s">
        <v>429</v>
      </c>
      <c r="H22" s="905">
        <v>19</v>
      </c>
      <c r="I22" s="502"/>
      <c r="L22" s="405"/>
      <c r="M22" s="405"/>
      <c r="N22" s="405"/>
      <c r="O22" s="405"/>
      <c r="P22" s="405"/>
      <c r="Q22" s="405"/>
      <c r="R22" s="405"/>
    </row>
    <row r="23" spans="1:20" ht="28.5" customHeight="1">
      <c r="A23" s="851"/>
      <c r="B23" s="904">
        <v>20</v>
      </c>
      <c r="C23" s="780" t="s">
        <v>137</v>
      </c>
      <c r="D23" s="911">
        <v>-0.64999999999999858</v>
      </c>
      <c r="E23" s="910">
        <v>20.09</v>
      </c>
      <c r="F23" s="781">
        <v>20.74</v>
      </c>
      <c r="G23" s="864" t="s">
        <v>433</v>
      </c>
      <c r="H23" s="900">
        <v>20</v>
      </c>
      <c r="I23" s="489"/>
      <c r="L23" s="405"/>
      <c r="M23" s="405"/>
      <c r="N23" s="405"/>
      <c r="O23" s="405"/>
      <c r="P23" s="405"/>
    </row>
    <row r="24" spans="1:20" ht="28.5" customHeight="1">
      <c r="A24" s="851"/>
      <c r="B24" s="909">
        <v>21</v>
      </c>
      <c r="C24" s="773" t="s">
        <v>103</v>
      </c>
      <c r="D24" s="908">
        <v>4.2999999999999989</v>
      </c>
      <c r="E24" s="907">
        <v>16.52</v>
      </c>
      <c r="F24" s="906">
        <v>12.22</v>
      </c>
      <c r="G24" s="859" t="s">
        <v>436</v>
      </c>
      <c r="H24" s="905">
        <v>21</v>
      </c>
      <c r="I24" s="502"/>
      <c r="L24" s="405"/>
      <c r="M24" s="405"/>
      <c r="N24" s="405"/>
      <c r="O24" s="405"/>
      <c r="P24" s="405"/>
      <c r="Q24" s="405"/>
      <c r="R24" s="405"/>
    </row>
    <row r="25" spans="1:20" ht="28.5" customHeight="1">
      <c r="A25" s="851"/>
      <c r="B25" s="904">
        <v>22</v>
      </c>
      <c r="C25" s="780" t="s">
        <v>160</v>
      </c>
      <c r="D25" s="903" t="s">
        <v>401</v>
      </c>
      <c r="E25" s="902" t="s">
        <v>401</v>
      </c>
      <c r="F25" s="901" t="s">
        <v>401</v>
      </c>
      <c r="G25" s="864" t="s">
        <v>431</v>
      </c>
      <c r="H25" s="900">
        <v>22</v>
      </c>
      <c r="I25" s="489"/>
      <c r="K25" s="405"/>
      <c r="L25" s="405"/>
      <c r="M25" s="405"/>
      <c r="N25" s="405"/>
      <c r="O25" s="405"/>
    </row>
    <row r="26" spans="1:20" ht="30" customHeight="1" thickBot="1">
      <c r="A26" s="851"/>
      <c r="B26" s="1195" t="s">
        <v>731</v>
      </c>
      <c r="C26" s="1196"/>
      <c r="D26" s="899">
        <v>12.220000000000041</v>
      </c>
      <c r="E26" s="898">
        <v>100.49619047619052</v>
      </c>
      <c r="F26" s="898">
        <v>88.276190476190479</v>
      </c>
      <c r="G26" s="1197" t="s">
        <v>495</v>
      </c>
      <c r="H26" s="1198"/>
      <c r="I26" s="489"/>
      <c r="K26" s="405"/>
      <c r="L26" s="405"/>
      <c r="M26" s="405"/>
      <c r="N26" s="405"/>
      <c r="O26" s="405"/>
      <c r="P26" s="405"/>
      <c r="Q26" s="405"/>
    </row>
    <row r="27" spans="1:20">
      <c r="B27" s="613" t="s">
        <v>304</v>
      </c>
      <c r="H27" s="404" t="s">
        <v>305</v>
      </c>
      <c r="I27" s="489"/>
    </row>
    <row r="28" spans="1:20">
      <c r="E28" s="405"/>
      <c r="I28" s="489"/>
    </row>
    <row r="29" spans="1:20">
      <c r="H29" s="405"/>
      <c r="I29" s="489"/>
    </row>
    <row r="30" spans="1:20">
      <c r="I30" s="489"/>
    </row>
    <row r="31" spans="1:20">
      <c r="I31" s="489"/>
      <c r="T31" s="488"/>
    </row>
    <row r="32" spans="1:20">
      <c r="I32" s="489"/>
    </row>
    <row r="33" spans="9:9">
      <c r="I33" s="489"/>
    </row>
    <row r="34" spans="9:9">
      <c r="I34" s="489"/>
    </row>
    <row r="35" spans="9:9">
      <c r="I35" s="489"/>
    </row>
    <row r="36" spans="9:9">
      <c r="I36" s="489"/>
    </row>
    <row r="37" spans="9:9">
      <c r="I37" s="489"/>
    </row>
    <row r="38" spans="9:9">
      <c r="I38" s="489"/>
    </row>
    <row r="39" spans="9:9">
      <c r="I39" s="489"/>
    </row>
    <row r="40" spans="9:9">
      <c r="I40" s="489"/>
    </row>
    <row r="41" spans="9:9">
      <c r="I41" s="489"/>
    </row>
    <row r="42" spans="9:9">
      <c r="I42" s="489"/>
    </row>
    <row r="43" spans="9:9">
      <c r="I43" s="489"/>
    </row>
    <row r="44" spans="9:9">
      <c r="I44" s="489"/>
    </row>
    <row r="45" spans="9:9">
      <c r="I45" s="489"/>
    </row>
    <row r="46" spans="9:9">
      <c r="I46" s="489"/>
    </row>
    <row r="47" spans="9:9">
      <c r="I47" s="489"/>
    </row>
    <row r="48" spans="9:9">
      <c r="I48" s="489"/>
    </row>
    <row r="49" spans="9:9">
      <c r="I49" s="489"/>
    </row>
    <row r="50" spans="9:9">
      <c r="I50" s="489"/>
    </row>
    <row r="51" spans="9:9">
      <c r="I51" s="489"/>
    </row>
    <row r="52" spans="9:9">
      <c r="I52" s="489"/>
    </row>
    <row r="53" spans="9:9">
      <c r="I53" s="489"/>
    </row>
    <row r="54" spans="9:9">
      <c r="I54" s="489"/>
    </row>
    <row r="55" spans="9:9">
      <c r="I55" s="489"/>
    </row>
    <row r="56" spans="9:9">
      <c r="I56" s="489"/>
    </row>
    <row r="57" spans="9:9">
      <c r="I57" s="489"/>
    </row>
    <row r="58" spans="9:9">
      <c r="I58" s="489"/>
    </row>
    <row r="59" spans="9:9">
      <c r="I59" s="489"/>
    </row>
    <row r="60" spans="9:9">
      <c r="I60" s="489"/>
    </row>
    <row r="61" spans="9:9">
      <c r="I61" s="489"/>
    </row>
    <row r="62" spans="9:9">
      <c r="I62" s="489"/>
    </row>
    <row r="63" spans="9:9">
      <c r="I63" s="489"/>
    </row>
    <row r="64" spans="9:9">
      <c r="I64" s="489"/>
    </row>
    <row r="65" spans="9:9">
      <c r="I65" s="489"/>
    </row>
    <row r="66" spans="9:9">
      <c r="I66" s="489"/>
    </row>
    <row r="67" spans="9:9">
      <c r="I67" s="489"/>
    </row>
    <row r="68" spans="9:9">
      <c r="I68" s="489"/>
    </row>
    <row r="69" spans="9:9">
      <c r="I69" s="489"/>
    </row>
    <row r="70" spans="9:9">
      <c r="I70" s="489"/>
    </row>
    <row r="71" spans="9:9">
      <c r="I71" s="489"/>
    </row>
    <row r="72" spans="9:9">
      <c r="I72" s="489"/>
    </row>
    <row r="73" spans="9:9">
      <c r="I73" s="489"/>
    </row>
    <row r="74" spans="9:9">
      <c r="I74" s="489"/>
    </row>
    <row r="75" spans="9:9">
      <c r="I75" s="489"/>
    </row>
    <row r="76" spans="9:9">
      <c r="I76" s="489"/>
    </row>
    <row r="77" spans="9:9">
      <c r="I77" s="489"/>
    </row>
    <row r="78" spans="9:9">
      <c r="I78" s="489"/>
    </row>
    <row r="79" spans="9:9">
      <c r="I79" s="489"/>
    </row>
    <row r="80" spans="9:9">
      <c r="I80" s="489"/>
    </row>
    <row r="81" spans="9:9">
      <c r="I81" s="489"/>
    </row>
    <row r="82" spans="9:9">
      <c r="I82" s="489"/>
    </row>
    <row r="83" spans="9:9">
      <c r="I83" s="489"/>
    </row>
    <row r="84" spans="9:9">
      <c r="I84" s="489"/>
    </row>
    <row r="85" spans="9:9">
      <c r="I85" s="489"/>
    </row>
    <row r="86" spans="9:9">
      <c r="I86" s="489"/>
    </row>
    <row r="87" spans="9:9">
      <c r="I87" s="489"/>
    </row>
    <row r="88" spans="9:9">
      <c r="I88" s="489"/>
    </row>
    <row r="89" spans="9:9">
      <c r="I89" s="489"/>
    </row>
    <row r="90" spans="9:9">
      <c r="I90" s="489"/>
    </row>
    <row r="91" spans="9:9">
      <c r="I91" s="489"/>
    </row>
    <row r="92" spans="9:9">
      <c r="I92" s="489"/>
    </row>
    <row r="93" spans="9:9">
      <c r="I93" s="489"/>
    </row>
    <row r="94" spans="9:9">
      <c r="I94" s="489"/>
    </row>
    <row r="95" spans="9:9">
      <c r="I95" s="489"/>
    </row>
    <row r="96" spans="9:9">
      <c r="I96" s="489"/>
    </row>
    <row r="97" spans="9:9">
      <c r="I97" s="489"/>
    </row>
    <row r="98" spans="9:9">
      <c r="I98" s="489"/>
    </row>
    <row r="99" spans="9:9">
      <c r="I99" s="489"/>
    </row>
    <row r="100" spans="9:9">
      <c r="I100" s="489"/>
    </row>
    <row r="101" spans="9:9">
      <c r="I101" s="489"/>
    </row>
    <row r="102" spans="9:9">
      <c r="I102" s="489"/>
    </row>
    <row r="103" spans="9:9">
      <c r="I103" s="489"/>
    </row>
    <row r="104" spans="9:9">
      <c r="I104" s="489"/>
    </row>
    <row r="105" spans="9:9">
      <c r="I105" s="489"/>
    </row>
    <row r="106" spans="9:9">
      <c r="I106" s="489"/>
    </row>
    <row r="107" spans="9:9">
      <c r="I107" s="489"/>
    </row>
    <row r="108" spans="9:9">
      <c r="I108" s="489"/>
    </row>
    <row r="109" spans="9:9">
      <c r="I109" s="489"/>
    </row>
    <row r="110" spans="9:9">
      <c r="I110" s="489"/>
    </row>
    <row r="111" spans="9:9">
      <c r="I111" s="489"/>
    </row>
    <row r="112" spans="9:9">
      <c r="I112" s="489"/>
    </row>
    <row r="113" spans="9:9">
      <c r="I113" s="489"/>
    </row>
    <row r="114" spans="9:9">
      <c r="I114" s="489"/>
    </row>
    <row r="115" spans="9:9">
      <c r="I115" s="489"/>
    </row>
    <row r="116" spans="9:9">
      <c r="I116" s="489"/>
    </row>
    <row r="117" spans="9:9">
      <c r="I117" s="489"/>
    </row>
    <row r="118" spans="9:9">
      <c r="I118" s="489"/>
    </row>
    <row r="119" spans="9:9">
      <c r="I119" s="489"/>
    </row>
    <row r="120" spans="9:9">
      <c r="I120" s="489"/>
    </row>
    <row r="121" spans="9:9">
      <c r="I121" s="489"/>
    </row>
    <row r="122" spans="9:9">
      <c r="I122" s="489"/>
    </row>
    <row r="123" spans="9:9">
      <c r="I123" s="489"/>
    </row>
    <row r="124" spans="9:9">
      <c r="I124" s="489"/>
    </row>
    <row r="125" spans="9:9">
      <c r="I125" s="489"/>
    </row>
    <row r="126" spans="9:9">
      <c r="I126" s="489"/>
    </row>
    <row r="127" spans="9:9">
      <c r="I127" s="489"/>
    </row>
    <row r="128" spans="9:9">
      <c r="I128" s="489"/>
    </row>
    <row r="129" spans="9:9">
      <c r="I129" s="489"/>
    </row>
    <row r="130" spans="9:9">
      <c r="I130" s="489"/>
    </row>
    <row r="131" spans="9:9">
      <c r="I131" s="489"/>
    </row>
    <row r="132" spans="9:9">
      <c r="I132" s="489"/>
    </row>
    <row r="133" spans="9:9">
      <c r="I133" s="489"/>
    </row>
    <row r="134" spans="9:9">
      <c r="I134" s="489"/>
    </row>
    <row r="135" spans="9:9">
      <c r="I135" s="489"/>
    </row>
    <row r="136" spans="9:9">
      <c r="I136" s="489"/>
    </row>
    <row r="137" spans="9:9">
      <c r="I137" s="489"/>
    </row>
    <row r="138" spans="9:9">
      <c r="I138" s="489"/>
    </row>
    <row r="139" spans="9:9">
      <c r="I139" s="489"/>
    </row>
    <row r="140" spans="9:9">
      <c r="I140" s="489"/>
    </row>
    <row r="141" spans="9:9">
      <c r="I141" s="489"/>
    </row>
    <row r="142" spans="9:9">
      <c r="I142" s="489"/>
    </row>
    <row r="143" spans="9:9">
      <c r="I143" s="489"/>
    </row>
    <row r="144" spans="9:9">
      <c r="I144" s="489"/>
    </row>
    <row r="145" spans="9:9">
      <c r="I145" s="489"/>
    </row>
    <row r="146" spans="9:9">
      <c r="I146" s="489"/>
    </row>
    <row r="147" spans="9:9">
      <c r="I147" s="489"/>
    </row>
    <row r="148" spans="9:9">
      <c r="I148" s="489"/>
    </row>
    <row r="149" spans="9:9">
      <c r="I149" s="489"/>
    </row>
    <row r="150" spans="9:9">
      <c r="I150" s="489"/>
    </row>
    <row r="151" spans="9:9">
      <c r="I151" s="489"/>
    </row>
    <row r="152" spans="9:9">
      <c r="I152" s="489"/>
    </row>
    <row r="153" spans="9:9">
      <c r="I153" s="489"/>
    </row>
    <row r="154" spans="9:9">
      <c r="I154" s="489"/>
    </row>
    <row r="155" spans="9:9">
      <c r="I155" s="489"/>
    </row>
    <row r="156" spans="9:9">
      <c r="I156" s="489"/>
    </row>
    <row r="157" spans="9:9">
      <c r="I157" s="489"/>
    </row>
    <row r="158" spans="9:9">
      <c r="I158" s="489"/>
    </row>
    <row r="159" spans="9:9">
      <c r="I159" s="489"/>
    </row>
    <row r="160" spans="9:9">
      <c r="I160" s="489"/>
    </row>
    <row r="161" spans="9:9">
      <c r="I161" s="489"/>
    </row>
    <row r="162" spans="9:9">
      <c r="I162" s="489"/>
    </row>
    <row r="163" spans="9:9">
      <c r="I163" s="489"/>
    </row>
    <row r="164" spans="9:9">
      <c r="I164" s="489"/>
    </row>
    <row r="165" spans="9:9">
      <c r="I165" s="489"/>
    </row>
    <row r="166" spans="9:9">
      <c r="I166" s="489"/>
    </row>
    <row r="167" spans="9:9">
      <c r="I167" s="489"/>
    </row>
    <row r="168" spans="9:9">
      <c r="I168" s="489"/>
    </row>
    <row r="169" spans="9:9">
      <c r="I169" s="489"/>
    </row>
    <row r="170" spans="9:9">
      <c r="I170" s="489"/>
    </row>
    <row r="171" spans="9:9">
      <c r="I171" s="489"/>
    </row>
    <row r="172" spans="9:9">
      <c r="I172" s="489"/>
    </row>
    <row r="173" spans="9:9">
      <c r="I173" s="489"/>
    </row>
    <row r="174" spans="9:9">
      <c r="I174" s="489"/>
    </row>
    <row r="175" spans="9:9">
      <c r="I175" s="489"/>
    </row>
    <row r="176" spans="9:9">
      <c r="I176" s="489"/>
    </row>
    <row r="177" spans="9:9">
      <c r="I177" s="489"/>
    </row>
    <row r="178" spans="9:9">
      <c r="I178" s="489"/>
    </row>
    <row r="179" spans="9:9">
      <c r="I179" s="489"/>
    </row>
    <row r="180" spans="9:9">
      <c r="I180" s="489"/>
    </row>
    <row r="181" spans="9:9">
      <c r="I181" s="489"/>
    </row>
    <row r="182" spans="9:9">
      <c r="I182" s="489"/>
    </row>
    <row r="183" spans="9:9">
      <c r="I183" s="489"/>
    </row>
    <row r="184" spans="9:9">
      <c r="I184" s="489"/>
    </row>
    <row r="185" spans="9:9">
      <c r="I185" s="489"/>
    </row>
    <row r="186" spans="9:9">
      <c r="I186" s="489"/>
    </row>
    <row r="187" spans="9:9">
      <c r="I187" s="489"/>
    </row>
    <row r="188" spans="9:9">
      <c r="I188" s="489"/>
    </row>
    <row r="189" spans="9:9">
      <c r="I189" s="489"/>
    </row>
    <row r="190" spans="9:9">
      <c r="I190" s="489"/>
    </row>
    <row r="191" spans="9:9">
      <c r="I191" s="489"/>
    </row>
    <row r="192" spans="9:9">
      <c r="I192" s="489"/>
    </row>
    <row r="193" spans="9:9">
      <c r="I193" s="489"/>
    </row>
    <row r="194" spans="9:9">
      <c r="I194" s="489"/>
    </row>
    <row r="195" spans="9:9">
      <c r="I195" s="489"/>
    </row>
    <row r="196" spans="9:9">
      <c r="I196" s="489"/>
    </row>
    <row r="197" spans="9:9">
      <c r="I197" s="489"/>
    </row>
    <row r="198" spans="9:9">
      <c r="I198" s="489"/>
    </row>
    <row r="199" spans="9:9">
      <c r="I199" s="489"/>
    </row>
    <row r="200" spans="9:9">
      <c r="I200" s="489"/>
    </row>
    <row r="201" spans="9:9">
      <c r="I201" s="489"/>
    </row>
    <row r="202" spans="9:9">
      <c r="I202" s="489"/>
    </row>
    <row r="203" spans="9:9">
      <c r="I203" s="489"/>
    </row>
    <row r="204" spans="9:9">
      <c r="I204" s="489"/>
    </row>
    <row r="205" spans="9:9">
      <c r="I205" s="489"/>
    </row>
    <row r="206" spans="9:9">
      <c r="I206" s="489"/>
    </row>
    <row r="207" spans="9:9">
      <c r="I207" s="489"/>
    </row>
    <row r="208" spans="9:9">
      <c r="I208" s="489"/>
    </row>
    <row r="209" spans="9:9">
      <c r="I209" s="489"/>
    </row>
    <row r="210" spans="9:9">
      <c r="I210" s="489"/>
    </row>
    <row r="211" spans="9:9">
      <c r="I211" s="489"/>
    </row>
    <row r="212" spans="9:9">
      <c r="I212" s="489"/>
    </row>
    <row r="213" spans="9:9">
      <c r="I213" s="489"/>
    </row>
    <row r="214" spans="9:9">
      <c r="I214" s="489"/>
    </row>
    <row r="215" spans="9:9">
      <c r="I215" s="489"/>
    </row>
    <row r="216" spans="9:9">
      <c r="I216" s="489"/>
    </row>
    <row r="217" spans="9:9">
      <c r="I217" s="489"/>
    </row>
    <row r="218" spans="9:9">
      <c r="I218" s="489"/>
    </row>
    <row r="219" spans="9:9">
      <c r="I219" s="489"/>
    </row>
    <row r="220" spans="9:9">
      <c r="I220" s="489"/>
    </row>
    <row r="221" spans="9:9">
      <c r="I221" s="489"/>
    </row>
    <row r="222" spans="9:9">
      <c r="I222" s="489"/>
    </row>
    <row r="223" spans="9:9">
      <c r="I223" s="489"/>
    </row>
    <row r="224" spans="9:9">
      <c r="I224" s="489"/>
    </row>
    <row r="225" spans="9:9">
      <c r="I225" s="489"/>
    </row>
    <row r="226" spans="9:9">
      <c r="I226" s="489"/>
    </row>
    <row r="227" spans="9:9">
      <c r="I227" s="489"/>
    </row>
    <row r="228" spans="9:9">
      <c r="I228" s="489"/>
    </row>
    <row r="229" spans="9:9">
      <c r="I229" s="489"/>
    </row>
    <row r="230" spans="9:9">
      <c r="I230" s="489"/>
    </row>
    <row r="231" spans="9:9">
      <c r="I231" s="489"/>
    </row>
    <row r="232" spans="9:9">
      <c r="I232" s="489"/>
    </row>
    <row r="233" spans="9:9">
      <c r="I233" s="489"/>
    </row>
    <row r="234" spans="9:9">
      <c r="I234" s="489"/>
    </row>
    <row r="235" spans="9:9">
      <c r="I235" s="489"/>
    </row>
    <row r="236" spans="9:9">
      <c r="I236" s="489"/>
    </row>
    <row r="237" spans="9:9">
      <c r="I237" s="489"/>
    </row>
    <row r="238" spans="9:9">
      <c r="I238" s="489"/>
    </row>
    <row r="239" spans="9:9">
      <c r="I239" s="489"/>
    </row>
    <row r="240" spans="9:9">
      <c r="I240" s="489"/>
    </row>
    <row r="241" spans="9:9">
      <c r="I241" s="489"/>
    </row>
    <row r="242" spans="9:9">
      <c r="I242" s="489"/>
    </row>
    <row r="243" spans="9:9">
      <c r="I243" s="489"/>
    </row>
    <row r="244" spans="9:9">
      <c r="I244" s="489"/>
    </row>
    <row r="245" spans="9:9">
      <c r="I245" s="489"/>
    </row>
    <row r="246" spans="9:9">
      <c r="I246" s="489"/>
    </row>
    <row r="247" spans="9:9">
      <c r="I247" s="489"/>
    </row>
    <row r="248" spans="9:9">
      <c r="I248" s="489"/>
    </row>
    <row r="249" spans="9:9">
      <c r="I249" s="489"/>
    </row>
    <row r="250" spans="9:9">
      <c r="I250" s="489"/>
    </row>
    <row r="251" spans="9:9">
      <c r="I251" s="489"/>
    </row>
    <row r="252" spans="9:9">
      <c r="I252" s="489"/>
    </row>
    <row r="253" spans="9:9">
      <c r="I253" s="489"/>
    </row>
    <row r="254" spans="9:9">
      <c r="I254" s="489"/>
    </row>
    <row r="255" spans="9:9">
      <c r="I255" s="489"/>
    </row>
    <row r="256" spans="9:9">
      <c r="I256" s="489"/>
    </row>
    <row r="257" spans="9:9">
      <c r="I257" s="489"/>
    </row>
    <row r="258" spans="9:9">
      <c r="I258" s="489"/>
    </row>
    <row r="259" spans="9:9">
      <c r="I259" s="489"/>
    </row>
    <row r="260" spans="9:9">
      <c r="I260" s="489"/>
    </row>
    <row r="261" spans="9:9">
      <c r="I261" s="489"/>
    </row>
    <row r="262" spans="9:9">
      <c r="I262" s="489"/>
    </row>
    <row r="263" spans="9:9">
      <c r="I263" s="489"/>
    </row>
    <row r="264" spans="9:9">
      <c r="I264" s="489"/>
    </row>
    <row r="265" spans="9:9">
      <c r="I265" s="489"/>
    </row>
    <row r="266" spans="9:9">
      <c r="I266" s="489"/>
    </row>
    <row r="267" spans="9:9">
      <c r="I267" s="489"/>
    </row>
    <row r="268" spans="9:9">
      <c r="I268" s="489"/>
    </row>
    <row r="269" spans="9:9">
      <c r="I269" s="489"/>
    </row>
    <row r="270" spans="9:9">
      <c r="I270" s="489"/>
    </row>
    <row r="271" spans="9:9">
      <c r="I271" s="489"/>
    </row>
    <row r="272" spans="9:9">
      <c r="I272" s="489"/>
    </row>
    <row r="273" spans="9:9">
      <c r="I273" s="489"/>
    </row>
    <row r="274" spans="9:9">
      <c r="I274" s="489"/>
    </row>
    <row r="275" spans="9:9">
      <c r="I275" s="489"/>
    </row>
    <row r="276" spans="9:9">
      <c r="I276" s="489"/>
    </row>
    <row r="277" spans="9:9">
      <c r="I277" s="489"/>
    </row>
    <row r="278" spans="9:9">
      <c r="I278" s="489"/>
    </row>
    <row r="279" spans="9:9">
      <c r="I279" s="489"/>
    </row>
    <row r="280" spans="9:9">
      <c r="I280" s="489"/>
    </row>
    <row r="281" spans="9:9">
      <c r="I281" s="489"/>
    </row>
    <row r="282" spans="9:9">
      <c r="I282" s="489"/>
    </row>
    <row r="283" spans="9:9">
      <c r="I283" s="489"/>
    </row>
    <row r="284" spans="9:9">
      <c r="I284" s="489"/>
    </row>
    <row r="285" spans="9:9">
      <c r="I285" s="489"/>
    </row>
    <row r="286" spans="9:9">
      <c r="I286" s="489"/>
    </row>
    <row r="287" spans="9:9">
      <c r="I287" s="489"/>
    </row>
    <row r="288" spans="9:9">
      <c r="I288" s="489"/>
    </row>
    <row r="289" spans="9:9">
      <c r="I289" s="489"/>
    </row>
    <row r="290" spans="9:9">
      <c r="I290" s="489"/>
    </row>
    <row r="291" spans="9:9">
      <c r="I291" s="489"/>
    </row>
    <row r="292" spans="9:9">
      <c r="I292" s="489"/>
    </row>
    <row r="293" spans="9:9">
      <c r="I293" s="489"/>
    </row>
    <row r="294" spans="9:9">
      <c r="I294" s="489"/>
    </row>
    <row r="295" spans="9:9">
      <c r="I295" s="489"/>
    </row>
    <row r="296" spans="9:9">
      <c r="I296" s="489"/>
    </row>
    <row r="297" spans="9:9">
      <c r="I297" s="489"/>
    </row>
    <row r="298" spans="9:9">
      <c r="I298" s="489"/>
    </row>
    <row r="299" spans="9:9">
      <c r="I299" s="489"/>
    </row>
    <row r="300" spans="9:9">
      <c r="I300" s="489"/>
    </row>
    <row r="301" spans="9:9">
      <c r="I301" s="489"/>
    </row>
    <row r="302" spans="9:9">
      <c r="I302" s="489"/>
    </row>
    <row r="303" spans="9:9">
      <c r="I303" s="489"/>
    </row>
    <row r="304" spans="9:9">
      <c r="I304" s="489"/>
    </row>
    <row r="305" spans="9:9">
      <c r="I305" s="489"/>
    </row>
    <row r="306" spans="9:9">
      <c r="I306" s="489"/>
    </row>
    <row r="307" spans="9:9">
      <c r="I307" s="489"/>
    </row>
    <row r="308" spans="9:9">
      <c r="I308" s="489"/>
    </row>
    <row r="309" spans="9:9">
      <c r="I309" s="489"/>
    </row>
    <row r="310" spans="9:9">
      <c r="I310" s="489"/>
    </row>
    <row r="311" spans="9:9">
      <c r="I311" s="489"/>
    </row>
    <row r="312" spans="9:9">
      <c r="I312" s="489"/>
    </row>
    <row r="313" spans="9:9">
      <c r="I313" s="489"/>
    </row>
    <row r="314" spans="9:9">
      <c r="I314" s="489"/>
    </row>
    <row r="315" spans="9:9">
      <c r="I315" s="489"/>
    </row>
    <row r="316" spans="9:9">
      <c r="I316" s="489"/>
    </row>
    <row r="317" spans="9:9">
      <c r="I317" s="489"/>
    </row>
    <row r="318" spans="9:9">
      <c r="I318" s="489"/>
    </row>
    <row r="319" spans="9:9">
      <c r="I319" s="489"/>
    </row>
    <row r="320" spans="9:9">
      <c r="I320" s="489"/>
    </row>
    <row r="321" spans="9:9">
      <c r="I321" s="489"/>
    </row>
    <row r="322" spans="9:9">
      <c r="I322" s="489"/>
    </row>
    <row r="323" spans="9:9">
      <c r="I323" s="489"/>
    </row>
    <row r="324" spans="9:9">
      <c r="I324" s="489"/>
    </row>
    <row r="325" spans="9:9">
      <c r="I325" s="489"/>
    </row>
    <row r="326" spans="9:9">
      <c r="I326" s="489"/>
    </row>
    <row r="327" spans="9:9">
      <c r="I327" s="489"/>
    </row>
    <row r="328" spans="9:9">
      <c r="I328" s="489"/>
    </row>
    <row r="329" spans="9:9">
      <c r="I329" s="489"/>
    </row>
    <row r="330" spans="9:9">
      <c r="I330" s="489"/>
    </row>
    <row r="331" spans="9:9">
      <c r="I331" s="489"/>
    </row>
    <row r="332" spans="9:9">
      <c r="I332" s="489"/>
    </row>
    <row r="333" spans="9:9">
      <c r="I333" s="489"/>
    </row>
    <row r="334" spans="9:9">
      <c r="I334" s="489"/>
    </row>
    <row r="335" spans="9:9">
      <c r="I335" s="489"/>
    </row>
    <row r="336" spans="9:9">
      <c r="I336" s="489"/>
    </row>
    <row r="337" spans="9:9">
      <c r="I337" s="489"/>
    </row>
    <row r="338" spans="9:9">
      <c r="I338" s="489"/>
    </row>
    <row r="339" spans="9:9">
      <c r="I339" s="489"/>
    </row>
    <row r="340" spans="9:9">
      <c r="I340" s="489"/>
    </row>
    <row r="341" spans="9:9">
      <c r="I341" s="489"/>
    </row>
    <row r="342" spans="9:9">
      <c r="I342" s="489"/>
    </row>
    <row r="343" spans="9:9">
      <c r="I343" s="489"/>
    </row>
    <row r="344" spans="9:9">
      <c r="I344" s="489"/>
    </row>
    <row r="345" spans="9:9">
      <c r="I345" s="489"/>
    </row>
    <row r="346" spans="9:9">
      <c r="I346" s="489"/>
    </row>
    <row r="347" spans="9:9">
      <c r="I347" s="489"/>
    </row>
    <row r="348" spans="9:9">
      <c r="I348" s="489"/>
    </row>
    <row r="349" spans="9:9">
      <c r="I349" s="489"/>
    </row>
    <row r="350" spans="9:9">
      <c r="I350" s="489"/>
    </row>
    <row r="351" spans="9:9">
      <c r="I351" s="489"/>
    </row>
    <row r="352" spans="9:9">
      <c r="I352" s="489"/>
    </row>
    <row r="353" spans="9:20">
      <c r="I353" s="489"/>
    </row>
    <row r="354" spans="9:20">
      <c r="I354" s="489"/>
    </row>
    <row r="355" spans="9:20">
      <c r="I355" s="489"/>
    </row>
    <row r="356" spans="9:20">
      <c r="I356" s="489"/>
    </row>
    <row r="357" spans="9:20">
      <c r="I357" s="489"/>
      <c r="T357" s="488"/>
    </row>
    <row r="358" spans="9:20">
      <c r="I358" s="489"/>
    </row>
    <row r="359" spans="9:20">
      <c r="I359" s="489"/>
    </row>
    <row r="360" spans="9:20">
      <c r="I360" s="489"/>
    </row>
    <row r="361" spans="9:20">
      <c r="I361" s="489"/>
    </row>
    <row r="362" spans="9:20">
      <c r="I362" s="489"/>
    </row>
    <row r="363" spans="9:20">
      <c r="I363" s="489"/>
    </row>
    <row r="364" spans="9:20">
      <c r="I364" s="489"/>
    </row>
    <row r="365" spans="9:20">
      <c r="I365" s="489"/>
    </row>
    <row r="366" spans="9:20">
      <c r="I366" s="489"/>
    </row>
    <row r="367" spans="9:20">
      <c r="I367" s="489"/>
    </row>
    <row r="368" spans="9:20">
      <c r="I368" s="489"/>
    </row>
    <row r="369" spans="9:9">
      <c r="I369" s="489"/>
    </row>
    <row r="370" spans="9:9">
      <c r="I370" s="489"/>
    </row>
    <row r="371" spans="9:9">
      <c r="I371" s="489"/>
    </row>
    <row r="372" spans="9:9">
      <c r="I372" s="489"/>
    </row>
    <row r="373" spans="9:9">
      <c r="I373" s="489"/>
    </row>
    <row r="374" spans="9:9">
      <c r="I374" s="489"/>
    </row>
    <row r="375" spans="9:9">
      <c r="I375" s="489"/>
    </row>
    <row r="376" spans="9:9">
      <c r="I376" s="489"/>
    </row>
    <row r="377" spans="9:9">
      <c r="I377" s="489"/>
    </row>
    <row r="378" spans="9:9">
      <c r="I378" s="489"/>
    </row>
    <row r="379" spans="9:9">
      <c r="I379" s="489"/>
    </row>
    <row r="380" spans="9:9">
      <c r="I380" s="489"/>
    </row>
    <row r="381" spans="9:9">
      <c r="I381" s="489"/>
    </row>
    <row r="382" spans="9:9">
      <c r="I382" s="489"/>
    </row>
    <row r="383" spans="9:9">
      <c r="I383" s="489"/>
    </row>
    <row r="384" spans="9:9">
      <c r="I384" s="489"/>
    </row>
    <row r="385" spans="9:9">
      <c r="I385" s="489"/>
    </row>
    <row r="386" spans="9:9">
      <c r="I386" s="489"/>
    </row>
    <row r="387" spans="9:9">
      <c r="I387" s="489"/>
    </row>
    <row r="388" spans="9:9">
      <c r="I388" s="489"/>
    </row>
    <row r="389" spans="9:9">
      <c r="I389" s="489"/>
    </row>
  </sheetData>
  <mergeCells count="4">
    <mergeCell ref="B1:H1"/>
    <mergeCell ref="B2:H2"/>
    <mergeCell ref="B26:C26"/>
    <mergeCell ref="G26:H26"/>
  </mergeCells>
  <printOptions horizontalCentered="1" verticalCentered="1"/>
  <pageMargins left="0" right="0" top="0" bottom="0" header="0" footer="0"/>
  <pageSetup paperSize="9" scale="9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B8C9D-F85A-4581-8D4F-D3DACBA68F3C}">
  <sheetPr>
    <tabColor theme="9" tint="-0.249977111117893"/>
  </sheetPr>
  <dimension ref="A1:AH348"/>
  <sheetViews>
    <sheetView tabSelected="1" zoomScale="95" zoomScaleNormal="95" zoomScaleSheetLayoutView="95" workbookViewId="0"/>
  </sheetViews>
  <sheetFormatPr defaultColWidth="9.140625" defaultRowHeight="15"/>
  <cols>
    <col min="1" max="1" width="6" style="344" customWidth="1"/>
    <col min="2" max="2" width="8.85546875" style="5" customWidth="1"/>
    <col min="3" max="3" width="16" customWidth="1"/>
    <col min="4" max="5" width="11" customWidth="1"/>
    <col min="6" max="6" width="17.140625" customWidth="1"/>
    <col min="7" max="7" width="8.7109375" style="5" customWidth="1"/>
    <col min="8" max="9" width="9.140625" hidden="1" customWidth="1"/>
    <col min="10" max="10" width="6" style="344" hidden="1" customWidth="1"/>
    <col min="11" max="11" width="9" style="5" customWidth="1"/>
    <col min="12" max="14" width="20.140625" customWidth="1"/>
    <col min="15" max="15" width="8.28515625" style="5" customWidth="1"/>
    <col min="21" max="21" width="12.140625" bestFit="1" customWidth="1"/>
    <col min="33" max="33" width="44.7109375" style="849" bestFit="1" customWidth="1"/>
    <col min="34" max="34" width="9.140625" style="849"/>
  </cols>
  <sheetData>
    <row r="1" spans="1:34" ht="43.5" customHeight="1">
      <c r="B1" s="1199" t="s">
        <v>1234</v>
      </c>
      <c r="C1" s="1025"/>
      <c r="D1" s="1025"/>
      <c r="E1" s="1025"/>
      <c r="F1" s="1025"/>
      <c r="G1" s="1026"/>
      <c r="K1" s="1199" t="s">
        <v>1233</v>
      </c>
      <c r="L1" s="1025"/>
      <c r="M1" s="1025"/>
      <c r="N1" s="1025"/>
      <c r="O1" s="1026"/>
      <c r="T1" s="666"/>
      <c r="U1" s="669" t="s">
        <v>730</v>
      </c>
    </row>
    <row r="2" spans="1:34" ht="42.75" customHeight="1">
      <c r="B2" s="1200" t="s">
        <v>1232</v>
      </c>
      <c r="C2" s="1003"/>
      <c r="D2" s="1003"/>
      <c r="E2" s="1003"/>
      <c r="F2" s="1003"/>
      <c r="G2" s="1077"/>
      <c r="K2" s="1200" t="s">
        <v>1231</v>
      </c>
      <c r="L2" s="1003"/>
      <c r="M2" s="1003"/>
      <c r="N2" s="1003"/>
      <c r="O2" s="1077"/>
    </row>
    <row r="3" spans="1:34" ht="36" customHeight="1">
      <c r="B3" s="485" t="s">
        <v>1230</v>
      </c>
      <c r="C3" s="553" t="s">
        <v>317</v>
      </c>
      <c r="D3" s="553">
        <v>2023</v>
      </c>
      <c r="E3" s="553">
        <v>2022</v>
      </c>
      <c r="F3" s="553" t="s">
        <v>319</v>
      </c>
      <c r="G3" s="945" t="s">
        <v>1229</v>
      </c>
      <c r="K3" s="438" t="s">
        <v>1228</v>
      </c>
      <c r="L3" s="553" t="s">
        <v>317</v>
      </c>
      <c r="M3" s="946">
        <v>2021</v>
      </c>
      <c r="N3" s="553" t="s">
        <v>319</v>
      </c>
      <c r="O3" s="945" t="s">
        <v>1227</v>
      </c>
    </row>
    <row r="4" spans="1:34" ht="27.75" customHeight="1">
      <c r="A4" s="748"/>
      <c r="B4" s="938">
        <v>1</v>
      </c>
      <c r="C4" s="935" t="s">
        <v>117</v>
      </c>
      <c r="D4" s="937">
        <v>4</v>
      </c>
      <c r="E4" s="936" t="s">
        <v>626</v>
      </c>
      <c r="F4" s="935" t="s">
        <v>426</v>
      </c>
      <c r="G4" s="934">
        <v>1</v>
      </c>
      <c r="H4" s="918"/>
      <c r="J4" s="748" t="s">
        <v>1186</v>
      </c>
      <c r="K4" s="938">
        <v>1</v>
      </c>
      <c r="L4" s="935" t="s">
        <v>106</v>
      </c>
      <c r="M4" s="939">
        <v>2</v>
      </c>
      <c r="N4" s="935" t="s">
        <v>419</v>
      </c>
      <c r="O4" s="934">
        <v>1</v>
      </c>
    </row>
    <row r="5" spans="1:34" s="5" customFormat="1" ht="27.75" customHeight="1">
      <c r="A5" s="748"/>
      <c r="B5" s="927">
        <v>2</v>
      </c>
      <c r="C5" s="925" t="s">
        <v>38</v>
      </c>
      <c r="D5" s="929">
        <v>4.5</v>
      </c>
      <c r="E5" s="928">
        <v>4.5</v>
      </c>
      <c r="F5" s="925" t="s">
        <v>424</v>
      </c>
      <c r="G5" s="924">
        <v>2</v>
      </c>
      <c r="H5" s="65"/>
      <c r="J5" s="748" t="s">
        <v>39</v>
      </c>
      <c r="K5" s="927">
        <v>2</v>
      </c>
      <c r="L5" s="925" t="s">
        <v>38</v>
      </c>
      <c r="M5" s="926">
        <v>2.09</v>
      </c>
      <c r="N5" s="925" t="s">
        <v>424</v>
      </c>
      <c r="O5" s="924">
        <v>2</v>
      </c>
      <c r="AG5" s="849"/>
      <c r="AH5" s="849"/>
    </row>
    <row r="6" spans="1:34" ht="27.75" customHeight="1">
      <c r="A6" s="748"/>
      <c r="B6" s="938">
        <v>2</v>
      </c>
      <c r="C6" s="935" t="s">
        <v>110</v>
      </c>
      <c r="D6" s="937">
        <v>4.5</v>
      </c>
      <c r="E6" s="936">
        <v>4.5</v>
      </c>
      <c r="F6" s="935" t="s">
        <v>423</v>
      </c>
      <c r="G6" s="934">
        <v>2</v>
      </c>
      <c r="H6" s="918"/>
      <c r="J6" s="748" t="s">
        <v>253</v>
      </c>
      <c r="K6" s="938">
        <v>3</v>
      </c>
      <c r="L6" s="935" t="s">
        <v>254</v>
      </c>
      <c r="M6" s="939">
        <v>2.63</v>
      </c>
      <c r="N6" s="935" t="s">
        <v>464</v>
      </c>
      <c r="O6" s="934">
        <v>3</v>
      </c>
    </row>
    <row r="7" spans="1:34" s="5" customFormat="1" ht="27.75" customHeight="1">
      <c r="A7" s="748"/>
      <c r="B7" s="927">
        <v>4</v>
      </c>
      <c r="C7" s="925" t="s">
        <v>100</v>
      </c>
      <c r="D7" s="929">
        <v>4.7</v>
      </c>
      <c r="E7" s="928">
        <v>4.7</v>
      </c>
      <c r="F7" s="925" t="s">
        <v>418</v>
      </c>
      <c r="G7" s="924">
        <v>4</v>
      </c>
      <c r="H7" s="65"/>
      <c r="J7" s="748" t="s">
        <v>1092</v>
      </c>
      <c r="K7" s="944">
        <v>4</v>
      </c>
      <c r="L7" s="941" t="s">
        <v>125</v>
      </c>
      <c r="M7" s="942">
        <v>2.83</v>
      </c>
      <c r="N7" s="941" t="s">
        <v>428</v>
      </c>
      <c r="O7" s="940">
        <v>4</v>
      </c>
      <c r="AG7" s="849"/>
      <c r="AH7" s="849"/>
    </row>
    <row r="8" spans="1:34" ht="27.75" customHeight="1">
      <c r="A8" s="748"/>
      <c r="B8" s="938">
        <v>4</v>
      </c>
      <c r="C8" s="935" t="s">
        <v>254</v>
      </c>
      <c r="D8" s="937">
        <v>4.7</v>
      </c>
      <c r="E8" s="936">
        <v>4.7</v>
      </c>
      <c r="F8" s="935" t="s">
        <v>464</v>
      </c>
      <c r="G8" s="934">
        <v>4</v>
      </c>
      <c r="H8" s="918"/>
      <c r="J8" s="748" t="s">
        <v>1080</v>
      </c>
      <c r="K8" s="938">
        <v>5</v>
      </c>
      <c r="L8" s="935" t="s">
        <v>100</v>
      </c>
      <c r="M8" s="939">
        <v>2.85</v>
      </c>
      <c r="N8" s="935" t="s">
        <v>418</v>
      </c>
      <c r="O8" s="934">
        <v>5</v>
      </c>
    </row>
    <row r="9" spans="1:34" s="5" customFormat="1" ht="27.75" customHeight="1">
      <c r="A9" s="748"/>
      <c r="B9" s="927">
        <v>4</v>
      </c>
      <c r="C9" s="925" t="s">
        <v>97</v>
      </c>
      <c r="D9" s="929">
        <v>4.7</v>
      </c>
      <c r="E9" s="928">
        <v>4.7</v>
      </c>
      <c r="F9" s="925" t="s">
        <v>417</v>
      </c>
      <c r="G9" s="924">
        <v>4</v>
      </c>
      <c r="H9" s="65"/>
      <c r="J9" s="748" t="s">
        <v>169</v>
      </c>
      <c r="K9" s="927">
        <v>6</v>
      </c>
      <c r="L9" s="925" t="s">
        <v>97</v>
      </c>
      <c r="M9" s="926">
        <v>3.53</v>
      </c>
      <c r="N9" s="925" t="s">
        <v>470</v>
      </c>
      <c r="O9" s="924">
        <v>6</v>
      </c>
      <c r="AG9" s="849"/>
      <c r="AH9" s="849"/>
    </row>
    <row r="10" spans="1:34" ht="27.75" customHeight="1">
      <c r="A10" s="748"/>
      <c r="B10" s="938">
        <v>7</v>
      </c>
      <c r="C10" s="935" t="s">
        <v>106</v>
      </c>
      <c r="D10" s="937">
        <v>5.6</v>
      </c>
      <c r="E10" s="936">
        <v>5.6</v>
      </c>
      <c r="F10" s="935" t="s">
        <v>1226</v>
      </c>
      <c r="G10" s="934">
        <v>7</v>
      </c>
      <c r="H10" s="918"/>
      <c r="J10" s="748" t="s">
        <v>1051</v>
      </c>
      <c r="K10" s="933">
        <v>7</v>
      </c>
      <c r="L10" s="931" t="s">
        <v>117</v>
      </c>
      <c r="M10" s="932">
        <v>3.98</v>
      </c>
      <c r="N10" s="931" t="s">
        <v>426</v>
      </c>
      <c r="O10" s="930">
        <v>7</v>
      </c>
    </row>
    <row r="11" spans="1:34" s="5" customFormat="1" ht="27.75" customHeight="1">
      <c r="A11" s="748"/>
      <c r="B11" s="927">
        <v>8</v>
      </c>
      <c r="C11" s="925" t="s">
        <v>82</v>
      </c>
      <c r="D11" s="929">
        <v>6.2</v>
      </c>
      <c r="E11" s="928">
        <v>6.3</v>
      </c>
      <c r="F11" s="925" t="s">
        <v>465</v>
      </c>
      <c r="G11" s="924">
        <v>8</v>
      </c>
      <c r="H11" s="65"/>
      <c r="J11" s="748" t="s">
        <v>1143</v>
      </c>
      <c r="K11" s="927">
        <v>8</v>
      </c>
      <c r="L11" s="925" t="s">
        <v>110</v>
      </c>
      <c r="M11" s="926">
        <v>4.03</v>
      </c>
      <c r="N11" s="925" t="s">
        <v>423</v>
      </c>
      <c r="O11" s="924">
        <v>8</v>
      </c>
      <c r="AG11" s="849"/>
      <c r="AH11" s="849"/>
    </row>
    <row r="12" spans="1:34" ht="27.75" customHeight="1">
      <c r="A12" s="748"/>
      <c r="B12" s="938">
        <v>9</v>
      </c>
      <c r="C12" s="935" t="s">
        <v>125</v>
      </c>
      <c r="D12" s="937">
        <v>11.3</v>
      </c>
      <c r="E12" s="936">
        <v>6</v>
      </c>
      <c r="F12" s="935" t="s">
        <v>428</v>
      </c>
      <c r="G12" s="934">
        <v>9</v>
      </c>
      <c r="H12" s="918"/>
      <c r="J12" s="748" t="s">
        <v>187</v>
      </c>
      <c r="K12" s="938">
        <v>9</v>
      </c>
      <c r="L12" s="935" t="s">
        <v>109</v>
      </c>
      <c r="M12" s="939">
        <v>4.2300000000000004</v>
      </c>
      <c r="N12" s="935" t="s">
        <v>422</v>
      </c>
      <c r="O12" s="934">
        <v>9</v>
      </c>
    </row>
    <row r="13" spans="1:34" s="5" customFormat="1" ht="27.75" customHeight="1">
      <c r="A13" s="748"/>
      <c r="B13" s="927">
        <v>10</v>
      </c>
      <c r="C13" s="925" t="s">
        <v>129</v>
      </c>
      <c r="D13" s="929">
        <v>12</v>
      </c>
      <c r="E13" s="928" t="s">
        <v>626</v>
      </c>
      <c r="F13" s="925" t="s">
        <v>430</v>
      </c>
      <c r="G13" s="924">
        <v>10</v>
      </c>
      <c r="H13" s="65"/>
      <c r="J13" s="748" t="s">
        <v>1097</v>
      </c>
      <c r="K13" s="943">
        <v>9</v>
      </c>
      <c r="L13" s="941" t="s">
        <v>82</v>
      </c>
      <c r="M13" s="942">
        <v>4.2300000000000004</v>
      </c>
      <c r="N13" s="941" t="s">
        <v>415</v>
      </c>
      <c r="O13" s="940">
        <v>9</v>
      </c>
      <c r="AG13" s="849"/>
      <c r="AH13" s="849"/>
    </row>
    <row r="14" spans="1:34" ht="27.75" customHeight="1">
      <c r="A14" s="748"/>
      <c r="B14" s="938">
        <v>11</v>
      </c>
      <c r="C14" s="935" t="s">
        <v>109</v>
      </c>
      <c r="D14" s="937">
        <v>14</v>
      </c>
      <c r="E14" s="936">
        <v>14</v>
      </c>
      <c r="F14" s="935" t="s">
        <v>422</v>
      </c>
      <c r="G14" s="934">
        <v>11</v>
      </c>
      <c r="H14" s="918"/>
      <c r="J14" s="748" t="s">
        <v>896</v>
      </c>
      <c r="K14" s="938">
        <v>11</v>
      </c>
      <c r="L14" s="935" t="s">
        <v>103</v>
      </c>
      <c r="M14" s="939">
        <v>4.34</v>
      </c>
      <c r="N14" s="935" t="s">
        <v>436</v>
      </c>
      <c r="O14" s="934">
        <v>11</v>
      </c>
    </row>
    <row r="15" spans="1:34" s="5" customFormat="1" ht="27.75" customHeight="1">
      <c r="A15" s="748"/>
      <c r="B15" s="927">
        <v>12</v>
      </c>
      <c r="C15" s="925" t="s">
        <v>139</v>
      </c>
      <c r="D15" s="929">
        <v>15.6</v>
      </c>
      <c r="E15" s="928">
        <v>15.6</v>
      </c>
      <c r="F15" s="925" t="s">
        <v>434</v>
      </c>
      <c r="G15" s="924">
        <v>12</v>
      </c>
      <c r="H15" s="65"/>
      <c r="J15" s="748" t="s">
        <v>225</v>
      </c>
      <c r="K15" s="927">
        <v>12</v>
      </c>
      <c r="L15" s="925" t="s">
        <v>129</v>
      </c>
      <c r="M15" s="926">
        <v>8.32</v>
      </c>
      <c r="N15" s="925" t="s">
        <v>430</v>
      </c>
      <c r="O15" s="924">
        <v>12</v>
      </c>
      <c r="AG15" s="849"/>
      <c r="AH15" s="849"/>
    </row>
    <row r="16" spans="1:34" ht="27.75" customHeight="1">
      <c r="A16" s="748"/>
      <c r="B16" s="938">
        <v>13</v>
      </c>
      <c r="C16" s="935" t="s">
        <v>112</v>
      </c>
      <c r="D16" s="937">
        <v>19.5</v>
      </c>
      <c r="E16" s="936">
        <v>19.5</v>
      </c>
      <c r="F16" s="935" t="s">
        <v>425</v>
      </c>
      <c r="G16" s="934">
        <v>13</v>
      </c>
      <c r="H16" s="918"/>
      <c r="J16" s="748" t="s">
        <v>8</v>
      </c>
      <c r="K16" s="933">
        <v>13</v>
      </c>
      <c r="L16" s="931" t="s">
        <v>226</v>
      </c>
      <c r="M16" s="932">
        <v>9.2100000000000009</v>
      </c>
      <c r="N16" s="931" t="s">
        <v>432</v>
      </c>
      <c r="O16" s="930">
        <v>13</v>
      </c>
    </row>
    <row r="17" spans="1:34" s="5" customFormat="1" ht="27.75" customHeight="1">
      <c r="A17" s="748"/>
      <c r="B17" s="927"/>
      <c r="C17" s="925" t="s">
        <v>103</v>
      </c>
      <c r="D17" s="929" t="s">
        <v>626</v>
      </c>
      <c r="E17" s="928">
        <v>15.1</v>
      </c>
      <c r="F17" s="925" t="s">
        <v>436</v>
      </c>
      <c r="G17" s="924"/>
      <c r="H17" s="65"/>
      <c r="J17" s="748" t="s">
        <v>951</v>
      </c>
      <c r="K17" s="927">
        <v>14</v>
      </c>
      <c r="L17" s="925" t="s">
        <v>7</v>
      </c>
      <c r="M17" s="926">
        <v>10.29</v>
      </c>
      <c r="N17" s="925" t="s">
        <v>420</v>
      </c>
      <c r="O17" s="924">
        <v>14</v>
      </c>
      <c r="AG17" s="849"/>
      <c r="AH17" s="849"/>
    </row>
    <row r="18" spans="1:34" ht="27.75" customHeight="1">
      <c r="A18" s="748"/>
      <c r="B18" s="923"/>
      <c r="C18" s="920" t="s">
        <v>7</v>
      </c>
      <c r="D18" s="922" t="s">
        <v>626</v>
      </c>
      <c r="E18" s="921">
        <v>18.899999999999999</v>
      </c>
      <c r="F18" s="920" t="s">
        <v>420</v>
      </c>
      <c r="G18" s="919"/>
      <c r="H18" s="918"/>
      <c r="J18" s="748" t="s">
        <v>1124</v>
      </c>
      <c r="K18" s="917">
        <v>15</v>
      </c>
      <c r="L18" s="915" t="s">
        <v>107</v>
      </c>
      <c r="M18" s="916">
        <v>10.43</v>
      </c>
      <c r="N18" s="915" t="s">
        <v>421</v>
      </c>
      <c r="O18" s="914">
        <v>15</v>
      </c>
    </row>
    <row r="19" spans="1:34" s="5" customFormat="1" ht="13.5" customHeight="1">
      <c r="A19"/>
      <c r="B19" s="1201" t="s">
        <v>1225</v>
      </c>
      <c r="C19" s="1201"/>
      <c r="D19" s="913"/>
      <c r="E19" s="1202" t="s">
        <v>1224</v>
      </c>
      <c r="F19" s="1202"/>
      <c r="G19" s="1202"/>
      <c r="H19"/>
      <c r="K19" s="1203" t="s">
        <v>1223</v>
      </c>
      <c r="L19" s="1203"/>
      <c r="M19" s="1203"/>
      <c r="N19" s="1204" t="s">
        <v>1222</v>
      </c>
      <c r="O19" s="1204"/>
      <c r="AG19" s="849"/>
      <c r="AH19" s="849"/>
    </row>
    <row r="20" spans="1:34" s="5" customFormat="1" ht="27" customHeight="1">
      <c r="A20"/>
      <c r="B20"/>
      <c r="C20"/>
      <c r="D20"/>
      <c r="E20"/>
      <c r="F20"/>
      <c r="G20"/>
      <c r="H20"/>
      <c r="J20"/>
      <c r="AG20" s="849"/>
      <c r="AH20" s="849"/>
    </row>
    <row r="21" spans="1:34" s="5" customFormat="1" ht="27" customHeight="1">
      <c r="A21"/>
      <c r="B21"/>
      <c r="C21"/>
      <c r="D21"/>
      <c r="E21"/>
      <c r="F21"/>
      <c r="G21"/>
      <c r="H21"/>
      <c r="AG21" s="849"/>
      <c r="AH21" s="849"/>
    </row>
    <row r="22" spans="1:34" s="5" customFormat="1" ht="27" customHeight="1">
      <c r="A22"/>
      <c r="B22"/>
      <c r="C22"/>
      <c r="D22"/>
      <c r="E22"/>
      <c r="F22"/>
      <c r="G22"/>
      <c r="H22"/>
      <c r="J22"/>
      <c r="K22"/>
      <c r="L22"/>
      <c r="M22"/>
      <c r="N22"/>
      <c r="O22"/>
      <c r="AG22" s="849"/>
      <c r="AH22" s="849"/>
    </row>
    <row r="23" spans="1:34" ht="15" customHeight="1">
      <c r="B23" s="613"/>
      <c r="E23" s="2"/>
      <c r="G23" s="226"/>
      <c r="H23" s="67"/>
      <c r="I23" s="67"/>
      <c r="K23" s="613"/>
      <c r="M23" s="2"/>
      <c r="O23" s="226"/>
      <c r="P23" s="67"/>
      <c r="Q23" s="67"/>
      <c r="R23" s="67"/>
      <c r="S23" s="67"/>
      <c r="T23" s="67"/>
      <c r="U23" s="67"/>
      <c r="V23" s="67"/>
      <c r="W23" s="67"/>
      <c r="X23" s="67"/>
      <c r="Y23" s="67"/>
      <c r="Z23" s="67"/>
      <c r="AA23" s="67"/>
      <c r="AB23" s="67"/>
      <c r="AC23" s="67"/>
      <c r="AD23" s="67"/>
      <c r="AE23" s="67"/>
      <c r="AF23" s="67"/>
    </row>
    <row r="24" spans="1:34" ht="15" customHeight="1">
      <c r="B24" s="613"/>
      <c r="G24" s="226"/>
      <c r="H24" s="67"/>
      <c r="I24" s="67"/>
      <c r="K24" s="613"/>
      <c r="O24" s="226"/>
      <c r="P24" s="67"/>
      <c r="Q24" s="67"/>
      <c r="R24" s="67"/>
      <c r="S24" s="67"/>
      <c r="T24" s="67"/>
      <c r="U24" s="67"/>
      <c r="V24" s="67"/>
      <c r="W24" s="67"/>
      <c r="X24" s="67"/>
      <c r="Y24" s="67"/>
      <c r="Z24" s="67"/>
      <c r="AA24" s="67"/>
      <c r="AB24" s="67"/>
      <c r="AC24" s="67"/>
      <c r="AD24" s="67"/>
      <c r="AE24" s="67"/>
      <c r="AF24" s="67"/>
    </row>
    <row r="25" spans="1:34" ht="23.25" customHeight="1">
      <c r="B25" s="3"/>
      <c r="E25" s="2"/>
      <c r="G25" s="1"/>
      <c r="H25" s="67"/>
      <c r="I25" s="67"/>
      <c r="K25" s="3"/>
      <c r="M25" s="2"/>
      <c r="O25" s="1"/>
      <c r="P25" s="67"/>
      <c r="Q25" s="67"/>
      <c r="R25" s="67"/>
      <c r="S25" s="67"/>
      <c r="T25" s="67"/>
      <c r="U25" s="67"/>
      <c r="V25" s="67"/>
      <c r="W25" s="67"/>
      <c r="X25" s="67"/>
      <c r="Y25" s="67"/>
      <c r="Z25" s="67"/>
      <c r="AA25" s="67"/>
      <c r="AB25" s="67"/>
      <c r="AC25" s="67"/>
      <c r="AD25" s="67"/>
      <c r="AE25" s="67"/>
      <c r="AF25" s="67"/>
    </row>
    <row r="26" spans="1:34" ht="15" customHeight="1">
      <c r="B26" s="613"/>
      <c r="C26" s="5"/>
      <c r="D26" s="5"/>
      <c r="E26" s="18"/>
      <c r="G26" s="226"/>
      <c r="H26" s="67"/>
      <c r="I26" s="67"/>
      <c r="O26" s="226"/>
      <c r="P26" s="67"/>
      <c r="Q26" s="67"/>
      <c r="R26" s="67"/>
      <c r="S26" s="67"/>
      <c r="T26" s="67"/>
      <c r="U26" s="67"/>
      <c r="V26" s="67"/>
      <c r="W26" s="67"/>
      <c r="X26" s="67"/>
      <c r="Y26" s="67"/>
      <c r="Z26" s="67"/>
      <c r="AA26" s="67"/>
      <c r="AB26" s="67"/>
      <c r="AC26" s="67"/>
      <c r="AD26" s="67"/>
      <c r="AE26" s="67"/>
      <c r="AF26" s="67"/>
    </row>
    <row r="27" spans="1:34">
      <c r="C27" s="5"/>
      <c r="D27" s="5"/>
      <c r="M27" s="2"/>
    </row>
    <row r="28" spans="1:34">
      <c r="D28" s="5"/>
      <c r="E28" s="2"/>
    </row>
    <row r="29" spans="1:34">
      <c r="D29" s="5"/>
      <c r="F29" s="2"/>
      <c r="M29" s="2"/>
      <c r="N29" s="2"/>
    </row>
    <row r="30" spans="1:34">
      <c r="E30" s="2"/>
      <c r="M30" s="2"/>
    </row>
    <row r="31" spans="1:34">
      <c r="E31" s="2"/>
      <c r="M31" s="2"/>
    </row>
    <row r="32" spans="1:34">
      <c r="E32" s="2"/>
      <c r="M32" s="2"/>
    </row>
    <row r="33" spans="5:15">
      <c r="E33" s="2"/>
      <c r="G33"/>
      <c r="M33" s="2"/>
      <c r="O33"/>
    </row>
    <row r="34" spans="5:15">
      <c r="G34"/>
      <c r="M34" s="2"/>
      <c r="O34"/>
    </row>
    <row r="35" spans="5:15">
      <c r="E35" s="2"/>
      <c r="G35"/>
      <c r="M35" s="2"/>
      <c r="O35"/>
    </row>
    <row r="36" spans="5:15">
      <c r="E36" s="2"/>
      <c r="G36"/>
      <c r="K36" s="613"/>
      <c r="M36" s="18"/>
      <c r="O36"/>
    </row>
    <row r="37" spans="5:15">
      <c r="E37" s="2"/>
      <c r="G37"/>
      <c r="M37" s="2"/>
      <c r="O37"/>
    </row>
    <row r="38" spans="5:15">
      <c r="E38" s="2"/>
      <c r="G38"/>
      <c r="M38" s="2"/>
      <c r="O38"/>
    </row>
    <row r="39" spans="5:15">
      <c r="E39" s="2"/>
    </row>
    <row r="40" spans="5:15">
      <c r="E40" s="2"/>
      <c r="M40" s="2"/>
    </row>
    <row r="41" spans="5:15">
      <c r="E41" s="2"/>
      <c r="M41" s="2"/>
    </row>
    <row r="42" spans="5:15">
      <c r="E42" s="2"/>
      <c r="M42" s="2"/>
    </row>
    <row r="43" spans="5:15">
      <c r="E43" s="2"/>
      <c r="M43" s="2"/>
    </row>
    <row r="45" spans="5:15">
      <c r="E45" s="2"/>
      <c r="M45" s="2"/>
    </row>
    <row r="46" spans="5:15">
      <c r="E46" s="2"/>
      <c r="M46" s="2"/>
    </row>
    <row r="47" spans="5:15">
      <c r="E47" s="2"/>
      <c r="M47" s="2"/>
    </row>
    <row r="48" spans="5:15">
      <c r="E48" s="2"/>
      <c r="M48" s="2"/>
    </row>
    <row r="49" spans="5:13">
      <c r="E49" s="2"/>
      <c r="M49" s="2"/>
    </row>
    <row r="348" spans="33:33">
      <c r="AG348" s="488"/>
    </row>
  </sheetData>
  <mergeCells count="8">
    <mergeCell ref="B1:G1"/>
    <mergeCell ref="K1:O1"/>
    <mergeCell ref="B2:G2"/>
    <mergeCell ref="K2:O2"/>
    <mergeCell ref="B19:C19"/>
    <mergeCell ref="E19:G19"/>
    <mergeCell ref="K19:M19"/>
    <mergeCell ref="N19:O19"/>
  </mergeCells>
  <printOptions horizontalCentered="1" verticalCentered="1"/>
  <pageMargins left="0" right="0" top="0" bottom="0" header="0" footer="0"/>
  <pageSetup paperSize="9" scale="8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E8F1-A624-4360-A69C-F1DD269F3462}">
  <sheetPr>
    <tabColor rgb="FFFFFF00"/>
  </sheetPr>
  <dimension ref="B1:P39"/>
  <sheetViews>
    <sheetView workbookViewId="0">
      <selection activeCell="R24" sqref="R24"/>
    </sheetView>
  </sheetViews>
  <sheetFormatPr defaultRowHeight="12.75"/>
  <cols>
    <col min="1" max="1" width="2.7109375" customWidth="1"/>
    <col min="2" max="2" width="6" customWidth="1"/>
    <col min="3" max="3" width="12.7109375" style="5" customWidth="1"/>
    <col min="4" max="5" width="11.42578125" customWidth="1"/>
    <col min="6" max="6" width="10" customWidth="1"/>
    <col min="7" max="8" width="13.140625" customWidth="1"/>
    <col min="9" max="9" width="12.7109375" style="5" customWidth="1"/>
    <col min="10" max="10" width="5.5703125" customWidth="1"/>
    <col min="14" max="14" width="22.85546875" customWidth="1"/>
  </cols>
  <sheetData>
    <row r="1" spans="2:16" ht="28.5" customHeight="1">
      <c r="B1" s="1022" t="s">
        <v>496</v>
      </c>
      <c r="C1" s="1022"/>
      <c r="D1" s="1022"/>
      <c r="E1" s="1022"/>
      <c r="F1" s="1022"/>
      <c r="G1" s="1022"/>
      <c r="H1" s="1022"/>
      <c r="I1" s="1022"/>
      <c r="J1" s="1022"/>
    </row>
    <row r="2" spans="2:16" ht="28.5" customHeight="1">
      <c r="B2" s="1206" t="s">
        <v>497</v>
      </c>
      <c r="C2" s="1206"/>
      <c r="D2" s="1206"/>
      <c r="E2" s="1206"/>
      <c r="F2" s="1206"/>
      <c r="G2" s="1206"/>
      <c r="H2" s="1206"/>
      <c r="I2" s="1206"/>
      <c r="J2" s="1206"/>
    </row>
    <row r="3" spans="2:16" ht="27.95" customHeight="1">
      <c r="B3" s="1208" t="s">
        <v>462</v>
      </c>
      <c r="C3" s="227" t="s">
        <v>317</v>
      </c>
      <c r="D3" s="227">
        <v>2020</v>
      </c>
      <c r="E3" s="172">
        <v>2021</v>
      </c>
      <c r="F3" s="172"/>
      <c r="G3" s="228" t="s">
        <v>498</v>
      </c>
      <c r="H3" s="227">
        <v>2022</v>
      </c>
      <c r="I3" s="227" t="s">
        <v>319</v>
      </c>
      <c r="J3" s="1208" t="s">
        <v>463</v>
      </c>
    </row>
    <row r="4" spans="2:16" ht="27.95" customHeight="1">
      <c r="B4" s="1208"/>
      <c r="C4" s="227"/>
      <c r="D4" s="228" t="s">
        <v>499</v>
      </c>
      <c r="E4" s="228" t="s">
        <v>499</v>
      </c>
      <c r="F4" s="228" t="s">
        <v>500</v>
      </c>
      <c r="G4" s="228" t="s">
        <v>501</v>
      </c>
      <c r="H4" s="73" t="s">
        <v>502</v>
      </c>
      <c r="I4" s="227"/>
      <c r="J4" s="1208"/>
    </row>
    <row r="5" spans="2:16" s="5" customFormat="1" ht="27.95" customHeight="1">
      <c r="B5" s="328">
        <v>1</v>
      </c>
      <c r="C5" s="76" t="s">
        <v>82</v>
      </c>
      <c r="D5" s="77">
        <v>700.1178666666666</v>
      </c>
      <c r="E5" s="78">
        <v>842.58793453715464</v>
      </c>
      <c r="F5" s="77">
        <f t="shared" ref="F5:F25" si="0">E5/$E$26*100</f>
        <v>29.853377506280264</v>
      </c>
      <c r="G5" s="77">
        <f t="shared" ref="G5" si="1">E5-D5</f>
        <v>142.47006787048804</v>
      </c>
      <c r="H5" s="77">
        <v>876.14775830647466</v>
      </c>
      <c r="I5" s="30" t="s">
        <v>415</v>
      </c>
      <c r="J5" s="328">
        <v>1</v>
      </c>
      <c r="K5" s="67"/>
      <c r="L5" s="67"/>
    </row>
    <row r="6" spans="2:16" s="5" customFormat="1" ht="27.95" customHeight="1">
      <c r="B6" s="329">
        <v>2</v>
      </c>
      <c r="C6" s="79" t="s">
        <v>254</v>
      </c>
      <c r="D6" s="80">
        <v>358.86889040163379</v>
      </c>
      <c r="E6" s="81">
        <v>410.15781185017835</v>
      </c>
      <c r="F6" s="80">
        <f t="shared" si="0"/>
        <v>14.532128330367531</v>
      </c>
      <c r="G6" s="80">
        <f t="shared" ref="G6:G26" si="2">E6-D6</f>
        <v>51.288921448544556</v>
      </c>
      <c r="H6" s="80">
        <v>427.92973722030774</v>
      </c>
      <c r="I6" s="31" t="s">
        <v>414</v>
      </c>
      <c r="J6" s="329">
        <v>2</v>
      </c>
      <c r="K6" s="67"/>
      <c r="L6" s="67"/>
    </row>
    <row r="7" spans="2:16" s="5" customFormat="1" ht="27.95" customHeight="1">
      <c r="B7" s="328">
        <v>3</v>
      </c>
      <c r="C7" s="76" t="s">
        <v>107</v>
      </c>
      <c r="D7" s="77">
        <v>363.24542769804594</v>
      </c>
      <c r="E7" s="78">
        <v>396.32755903690185</v>
      </c>
      <c r="F7" s="77">
        <f t="shared" si="0"/>
        <v>14.042114479802677</v>
      </c>
      <c r="G7" s="77">
        <f t="shared" si="2"/>
        <v>33.082131338855902</v>
      </c>
      <c r="H7" s="77">
        <v>438.34847677681887</v>
      </c>
      <c r="I7" s="30" t="s">
        <v>421</v>
      </c>
      <c r="J7" s="328">
        <v>3</v>
      </c>
      <c r="K7" s="67"/>
      <c r="L7" s="67"/>
    </row>
    <row r="8" spans="2:16" s="5" customFormat="1" ht="27.95" customHeight="1">
      <c r="B8" s="329">
        <v>4</v>
      </c>
      <c r="C8" s="79" t="s">
        <v>96</v>
      </c>
      <c r="D8" s="80">
        <v>169.48790977393179</v>
      </c>
      <c r="E8" s="81">
        <v>201.47195762108413</v>
      </c>
      <c r="F8" s="80">
        <f t="shared" si="0"/>
        <v>7.1382679020860156</v>
      </c>
      <c r="G8" s="80">
        <f t="shared" si="2"/>
        <v>31.98404784715234</v>
      </c>
      <c r="H8" s="80">
        <v>226.62031159755446</v>
      </c>
      <c r="I8" s="31" t="s">
        <v>416</v>
      </c>
      <c r="J8" s="329">
        <v>4</v>
      </c>
      <c r="K8" s="67"/>
      <c r="L8" s="67"/>
    </row>
    <row r="9" spans="2:16" s="5" customFormat="1" ht="27.95" customHeight="1">
      <c r="B9" s="328">
        <v>5</v>
      </c>
      <c r="C9" s="76" t="s">
        <v>97</v>
      </c>
      <c r="D9" s="77">
        <v>145.45027472527471</v>
      </c>
      <c r="E9" s="78">
        <v>169.1835478874967</v>
      </c>
      <c r="F9" s="77">
        <f t="shared" si="0"/>
        <v>5.994270883681363</v>
      </c>
      <c r="G9" s="77">
        <f t="shared" si="2"/>
        <v>23.733273162221991</v>
      </c>
      <c r="H9" s="77">
        <v>180.88252304425711</v>
      </c>
      <c r="I9" s="30" t="s">
        <v>417</v>
      </c>
      <c r="J9" s="328">
        <v>5</v>
      </c>
      <c r="K9" s="67"/>
      <c r="L9" s="67"/>
    </row>
    <row r="10" spans="2:16" s="5" customFormat="1" ht="27.95" customHeight="1">
      <c r="B10" s="329">
        <v>6</v>
      </c>
      <c r="C10" s="79" t="s">
        <v>7</v>
      </c>
      <c r="D10" s="80">
        <v>147.59950931047845</v>
      </c>
      <c r="E10" s="81">
        <v>163.81206510892605</v>
      </c>
      <c r="F10" s="80">
        <f t="shared" si="0"/>
        <v>5.8039561443120657</v>
      </c>
      <c r="G10" s="80">
        <f t="shared" si="2"/>
        <v>16.212555798447596</v>
      </c>
      <c r="H10" s="80">
        <v>168.19513661353741</v>
      </c>
      <c r="I10" s="31" t="s">
        <v>420</v>
      </c>
      <c r="J10" s="329">
        <v>6</v>
      </c>
      <c r="K10" s="67"/>
      <c r="L10" s="67"/>
      <c r="O10" s="67"/>
      <c r="P10" s="144"/>
    </row>
    <row r="11" spans="2:16" s="5" customFormat="1" ht="27.95" customHeight="1">
      <c r="B11" s="328">
        <v>7</v>
      </c>
      <c r="C11" s="76" t="s">
        <v>100</v>
      </c>
      <c r="D11" s="77">
        <v>105.94876517467578</v>
      </c>
      <c r="E11" s="78">
        <v>132.26592098065842</v>
      </c>
      <c r="F11" s="77">
        <f t="shared" si="0"/>
        <v>4.6862580253068113</v>
      </c>
      <c r="G11" s="77">
        <f t="shared" si="2"/>
        <v>26.317155805982637</v>
      </c>
      <c r="H11" s="77">
        <v>138.77959022673815</v>
      </c>
      <c r="I11" s="30" t="s">
        <v>418</v>
      </c>
      <c r="J11" s="328">
        <v>7</v>
      </c>
      <c r="K11" s="67"/>
      <c r="L11" s="67"/>
    </row>
    <row r="12" spans="2:16" s="5" customFormat="1" ht="27.95" customHeight="1">
      <c r="B12" s="329">
        <v>8</v>
      </c>
      <c r="C12" s="79" t="s">
        <v>109</v>
      </c>
      <c r="D12" s="80">
        <v>114.60168923011527</v>
      </c>
      <c r="E12" s="81">
        <v>126.03498873672901</v>
      </c>
      <c r="F12" s="80">
        <f t="shared" si="0"/>
        <v>4.4654924946488634</v>
      </c>
      <c r="G12" s="80">
        <f t="shared" si="2"/>
        <v>11.433299506613736</v>
      </c>
      <c r="H12" s="80">
        <v>132.64469447103068</v>
      </c>
      <c r="I12" s="31" t="s">
        <v>422</v>
      </c>
      <c r="J12" s="329">
        <v>8</v>
      </c>
      <c r="K12" s="67"/>
      <c r="L12" s="67"/>
    </row>
    <row r="13" spans="2:16" s="5" customFormat="1" ht="27.95" customHeight="1">
      <c r="B13" s="328">
        <v>9</v>
      </c>
      <c r="C13" s="76" t="s">
        <v>106</v>
      </c>
      <c r="D13" s="77">
        <v>63.367604186105069</v>
      </c>
      <c r="E13" s="78">
        <v>80.610715586565419</v>
      </c>
      <c r="F13" s="77">
        <f t="shared" si="0"/>
        <v>2.8560842433366358</v>
      </c>
      <c r="G13" s="77">
        <f t="shared" si="2"/>
        <v>17.24311140046035</v>
      </c>
      <c r="H13" s="77">
        <v>85.718859394669195</v>
      </c>
      <c r="I13" s="30" t="s">
        <v>419</v>
      </c>
      <c r="J13" s="328">
        <v>9</v>
      </c>
      <c r="K13" s="67"/>
      <c r="L13" s="67"/>
    </row>
    <row r="14" spans="2:16" s="5" customFormat="1" ht="27.95" customHeight="1">
      <c r="B14" s="329">
        <v>10</v>
      </c>
      <c r="C14" s="79" t="s">
        <v>117</v>
      </c>
      <c r="D14" s="80">
        <v>43.759278564342118</v>
      </c>
      <c r="E14" s="81">
        <v>45.343942387928188</v>
      </c>
      <c r="F14" s="80">
        <f t="shared" si="0"/>
        <v>1.6065620859779264</v>
      </c>
      <c r="G14" s="80">
        <f t="shared" si="2"/>
        <v>1.5846638235860695</v>
      </c>
      <c r="H14" s="80">
        <v>47.499593409050199</v>
      </c>
      <c r="I14" s="31" t="s">
        <v>426</v>
      </c>
      <c r="J14" s="329">
        <v>10</v>
      </c>
      <c r="K14" s="67"/>
      <c r="L14" s="67"/>
    </row>
    <row r="15" spans="2:16" s="5" customFormat="1" ht="27.95" customHeight="1">
      <c r="B15" s="328">
        <v>11</v>
      </c>
      <c r="C15" s="76" t="s">
        <v>112</v>
      </c>
      <c r="D15" s="77">
        <v>39.219409747732861</v>
      </c>
      <c r="E15" s="78">
        <v>42.732866184681697</v>
      </c>
      <c r="F15" s="77">
        <f t="shared" si="0"/>
        <v>1.5140501469884353</v>
      </c>
      <c r="G15" s="77">
        <f t="shared" si="2"/>
        <v>3.5134564369488359</v>
      </c>
      <c r="H15" s="77">
        <v>45.45422286161071</v>
      </c>
      <c r="I15" s="30" t="s">
        <v>425</v>
      </c>
      <c r="J15" s="328">
        <v>11</v>
      </c>
      <c r="K15" s="67"/>
      <c r="L15" s="67"/>
    </row>
    <row r="16" spans="2:16" s="5" customFormat="1" ht="27.95" customHeight="1">
      <c r="B16" s="329">
        <v>12</v>
      </c>
      <c r="C16" s="79" t="s">
        <v>38</v>
      </c>
      <c r="D16" s="80">
        <v>34.729228723404262</v>
      </c>
      <c r="E16" s="81">
        <v>39.103897821746543</v>
      </c>
      <c r="F16" s="80">
        <f t="shared" si="0"/>
        <v>1.3854737004759867</v>
      </c>
      <c r="G16" s="80">
        <f t="shared" si="2"/>
        <v>4.3746690983422809</v>
      </c>
      <c r="H16" s="80">
        <v>41.057065323631122</v>
      </c>
      <c r="I16" s="31" t="s">
        <v>424</v>
      </c>
      <c r="J16" s="329">
        <v>12</v>
      </c>
      <c r="K16" s="67"/>
      <c r="L16" s="67"/>
    </row>
    <row r="17" spans="2:12" s="5" customFormat="1" ht="27.95" customHeight="1">
      <c r="B17" s="328">
        <v>13</v>
      </c>
      <c r="C17" s="76" t="s">
        <v>127</v>
      </c>
      <c r="D17" s="77">
        <v>34.395882114865081</v>
      </c>
      <c r="E17" s="78">
        <v>35.918647608563496</v>
      </c>
      <c r="F17" s="77">
        <f t="shared" si="0"/>
        <v>1.2726184444624435</v>
      </c>
      <c r="G17" s="77">
        <f t="shared" si="2"/>
        <v>1.5227654936984152</v>
      </c>
      <c r="H17" s="77">
        <v>37.769380865390033</v>
      </c>
      <c r="I17" s="30" t="s">
        <v>429</v>
      </c>
      <c r="J17" s="328">
        <v>13</v>
      </c>
      <c r="K17" s="67"/>
      <c r="L17" s="67"/>
    </row>
    <row r="18" spans="2:12" s="5" customFormat="1" ht="27.95" customHeight="1">
      <c r="B18" s="329">
        <v>14</v>
      </c>
      <c r="C18" s="79" t="s">
        <v>125</v>
      </c>
      <c r="D18" s="80">
        <v>31.735217784544467</v>
      </c>
      <c r="E18" s="81">
        <v>31.735217784544467</v>
      </c>
      <c r="F18" s="80">
        <f t="shared" si="0"/>
        <v>1.12439710792494</v>
      </c>
      <c r="G18" s="80">
        <f t="shared" si="2"/>
        <v>0</v>
      </c>
      <c r="H18" s="80">
        <v>31.735217784544467</v>
      </c>
      <c r="I18" s="31" t="s">
        <v>423</v>
      </c>
      <c r="J18" s="329">
        <v>14</v>
      </c>
      <c r="K18" s="67"/>
      <c r="L18" s="67"/>
    </row>
    <row r="19" spans="2:12" s="5" customFormat="1" ht="27.95" customHeight="1">
      <c r="B19" s="328">
        <v>15</v>
      </c>
      <c r="C19" s="76" t="s">
        <v>110</v>
      </c>
      <c r="D19" s="77">
        <v>19.209838186050504</v>
      </c>
      <c r="E19" s="78">
        <v>27.300431950675232</v>
      </c>
      <c r="F19" s="77">
        <f t="shared" si="0"/>
        <v>0.96727008268367809</v>
      </c>
      <c r="G19" s="77">
        <f t="shared" si="2"/>
        <v>8.0905937646247281</v>
      </c>
      <c r="H19" s="77">
        <v>29.201681626545515</v>
      </c>
      <c r="I19" s="30" t="s">
        <v>433</v>
      </c>
      <c r="J19" s="328">
        <v>15</v>
      </c>
      <c r="K19" s="67"/>
      <c r="L19" s="67"/>
    </row>
    <row r="20" spans="2:12" s="5" customFormat="1" ht="27.95" customHeight="1">
      <c r="B20" s="329">
        <v>16</v>
      </c>
      <c r="C20" s="79" t="s">
        <v>226</v>
      </c>
      <c r="D20" s="80">
        <v>22.777882165111507</v>
      </c>
      <c r="E20" s="81">
        <v>22.777882165111507</v>
      </c>
      <c r="F20" s="80">
        <f t="shared" si="0"/>
        <v>0.80703352990946164</v>
      </c>
      <c r="G20" s="80">
        <f t="shared" si="2"/>
        <v>0</v>
      </c>
      <c r="H20" s="80">
        <v>22.777882165111507</v>
      </c>
      <c r="I20" s="31" t="s">
        <v>431</v>
      </c>
      <c r="J20" s="329">
        <v>16</v>
      </c>
      <c r="K20" s="67"/>
      <c r="L20" s="67"/>
    </row>
    <row r="21" spans="2:12" s="5" customFormat="1" ht="27.95" customHeight="1">
      <c r="B21" s="328">
        <v>17</v>
      </c>
      <c r="C21" s="76" t="s">
        <v>137</v>
      </c>
      <c r="D21" s="77">
        <v>18.840512812065764</v>
      </c>
      <c r="E21" s="78">
        <v>19.470676958543237</v>
      </c>
      <c r="F21" s="77">
        <f t="shared" si="0"/>
        <v>0.68985733799466453</v>
      </c>
      <c r="G21" s="77">
        <f t="shared" si="2"/>
        <v>0.63016414647747254</v>
      </c>
      <c r="H21" s="77">
        <v>20.019949017177659</v>
      </c>
      <c r="I21" s="30" t="s">
        <v>430</v>
      </c>
      <c r="J21" s="328">
        <v>17</v>
      </c>
      <c r="K21" s="67"/>
      <c r="L21" s="67"/>
    </row>
    <row r="22" spans="2:12" s="5" customFormat="1" ht="27.95" customHeight="1">
      <c r="B22" s="329">
        <v>18</v>
      </c>
      <c r="C22" s="79" t="s">
        <v>503</v>
      </c>
      <c r="D22" s="80">
        <v>15.561299999999992</v>
      </c>
      <c r="E22" s="81">
        <v>17.343086803470044</v>
      </c>
      <c r="F22" s="80">
        <f t="shared" si="0"/>
        <v>0.61447558912956179</v>
      </c>
      <c r="G22" s="80">
        <f t="shared" si="2"/>
        <v>1.7817868034700517</v>
      </c>
      <c r="H22" s="80">
        <v>18.78445077358192</v>
      </c>
      <c r="I22" s="31" t="s">
        <v>434</v>
      </c>
      <c r="J22" s="329">
        <v>18</v>
      </c>
      <c r="K22" s="67"/>
      <c r="L22" s="67"/>
    </row>
    <row r="23" spans="2:12" s="5" customFormat="1" ht="27.95" customHeight="1">
      <c r="B23" s="328">
        <v>19</v>
      </c>
      <c r="C23" s="76" t="s">
        <v>129</v>
      </c>
      <c r="D23" s="77">
        <v>8.1102501666296369</v>
      </c>
      <c r="E23" s="78">
        <v>9.1638835563228529</v>
      </c>
      <c r="F23" s="77">
        <f t="shared" si="0"/>
        <v>0.32468169079679221</v>
      </c>
      <c r="G23" s="77">
        <f t="shared" si="2"/>
        <v>1.053633389693216</v>
      </c>
      <c r="H23" s="77">
        <v>9.3363482561471383</v>
      </c>
      <c r="I23" s="30" t="s">
        <v>427</v>
      </c>
      <c r="J23" s="328">
        <v>19</v>
      </c>
      <c r="K23" s="67"/>
      <c r="L23" s="67"/>
    </row>
    <row r="24" spans="2:12" s="5" customFormat="1" ht="27.95" customHeight="1">
      <c r="B24" s="329">
        <v>20</v>
      </c>
      <c r="C24" s="79" t="s">
        <v>139</v>
      </c>
      <c r="D24" s="80">
        <v>4.9896745291718201</v>
      </c>
      <c r="E24" s="81">
        <v>5.4242508785099499</v>
      </c>
      <c r="F24" s="80">
        <f t="shared" si="0"/>
        <v>0.19218434364821702</v>
      </c>
      <c r="G24" s="80">
        <f t="shared" si="2"/>
        <v>0.43457634933812983</v>
      </c>
      <c r="H24" s="80">
        <v>5.8883638292999896</v>
      </c>
      <c r="I24" s="31" t="s">
        <v>428</v>
      </c>
      <c r="J24" s="329">
        <v>20</v>
      </c>
      <c r="K24" s="67"/>
      <c r="L24" s="67"/>
    </row>
    <row r="25" spans="2:12" s="5" customFormat="1" ht="27.95" customHeight="1">
      <c r="B25" s="328">
        <v>21</v>
      </c>
      <c r="C25" s="76" t="s">
        <v>113</v>
      </c>
      <c r="D25" s="77">
        <v>3.4398007380941253</v>
      </c>
      <c r="E25" s="78">
        <v>3.6535088509310603</v>
      </c>
      <c r="F25" s="77">
        <f t="shared" si="0"/>
        <v>0.12944593018566616</v>
      </c>
      <c r="G25" s="77">
        <f t="shared" si="2"/>
        <v>0.21370811283693492</v>
      </c>
      <c r="H25" s="77">
        <v>3.9315408744869198</v>
      </c>
      <c r="I25" s="30" t="s">
        <v>432</v>
      </c>
      <c r="J25" s="328">
        <v>21</v>
      </c>
      <c r="K25" s="67"/>
      <c r="L25" s="67"/>
    </row>
    <row r="26" spans="2:12" s="5" customFormat="1" ht="27.95" customHeight="1">
      <c r="B26" s="1207" t="s">
        <v>361</v>
      </c>
      <c r="C26" s="1207"/>
      <c r="D26" s="298">
        <f>SUM(D5:D25)</f>
        <v>2445.4562126989385</v>
      </c>
      <c r="E26" s="298">
        <f>SUM(E5:E25)</f>
        <v>2822.4207942967228</v>
      </c>
      <c r="F26" s="298">
        <f t="shared" ref="F26" si="3">E26/$E$26*100</f>
        <v>100</v>
      </c>
      <c r="G26" s="298">
        <f t="shared" si="2"/>
        <v>376.96458159778422</v>
      </c>
      <c r="H26" s="298">
        <f>SUM(H5:H25)</f>
        <v>2988.7227844379645</v>
      </c>
      <c r="I26" s="330" t="s">
        <v>362</v>
      </c>
      <c r="J26" s="330"/>
      <c r="K26" s="67"/>
    </row>
    <row r="27" spans="2:12">
      <c r="B27" s="225" t="s">
        <v>504</v>
      </c>
      <c r="C27"/>
      <c r="G27" s="131"/>
      <c r="I27" s="226"/>
      <c r="J27" s="226" t="s">
        <v>505</v>
      </c>
      <c r="K27" s="19" t="s">
        <v>506</v>
      </c>
      <c r="L27" s="19" t="s">
        <v>438</v>
      </c>
    </row>
    <row r="28" spans="2:12" ht="15">
      <c r="B28" s="7"/>
      <c r="K28" s="76" t="s">
        <v>507</v>
      </c>
      <c r="L28" s="143">
        <v>0.29899999999999999</v>
      </c>
    </row>
    <row r="29" spans="2:12" ht="15">
      <c r="B29" s="1205" t="s">
        <v>508</v>
      </c>
      <c r="C29" s="1205"/>
      <c r="D29" s="1205"/>
      <c r="E29" s="1205"/>
      <c r="F29" s="1205"/>
      <c r="G29" s="1205"/>
      <c r="H29" s="1205"/>
      <c r="I29" s="1205"/>
      <c r="K29" s="79" t="s">
        <v>509</v>
      </c>
      <c r="L29" s="143">
        <v>0.14499999999999999</v>
      </c>
    </row>
    <row r="30" spans="2:12" ht="15">
      <c r="K30" s="76" t="s">
        <v>510</v>
      </c>
      <c r="L30" s="143">
        <v>0.14000000000000001</v>
      </c>
    </row>
    <row r="31" spans="2:12" ht="15">
      <c r="K31" s="79" t="s">
        <v>511</v>
      </c>
      <c r="L31" s="144">
        <v>7.0999999999999994E-2</v>
      </c>
    </row>
    <row r="32" spans="2:12" ht="15">
      <c r="K32" s="76" t="s">
        <v>512</v>
      </c>
      <c r="L32" s="144">
        <v>0.06</v>
      </c>
    </row>
    <row r="33" spans="11:13" ht="15">
      <c r="K33" s="79" t="s">
        <v>513</v>
      </c>
      <c r="L33" s="144">
        <v>5.8000000000000003E-2</v>
      </c>
    </row>
    <row r="34" spans="11:13" ht="15">
      <c r="K34" s="76" t="s">
        <v>514</v>
      </c>
      <c r="L34" s="144">
        <v>4.7E-2</v>
      </c>
      <c r="M34" s="143">
        <f>SUM(L28:L34)</f>
        <v>0.82</v>
      </c>
    </row>
    <row r="35" spans="11:13" ht="15">
      <c r="K35" s="76" t="s">
        <v>515</v>
      </c>
      <c r="L35" s="144">
        <f>100%-M34</f>
        <v>0.18000000000000005</v>
      </c>
    </row>
    <row r="39" spans="11:13">
      <c r="K39" s="136"/>
    </row>
  </sheetData>
  <sortState xmlns:xlrd2="http://schemas.microsoft.com/office/spreadsheetml/2017/richdata2" ref="C6:H25">
    <sortCondition descending="1" ref="E6:E25"/>
  </sortState>
  <mergeCells count="6">
    <mergeCell ref="B29:I29"/>
    <mergeCell ref="B1:J1"/>
    <mergeCell ref="B2:J2"/>
    <mergeCell ref="B26:C26"/>
    <mergeCell ref="J3:J4"/>
    <mergeCell ref="B3:B4"/>
  </mergeCells>
  <pageMargins left="0.25" right="0.25"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84992-39CD-41D6-97DD-AE15D3CC5FA9}">
  <sheetPr>
    <tabColor rgb="FFFFFF00"/>
  </sheetPr>
  <dimension ref="B1:L27"/>
  <sheetViews>
    <sheetView workbookViewId="0">
      <selection activeCell="R24" sqref="R24"/>
    </sheetView>
  </sheetViews>
  <sheetFormatPr defaultColWidth="9.140625" defaultRowHeight="15"/>
  <cols>
    <col min="1" max="1" width="2.7109375" style="173" customWidth="1"/>
    <col min="2" max="2" width="6.42578125" style="173" customWidth="1"/>
    <col min="3" max="3" width="13.5703125" style="173" customWidth="1"/>
    <col min="4" max="8" width="11.28515625" style="173" customWidth="1"/>
    <col min="9" max="9" width="13.5703125" style="173" customWidth="1"/>
    <col min="10" max="10" width="6.42578125" style="173" customWidth="1"/>
    <col min="11" max="11" width="9.5703125" style="173" bestFit="1" customWidth="1"/>
    <col min="12" max="16384" width="9.140625" style="173"/>
  </cols>
  <sheetData>
    <row r="1" spans="2:12" ht="28.5" customHeight="1">
      <c r="B1" s="1212" t="s">
        <v>516</v>
      </c>
      <c r="C1" s="1136"/>
      <c r="D1" s="1136"/>
      <c r="E1" s="1136"/>
      <c r="F1" s="1136"/>
      <c r="G1" s="1136"/>
      <c r="H1" s="1136"/>
      <c r="I1" s="1136"/>
      <c r="J1" s="1136"/>
    </row>
    <row r="2" spans="2:12" ht="28.5" customHeight="1">
      <c r="B2" s="1213" t="s">
        <v>517</v>
      </c>
      <c r="C2" s="1214"/>
      <c r="D2" s="1214"/>
      <c r="E2" s="1214"/>
      <c r="F2" s="1214"/>
      <c r="G2" s="1214"/>
      <c r="H2" s="1214"/>
      <c r="I2" s="1214"/>
      <c r="J2" s="1214"/>
    </row>
    <row r="3" spans="2:12" ht="29.45" customHeight="1">
      <c r="B3" s="1211" t="s">
        <v>462</v>
      </c>
      <c r="C3" s="1210" t="s">
        <v>317</v>
      </c>
      <c r="D3" s="258">
        <v>2020</v>
      </c>
      <c r="E3" s="1210">
        <v>2021</v>
      </c>
      <c r="F3" s="1210"/>
      <c r="G3" s="259" t="s">
        <v>440</v>
      </c>
      <c r="H3" s="260" t="s">
        <v>502</v>
      </c>
      <c r="I3" s="1210" t="s">
        <v>319</v>
      </c>
      <c r="J3" s="1211" t="s">
        <v>463</v>
      </c>
    </row>
    <row r="4" spans="2:12" ht="29.45" customHeight="1">
      <c r="B4" s="1211"/>
      <c r="C4" s="1210"/>
      <c r="D4" s="260" t="s">
        <v>518</v>
      </c>
      <c r="E4" s="260" t="s">
        <v>518</v>
      </c>
      <c r="F4" s="258" t="s">
        <v>438</v>
      </c>
      <c r="G4" s="259" t="s">
        <v>501</v>
      </c>
      <c r="H4" s="258">
        <v>2022</v>
      </c>
      <c r="I4" s="1210"/>
      <c r="J4" s="1211"/>
    </row>
    <row r="5" spans="2:12" ht="27.95" customHeight="1">
      <c r="B5" s="261">
        <v>1</v>
      </c>
      <c r="C5" s="262" t="s">
        <v>82</v>
      </c>
      <c r="D5" s="263">
        <v>1627.75</v>
      </c>
      <c r="E5" s="264">
        <v>1734.2339999999999</v>
      </c>
      <c r="F5" s="264">
        <f t="shared" ref="F5:F23" si="0">E5/$E$26*100</f>
        <v>26.887865751217543</v>
      </c>
      <c r="G5" s="263">
        <f t="shared" ref="G5:G23" si="1">E5-D5</f>
        <v>106.48399999999992</v>
      </c>
      <c r="H5" s="263">
        <v>1868.018</v>
      </c>
      <c r="I5" s="265" t="s">
        <v>415</v>
      </c>
      <c r="J5" s="261">
        <v>1</v>
      </c>
      <c r="K5" s="182"/>
      <c r="L5" s="179"/>
    </row>
    <row r="6" spans="2:12" s="174" customFormat="1" ht="27.95" customHeight="1">
      <c r="B6" s="266">
        <v>2</v>
      </c>
      <c r="C6" s="267" t="s">
        <v>107</v>
      </c>
      <c r="D6" s="268">
        <v>1290.0239999999999</v>
      </c>
      <c r="E6" s="269">
        <v>1381.057</v>
      </c>
      <c r="F6" s="269">
        <f t="shared" si="0"/>
        <v>21.412148078505695</v>
      </c>
      <c r="G6" s="268">
        <f t="shared" si="1"/>
        <v>91.033000000000129</v>
      </c>
      <c r="H6" s="268">
        <v>1493.12</v>
      </c>
      <c r="I6" s="249" t="s">
        <v>421</v>
      </c>
      <c r="J6" s="266">
        <v>2</v>
      </c>
      <c r="K6" s="182"/>
      <c r="L6" s="179"/>
    </row>
    <row r="7" spans="2:12" s="174" customFormat="1" ht="27.95" customHeight="1">
      <c r="B7" s="270">
        <v>3</v>
      </c>
      <c r="C7" s="271" t="s">
        <v>519</v>
      </c>
      <c r="D7" s="263">
        <v>660.34199999999998</v>
      </c>
      <c r="E7" s="264">
        <v>699.44399999999996</v>
      </c>
      <c r="F7" s="264">
        <f t="shared" si="0"/>
        <v>10.844301502850596</v>
      </c>
      <c r="G7" s="263">
        <f t="shared" si="1"/>
        <v>39.101999999999975</v>
      </c>
      <c r="H7" s="263">
        <v>740.52700000000004</v>
      </c>
      <c r="I7" s="265" t="s">
        <v>414</v>
      </c>
      <c r="J7" s="270">
        <v>3</v>
      </c>
      <c r="K7" s="182"/>
      <c r="L7" s="179"/>
    </row>
    <row r="8" spans="2:12" s="174" customFormat="1" ht="27.95" customHeight="1">
      <c r="B8" s="266">
        <v>4</v>
      </c>
      <c r="C8" s="267" t="s">
        <v>7</v>
      </c>
      <c r="D8" s="268">
        <v>497.09100000000001</v>
      </c>
      <c r="E8" s="269">
        <v>532.56700000000001</v>
      </c>
      <c r="F8" s="269">
        <f t="shared" si="0"/>
        <v>8.2570114526232743</v>
      </c>
      <c r="G8" s="268">
        <f t="shared" si="1"/>
        <v>35.475999999999999</v>
      </c>
      <c r="H8" s="268">
        <v>557.88199999999995</v>
      </c>
      <c r="I8" s="249" t="s">
        <v>420</v>
      </c>
      <c r="J8" s="266">
        <v>4</v>
      </c>
      <c r="K8" s="182"/>
      <c r="L8" s="179"/>
    </row>
    <row r="9" spans="2:12" s="174" customFormat="1" ht="27.95" customHeight="1">
      <c r="B9" s="270">
        <v>5</v>
      </c>
      <c r="C9" s="271" t="s">
        <v>96</v>
      </c>
      <c r="D9" s="263">
        <v>399.37599999999998</v>
      </c>
      <c r="E9" s="264">
        <v>428.85899999999998</v>
      </c>
      <c r="F9" s="264">
        <f t="shared" si="0"/>
        <v>6.6491045719328552</v>
      </c>
      <c r="G9" s="263">
        <f t="shared" si="1"/>
        <v>29.483000000000004</v>
      </c>
      <c r="H9" s="263">
        <v>486.95100000000002</v>
      </c>
      <c r="I9" s="265" t="s">
        <v>416</v>
      </c>
      <c r="J9" s="270">
        <v>5</v>
      </c>
      <c r="K9" s="182"/>
      <c r="L9" s="179"/>
    </row>
    <row r="10" spans="2:12" s="174" customFormat="1" ht="27.95" customHeight="1">
      <c r="B10" s="266">
        <v>6</v>
      </c>
      <c r="C10" s="267" t="s">
        <v>109</v>
      </c>
      <c r="D10" s="268">
        <v>276.39100000000002</v>
      </c>
      <c r="E10" s="269">
        <v>302.76499999999999</v>
      </c>
      <c r="F10" s="269">
        <f t="shared" si="0"/>
        <v>4.6941212513232804</v>
      </c>
      <c r="G10" s="268">
        <f t="shared" si="1"/>
        <v>26.373999999999967</v>
      </c>
      <c r="H10" s="268">
        <v>320.834</v>
      </c>
      <c r="I10" s="249" t="s">
        <v>422</v>
      </c>
      <c r="J10" s="266">
        <v>6</v>
      </c>
      <c r="K10" s="182"/>
      <c r="L10" s="179"/>
    </row>
    <row r="11" spans="2:12" s="174" customFormat="1" ht="27.95" customHeight="1">
      <c r="B11" s="270">
        <v>7</v>
      </c>
      <c r="C11" s="271" t="s">
        <v>97</v>
      </c>
      <c r="D11" s="263">
        <v>259.32600000000002</v>
      </c>
      <c r="E11" s="264">
        <v>273.90300000000002</v>
      </c>
      <c r="F11" s="264">
        <f t="shared" si="0"/>
        <v>4.2466397803616687</v>
      </c>
      <c r="G11" s="263">
        <f t="shared" si="1"/>
        <v>14.576999999999998</v>
      </c>
      <c r="H11" s="263">
        <v>292.584</v>
      </c>
      <c r="I11" s="265" t="s">
        <v>417</v>
      </c>
      <c r="J11" s="270">
        <v>7</v>
      </c>
      <c r="K11" s="182"/>
      <c r="L11" s="179"/>
    </row>
    <row r="12" spans="2:12" s="174" customFormat="1" ht="27.95" customHeight="1">
      <c r="B12" s="266">
        <v>8</v>
      </c>
      <c r="C12" s="267" t="s">
        <v>100</v>
      </c>
      <c r="D12" s="268">
        <v>202.011</v>
      </c>
      <c r="E12" s="269">
        <v>211.27500000000001</v>
      </c>
      <c r="F12" s="269">
        <f t="shared" si="0"/>
        <v>3.2756443689770163</v>
      </c>
      <c r="G12" s="268">
        <f t="shared" si="1"/>
        <v>9.26400000000001</v>
      </c>
      <c r="H12" s="268">
        <v>226.48400000000001</v>
      </c>
      <c r="I12" s="249" t="s">
        <v>418</v>
      </c>
      <c r="J12" s="266">
        <v>8</v>
      </c>
      <c r="K12" s="182"/>
      <c r="L12" s="179"/>
    </row>
    <row r="13" spans="2:12" s="174" customFormat="1" ht="27.95" customHeight="1">
      <c r="B13" s="270">
        <v>9</v>
      </c>
      <c r="C13" s="271" t="s">
        <v>127</v>
      </c>
      <c r="D13" s="263">
        <v>181.62899999999999</v>
      </c>
      <c r="E13" s="264">
        <v>189.86699999999999</v>
      </c>
      <c r="F13" s="264">
        <f t="shared" si="0"/>
        <v>2.9437310112628521</v>
      </c>
      <c r="G13" s="263">
        <f t="shared" si="1"/>
        <v>8.2379999999999995</v>
      </c>
      <c r="H13" s="263">
        <v>201.922</v>
      </c>
      <c r="I13" s="265" t="s">
        <v>429</v>
      </c>
      <c r="J13" s="270">
        <v>9</v>
      </c>
      <c r="K13" s="182"/>
      <c r="L13" s="179"/>
    </row>
    <row r="14" spans="2:12" s="174" customFormat="1" ht="27.95" customHeight="1">
      <c r="B14" s="266">
        <v>10</v>
      </c>
      <c r="C14" s="267" t="s">
        <v>106</v>
      </c>
      <c r="D14" s="268">
        <v>139.19</v>
      </c>
      <c r="E14" s="269">
        <v>147.78700000000001</v>
      </c>
      <c r="F14" s="269">
        <f t="shared" si="0"/>
        <v>2.2913153679233522</v>
      </c>
      <c r="G14" s="268">
        <f t="shared" si="1"/>
        <v>8.5970000000000084</v>
      </c>
      <c r="H14" s="268">
        <v>156.30099999999999</v>
      </c>
      <c r="I14" s="249" t="s">
        <v>419</v>
      </c>
      <c r="J14" s="266">
        <v>10</v>
      </c>
      <c r="K14" s="182"/>
      <c r="L14" s="179"/>
    </row>
    <row r="15" spans="2:12" s="174" customFormat="1" ht="27.95" customHeight="1">
      <c r="B15" s="270">
        <v>11</v>
      </c>
      <c r="C15" s="271" t="s">
        <v>112</v>
      </c>
      <c r="D15" s="263">
        <v>120.718</v>
      </c>
      <c r="E15" s="264">
        <v>128.84100000000001</v>
      </c>
      <c r="F15" s="264">
        <f t="shared" si="0"/>
        <v>1.99757328668024</v>
      </c>
      <c r="G15" s="263">
        <f t="shared" si="1"/>
        <v>8.1230000000000047</v>
      </c>
      <c r="H15" s="263">
        <v>136.81399999999999</v>
      </c>
      <c r="I15" s="265" t="s">
        <v>425</v>
      </c>
      <c r="J15" s="270">
        <v>11</v>
      </c>
      <c r="K15" s="182"/>
      <c r="L15" s="179"/>
    </row>
    <row r="16" spans="2:12" s="174" customFormat="1" ht="27.95" customHeight="1">
      <c r="B16" s="266">
        <v>12</v>
      </c>
      <c r="C16" s="267" t="s">
        <v>117</v>
      </c>
      <c r="D16" s="268">
        <v>105.643</v>
      </c>
      <c r="E16" s="269">
        <v>111.681</v>
      </c>
      <c r="F16" s="269">
        <f t="shared" si="0"/>
        <v>1.7315216602613754</v>
      </c>
      <c r="G16" s="268">
        <f t="shared" si="1"/>
        <v>6.0379999999999967</v>
      </c>
      <c r="H16" s="268">
        <v>117.854</v>
      </c>
      <c r="I16" s="249" t="s">
        <v>426</v>
      </c>
      <c r="J16" s="266">
        <v>12</v>
      </c>
      <c r="K16" s="182"/>
      <c r="L16" s="179"/>
    </row>
    <row r="17" spans="2:12" s="174" customFormat="1" ht="27.95" customHeight="1">
      <c r="B17" s="270">
        <v>13</v>
      </c>
      <c r="C17" s="271" t="s">
        <v>110</v>
      </c>
      <c r="D17" s="263">
        <v>39.146999999999998</v>
      </c>
      <c r="E17" s="264">
        <v>90.513000000000005</v>
      </c>
      <c r="F17" s="264">
        <f t="shared" si="0"/>
        <v>1.4033293043153079</v>
      </c>
      <c r="G17" s="263">
        <f t="shared" si="1"/>
        <v>51.366000000000007</v>
      </c>
      <c r="H17" s="263">
        <v>97.888999999999996</v>
      </c>
      <c r="I17" s="265" t="s">
        <v>423</v>
      </c>
      <c r="J17" s="270">
        <v>13</v>
      </c>
      <c r="K17" s="182"/>
      <c r="L17" s="179"/>
    </row>
    <row r="18" spans="2:12" s="174" customFormat="1" ht="27.95" customHeight="1">
      <c r="B18" s="266">
        <v>14</v>
      </c>
      <c r="C18" s="267" t="s">
        <v>38</v>
      </c>
      <c r="D18" s="268">
        <v>74.444999999999993</v>
      </c>
      <c r="E18" s="269">
        <v>79.010000000000005</v>
      </c>
      <c r="F18" s="269">
        <f t="shared" si="0"/>
        <v>1.2249847904052729</v>
      </c>
      <c r="G18" s="268">
        <f t="shared" si="1"/>
        <v>4.5650000000000119</v>
      </c>
      <c r="H18" s="268">
        <v>83.698999999999998</v>
      </c>
      <c r="I18" s="249" t="s">
        <v>424</v>
      </c>
      <c r="J18" s="266">
        <v>14</v>
      </c>
      <c r="K18" s="182"/>
      <c r="L18" s="179"/>
    </row>
    <row r="19" spans="2:12" s="174" customFormat="1" ht="27.95" customHeight="1">
      <c r="B19" s="270">
        <v>15</v>
      </c>
      <c r="C19" s="271" t="s">
        <v>137</v>
      </c>
      <c r="D19" s="263">
        <v>59.877000000000002</v>
      </c>
      <c r="E19" s="264">
        <v>60.793999999999997</v>
      </c>
      <c r="F19" s="264">
        <f t="shared" si="0"/>
        <v>0.94256075620678581</v>
      </c>
      <c r="G19" s="263">
        <f t="shared" si="1"/>
        <v>0.91699999999999449</v>
      </c>
      <c r="H19" s="263">
        <v>63.091999999999999</v>
      </c>
      <c r="I19" s="265" t="s">
        <v>433</v>
      </c>
      <c r="J19" s="270">
        <v>15</v>
      </c>
      <c r="K19" s="182"/>
      <c r="L19" s="179"/>
    </row>
    <row r="20" spans="2:12" s="174" customFormat="1" ht="27.95" customHeight="1">
      <c r="B20" s="266">
        <v>16</v>
      </c>
      <c r="C20" s="267" t="s">
        <v>503</v>
      </c>
      <c r="D20" s="268">
        <v>27.327999999999999</v>
      </c>
      <c r="E20" s="269">
        <v>29.57</v>
      </c>
      <c r="F20" s="269">
        <f t="shared" si="0"/>
        <v>0.45845842617749549</v>
      </c>
      <c r="G20" s="268">
        <f t="shared" si="1"/>
        <v>2.2420000000000009</v>
      </c>
      <c r="H20" s="268">
        <v>32.207000000000001</v>
      </c>
      <c r="I20" s="249" t="s">
        <v>431</v>
      </c>
      <c r="J20" s="266">
        <v>16</v>
      </c>
      <c r="K20" s="182"/>
      <c r="L20" s="179"/>
    </row>
    <row r="21" spans="2:12" s="174" customFormat="1" ht="27.95" customHeight="1">
      <c r="B21" s="270">
        <v>17</v>
      </c>
      <c r="C21" s="271" t="s">
        <v>129</v>
      </c>
      <c r="D21" s="263">
        <v>25.068999999999999</v>
      </c>
      <c r="E21" s="264">
        <v>26.681000000000001</v>
      </c>
      <c r="F21" s="264">
        <f t="shared" si="0"/>
        <v>0.41366686739403979</v>
      </c>
      <c r="G21" s="263">
        <f t="shared" si="1"/>
        <v>1.6120000000000019</v>
      </c>
      <c r="H21" s="263">
        <v>28.780999999999999</v>
      </c>
      <c r="I21" s="265" t="s">
        <v>430</v>
      </c>
      <c r="J21" s="270">
        <v>17</v>
      </c>
      <c r="K21" s="182"/>
      <c r="L21" s="179"/>
    </row>
    <row r="22" spans="2:12" s="174" customFormat="1" ht="27.95" customHeight="1">
      <c r="B22" s="266">
        <v>18</v>
      </c>
      <c r="C22" s="267" t="s">
        <v>139</v>
      </c>
      <c r="D22" s="268">
        <v>14.021000000000001</v>
      </c>
      <c r="E22" s="269">
        <v>14.759</v>
      </c>
      <c r="F22" s="269">
        <f t="shared" si="0"/>
        <v>0.2288261045638707</v>
      </c>
      <c r="G22" s="268">
        <f t="shared" si="1"/>
        <v>0.73799999999999955</v>
      </c>
      <c r="H22" s="268">
        <v>15.75</v>
      </c>
      <c r="I22" s="249" t="s">
        <v>434</v>
      </c>
      <c r="J22" s="266">
        <v>18</v>
      </c>
      <c r="K22" s="182"/>
      <c r="L22" s="179"/>
    </row>
    <row r="23" spans="2:12" s="174" customFormat="1" ht="27.95" customHeight="1">
      <c r="B23" s="270">
        <v>19</v>
      </c>
      <c r="C23" s="271" t="s">
        <v>113</v>
      </c>
      <c r="D23" s="263">
        <v>5.7629999999999999</v>
      </c>
      <c r="E23" s="264">
        <v>6.2690000000000001</v>
      </c>
      <c r="F23" s="264">
        <f t="shared" si="0"/>
        <v>9.7195667017474438E-2</v>
      </c>
      <c r="G23" s="263">
        <f t="shared" si="1"/>
        <v>0.50600000000000023</v>
      </c>
      <c r="H23" s="263">
        <v>6.7960000000000003</v>
      </c>
      <c r="I23" s="265" t="s">
        <v>427</v>
      </c>
      <c r="J23" s="270">
        <v>19</v>
      </c>
      <c r="K23" s="182"/>
      <c r="L23" s="179"/>
    </row>
    <row r="24" spans="2:12" s="174" customFormat="1" ht="27.95" customHeight="1">
      <c r="B24" s="266">
        <v>20</v>
      </c>
      <c r="C24" s="267" t="s">
        <v>125</v>
      </c>
      <c r="D24" s="268">
        <v>78.91</v>
      </c>
      <c r="E24" s="269" t="s">
        <v>281</v>
      </c>
      <c r="F24" s="269" t="s">
        <v>281</v>
      </c>
      <c r="G24" s="268" t="s">
        <v>281</v>
      </c>
      <c r="H24" s="268" t="s">
        <v>281</v>
      </c>
      <c r="I24" s="249" t="s">
        <v>428</v>
      </c>
      <c r="J24" s="266">
        <v>20</v>
      </c>
    </row>
    <row r="25" spans="2:12" s="174" customFormat="1" ht="27.95" customHeight="1">
      <c r="B25" s="272">
        <v>21</v>
      </c>
      <c r="C25" s="178" t="s">
        <v>226</v>
      </c>
      <c r="D25" s="176" t="s">
        <v>281</v>
      </c>
      <c r="E25" s="177" t="s">
        <v>281</v>
      </c>
      <c r="F25" s="177" t="s">
        <v>281</v>
      </c>
      <c r="G25" s="176" t="s">
        <v>281</v>
      </c>
      <c r="H25" s="176" t="s">
        <v>281</v>
      </c>
      <c r="I25" s="175" t="s">
        <v>432</v>
      </c>
      <c r="J25" s="273">
        <v>21</v>
      </c>
    </row>
    <row r="26" spans="2:12" ht="27.95" customHeight="1">
      <c r="B26" s="1207" t="s">
        <v>361</v>
      </c>
      <c r="C26" s="1207"/>
      <c r="D26" s="327">
        <f>SUM(D5:D25)</f>
        <v>6084.0509999999995</v>
      </c>
      <c r="E26" s="327">
        <f>SUM(E5:E25)</f>
        <v>6449.8760000000002</v>
      </c>
      <c r="F26" s="327">
        <f>E26/$E$26*100</f>
        <v>100</v>
      </c>
      <c r="G26" s="327">
        <f>E26-D26</f>
        <v>365.82500000000073</v>
      </c>
      <c r="H26" s="327">
        <f>SUM(H5:H25)</f>
        <v>6927.5050000000001</v>
      </c>
      <c r="I26" s="1209" t="s">
        <v>362</v>
      </c>
      <c r="J26" s="1209"/>
    </row>
    <row r="27" spans="2:12">
      <c r="B27" s="43" t="s">
        <v>520</v>
      </c>
      <c r="G27" s="180"/>
      <c r="J27" s="226" t="s">
        <v>521</v>
      </c>
    </row>
  </sheetData>
  <mergeCells count="9">
    <mergeCell ref="I26:J26"/>
    <mergeCell ref="B26:C26"/>
    <mergeCell ref="E3:F3"/>
    <mergeCell ref="J3:J4"/>
    <mergeCell ref="B1:J1"/>
    <mergeCell ref="B2:J2"/>
    <mergeCell ref="I3:I4"/>
    <mergeCell ref="C3:C4"/>
    <mergeCell ref="B3:B4"/>
  </mergeCells>
  <pageMargins left="0.25" right="0.25"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F6EC4-A3B4-4747-B511-E874AA9B0B0C}">
  <sheetPr>
    <tabColor rgb="FFFFFF00"/>
  </sheetPr>
  <dimension ref="B1:P53"/>
  <sheetViews>
    <sheetView topLeftCell="A17" workbookViewId="0">
      <selection activeCell="R24" sqref="R24"/>
    </sheetView>
  </sheetViews>
  <sheetFormatPr defaultColWidth="9.140625" defaultRowHeight="15"/>
  <cols>
    <col min="1" max="1" width="2.7109375" style="173" customWidth="1"/>
    <col min="2" max="2" width="5.5703125" style="173" customWidth="1"/>
    <col min="3" max="3" width="12" style="173" customWidth="1"/>
    <col min="4" max="8" width="12.42578125" style="173" customWidth="1"/>
    <col min="9" max="9" width="12" style="173" customWidth="1"/>
    <col min="10" max="10" width="5.28515625" style="173" customWidth="1"/>
    <col min="11" max="16384" width="9.140625" style="173"/>
  </cols>
  <sheetData>
    <row r="1" spans="2:16" ht="28.5" customHeight="1">
      <c r="B1" s="1212" t="s">
        <v>522</v>
      </c>
      <c r="C1" s="1136"/>
      <c r="D1" s="1136"/>
      <c r="E1" s="1136"/>
      <c r="F1" s="1136"/>
      <c r="G1" s="1136"/>
      <c r="H1" s="1136"/>
      <c r="I1" s="1136"/>
      <c r="J1" s="1136"/>
    </row>
    <row r="2" spans="2:16" ht="28.5" customHeight="1">
      <c r="B2" s="1213" t="s">
        <v>523</v>
      </c>
      <c r="C2" s="1214"/>
      <c r="D2" s="1214"/>
      <c r="E2" s="1214"/>
      <c r="F2" s="1214"/>
      <c r="G2" s="1214"/>
      <c r="H2" s="1214"/>
      <c r="I2" s="1214"/>
      <c r="J2" s="1214"/>
    </row>
    <row r="3" spans="2:16" ht="27.95" customHeight="1">
      <c r="B3" s="1216" t="s">
        <v>462</v>
      </c>
      <c r="C3" s="1210" t="s">
        <v>317</v>
      </c>
      <c r="D3" s="1210">
        <v>2020</v>
      </c>
      <c r="E3" s="1210">
        <v>2021</v>
      </c>
      <c r="F3" s="1217" t="s">
        <v>524</v>
      </c>
      <c r="G3" s="1217"/>
      <c r="H3" s="183" t="s">
        <v>502</v>
      </c>
      <c r="I3" s="1210" t="s">
        <v>319</v>
      </c>
      <c r="J3" s="1211" t="s">
        <v>463</v>
      </c>
    </row>
    <row r="4" spans="2:16" ht="27.95" customHeight="1">
      <c r="B4" s="1216"/>
      <c r="C4" s="1210"/>
      <c r="D4" s="1210"/>
      <c r="E4" s="1210"/>
      <c r="F4" s="183" t="s">
        <v>525</v>
      </c>
      <c r="G4" s="183" t="s">
        <v>526</v>
      </c>
      <c r="H4" s="275">
        <v>2022</v>
      </c>
      <c r="I4" s="1210"/>
      <c r="J4" s="1211"/>
    </row>
    <row r="5" spans="2:16" ht="27.95" customHeight="1">
      <c r="B5" s="321">
        <v>1</v>
      </c>
      <c r="C5" s="322" t="s">
        <v>97</v>
      </c>
      <c r="D5" s="323">
        <v>54184.966</v>
      </c>
      <c r="E5" s="324">
        <v>61790.572</v>
      </c>
      <c r="F5" s="323">
        <f t="shared" ref="F5" si="0">E5-D5</f>
        <v>7605.6059999999998</v>
      </c>
      <c r="G5" s="323">
        <f t="shared" ref="G5:G26" si="1">F5/D5*100</f>
        <v>14.03637680606831</v>
      </c>
      <c r="H5" s="323">
        <v>64768.004999999997</v>
      </c>
      <c r="I5" s="265" t="s">
        <v>417</v>
      </c>
      <c r="J5" s="321">
        <v>1</v>
      </c>
      <c r="K5" s="181"/>
      <c r="L5" s="182"/>
      <c r="M5" s="182"/>
      <c r="N5" s="182"/>
      <c r="P5" s="181"/>
    </row>
    <row r="6" spans="2:16" ht="27.95" customHeight="1">
      <c r="B6" s="325">
        <v>2</v>
      </c>
      <c r="C6" s="246" t="s">
        <v>254</v>
      </c>
      <c r="D6" s="247">
        <v>38661.175999999999</v>
      </c>
      <c r="E6" s="248">
        <v>43537.688999999998</v>
      </c>
      <c r="F6" s="247">
        <f t="shared" ref="F6:F26" si="2">E6-D6</f>
        <v>4876.512999999999</v>
      </c>
      <c r="G6" s="247">
        <f t="shared" ref="G6:G25" si="3">F6/D6*100</f>
        <v>12.613462663422343</v>
      </c>
      <c r="H6" s="247">
        <v>44752.862000000001</v>
      </c>
      <c r="I6" s="249" t="s">
        <v>414</v>
      </c>
      <c r="J6" s="325">
        <v>2</v>
      </c>
      <c r="K6" s="181"/>
      <c r="L6" s="182"/>
      <c r="M6" s="180"/>
      <c r="P6" s="181"/>
    </row>
    <row r="7" spans="2:16" ht="27.95" customHeight="1">
      <c r="B7" s="321">
        <v>3</v>
      </c>
      <c r="C7" s="322" t="s">
        <v>100</v>
      </c>
      <c r="D7" s="323">
        <v>22683.637999999999</v>
      </c>
      <c r="E7" s="324">
        <v>27927.163</v>
      </c>
      <c r="F7" s="323">
        <f t="shared" si="2"/>
        <v>5243.5250000000015</v>
      </c>
      <c r="G7" s="323">
        <f t="shared" si="3"/>
        <v>23.11589084608034</v>
      </c>
      <c r="H7" s="323">
        <v>28821.611000000001</v>
      </c>
      <c r="I7" s="265" t="s">
        <v>418</v>
      </c>
      <c r="J7" s="321">
        <v>3</v>
      </c>
      <c r="K7" s="181"/>
      <c r="L7" s="182"/>
      <c r="M7" s="180"/>
      <c r="P7" s="181"/>
    </row>
    <row r="8" spans="2:16" ht="27.95" customHeight="1">
      <c r="B8" s="325">
        <v>4</v>
      </c>
      <c r="C8" s="246" t="s">
        <v>38</v>
      </c>
      <c r="D8" s="247">
        <v>23589.956999999999</v>
      </c>
      <c r="E8" s="248">
        <v>26293.947</v>
      </c>
      <c r="F8" s="247">
        <f t="shared" si="2"/>
        <v>2703.9900000000016</v>
      </c>
      <c r="G8" s="247">
        <f t="shared" si="3"/>
        <v>11.462462606438841</v>
      </c>
      <c r="H8" s="247">
        <v>27052.973999999998</v>
      </c>
      <c r="I8" s="249" t="s">
        <v>424</v>
      </c>
      <c r="J8" s="325">
        <v>4</v>
      </c>
      <c r="K8" s="181"/>
      <c r="L8" s="182"/>
      <c r="M8" s="180"/>
      <c r="P8" s="181"/>
    </row>
    <row r="9" spans="2:16" ht="27.95" customHeight="1">
      <c r="B9" s="321">
        <v>5</v>
      </c>
      <c r="C9" s="322" t="s">
        <v>82</v>
      </c>
      <c r="D9" s="323">
        <v>19995.704000000002</v>
      </c>
      <c r="E9" s="324">
        <v>23762.42</v>
      </c>
      <c r="F9" s="323">
        <f t="shared" si="2"/>
        <v>3766.7159999999967</v>
      </c>
      <c r="G9" s="323">
        <f t="shared" si="3"/>
        <v>18.837626322133978</v>
      </c>
      <c r="H9" s="323">
        <v>24224.377</v>
      </c>
      <c r="I9" s="265" t="s">
        <v>415</v>
      </c>
      <c r="J9" s="321">
        <v>5</v>
      </c>
      <c r="K9" s="181"/>
      <c r="L9" s="182"/>
      <c r="M9" s="180"/>
      <c r="P9" s="181"/>
    </row>
    <row r="10" spans="2:16" ht="27.95" customHeight="1">
      <c r="B10" s="325">
        <v>6</v>
      </c>
      <c r="C10" s="246" t="s">
        <v>106</v>
      </c>
      <c r="D10" s="247">
        <v>14255.089</v>
      </c>
      <c r="E10" s="248">
        <v>17632.651000000002</v>
      </c>
      <c r="F10" s="247">
        <f t="shared" si="2"/>
        <v>3377.5620000000017</v>
      </c>
      <c r="G10" s="247">
        <f t="shared" si="3"/>
        <v>23.693727903066769</v>
      </c>
      <c r="H10" s="247">
        <v>18226.548999999999</v>
      </c>
      <c r="I10" s="249" t="s">
        <v>419</v>
      </c>
      <c r="J10" s="325">
        <v>6</v>
      </c>
      <c r="K10" s="181"/>
      <c r="L10" s="182"/>
      <c r="M10" s="180"/>
      <c r="P10" s="181"/>
    </row>
    <row r="11" spans="2:16" ht="27.95" customHeight="1">
      <c r="B11" s="321">
        <v>7</v>
      </c>
      <c r="C11" s="322" t="s">
        <v>96</v>
      </c>
      <c r="D11" s="323">
        <v>4223.2179999999998</v>
      </c>
      <c r="E11" s="324">
        <v>4892.9639999999999</v>
      </c>
      <c r="F11" s="323">
        <f t="shared" si="2"/>
        <v>669.74600000000009</v>
      </c>
      <c r="G11" s="323">
        <f t="shared" si="3"/>
        <v>15.858665122188818</v>
      </c>
      <c r="H11" s="323">
        <v>5364.2479999999996</v>
      </c>
      <c r="I11" s="265" t="s">
        <v>416</v>
      </c>
      <c r="J11" s="321">
        <v>7</v>
      </c>
      <c r="K11" s="181"/>
      <c r="L11" s="182"/>
      <c r="M11" s="180"/>
      <c r="P11" s="181"/>
    </row>
    <row r="12" spans="2:16" ht="27.95" customHeight="1">
      <c r="B12" s="325">
        <v>8</v>
      </c>
      <c r="C12" s="246" t="s">
        <v>125</v>
      </c>
      <c r="D12" s="247">
        <f>'Nominal GDP-Arab Countries'!D18/Population!D17*1000</f>
        <v>4649.8487596402156</v>
      </c>
      <c r="E12" s="248">
        <f>'Nominal GDP-Arab Countries'!E18/Population!E17*1000</f>
        <v>4666.9437918447748</v>
      </c>
      <c r="F12" s="247">
        <f t="shared" si="2"/>
        <v>17.095032204559175</v>
      </c>
      <c r="G12" s="247">
        <f t="shared" si="3"/>
        <v>0.36764705882351989</v>
      </c>
      <c r="H12" s="247">
        <f>'Nominal GDP-Arab Countries'!H18/Population!I17*1000</f>
        <v>4736.5996693349944</v>
      </c>
      <c r="I12" s="249" t="s">
        <v>428</v>
      </c>
      <c r="J12" s="325">
        <v>8</v>
      </c>
      <c r="K12" s="181"/>
      <c r="L12" s="182"/>
      <c r="M12" s="180"/>
      <c r="P12" s="181"/>
    </row>
    <row r="13" spans="2:16" ht="27.95" customHeight="1">
      <c r="B13" s="321">
        <v>9</v>
      </c>
      <c r="C13" s="322" t="s">
        <v>117</v>
      </c>
      <c r="D13" s="323">
        <v>4286.4849999999997</v>
      </c>
      <c r="E13" s="324">
        <v>4393.6419999999998</v>
      </c>
      <c r="F13" s="323">
        <f t="shared" si="2"/>
        <v>107.15700000000015</v>
      </c>
      <c r="G13" s="323">
        <f t="shared" si="3"/>
        <v>2.4998804381678732</v>
      </c>
      <c r="H13" s="323">
        <v>4564.91</v>
      </c>
      <c r="I13" s="265" t="s">
        <v>426</v>
      </c>
      <c r="J13" s="321">
        <v>9</v>
      </c>
      <c r="K13" s="181"/>
      <c r="L13" s="182"/>
      <c r="M13" s="180"/>
      <c r="P13" s="181"/>
    </row>
    <row r="14" spans="2:16" ht="27.95" customHeight="1">
      <c r="B14" s="325">
        <v>10</v>
      </c>
      <c r="C14" s="246" t="s">
        <v>110</v>
      </c>
      <c r="D14" s="247">
        <v>2891.462</v>
      </c>
      <c r="E14" s="248">
        <v>4068.6109999999999</v>
      </c>
      <c r="F14" s="247">
        <f t="shared" si="2"/>
        <v>1177.1489999999999</v>
      </c>
      <c r="G14" s="247">
        <f t="shared" si="3"/>
        <v>40.711204228172463</v>
      </c>
      <c r="H14" s="247">
        <v>4308.91</v>
      </c>
      <c r="I14" s="249" t="s">
        <v>423</v>
      </c>
      <c r="J14" s="325">
        <v>10</v>
      </c>
      <c r="K14" s="181"/>
      <c r="L14" s="182"/>
      <c r="M14" s="180"/>
      <c r="P14" s="181"/>
    </row>
    <row r="15" spans="2:16" ht="27.95" customHeight="1">
      <c r="B15" s="321">
        <v>11</v>
      </c>
      <c r="C15" s="322" t="s">
        <v>107</v>
      </c>
      <c r="D15" s="323">
        <v>3600.8389999999999</v>
      </c>
      <c r="E15" s="324">
        <v>3851.7460000000001</v>
      </c>
      <c r="F15" s="323">
        <f t="shared" si="2"/>
        <v>250.90700000000015</v>
      </c>
      <c r="G15" s="323">
        <f t="shared" si="3"/>
        <v>6.9680149542926006</v>
      </c>
      <c r="H15" s="323">
        <v>4176.598</v>
      </c>
      <c r="I15" s="265" t="s">
        <v>421</v>
      </c>
      <c r="J15" s="321">
        <v>11</v>
      </c>
      <c r="K15" s="181"/>
      <c r="L15" s="182"/>
      <c r="M15" s="180"/>
      <c r="P15" s="181"/>
    </row>
    <row r="16" spans="2:16" ht="27.95" customHeight="1">
      <c r="B16" s="325">
        <v>12</v>
      </c>
      <c r="C16" s="246" t="s">
        <v>113</v>
      </c>
      <c r="D16" s="247">
        <v>3481.5729999999999</v>
      </c>
      <c r="E16" s="248">
        <v>3645.5</v>
      </c>
      <c r="F16" s="247">
        <f t="shared" si="2"/>
        <v>163.92700000000013</v>
      </c>
      <c r="G16" s="247">
        <f t="shared" si="3"/>
        <v>4.7084177180831803</v>
      </c>
      <c r="H16" s="247">
        <v>3869.2539999999999</v>
      </c>
      <c r="I16" s="249" t="s">
        <v>427</v>
      </c>
      <c r="J16" s="325">
        <v>12</v>
      </c>
      <c r="K16" s="181"/>
      <c r="L16" s="182"/>
      <c r="M16" s="180"/>
      <c r="P16" s="181"/>
    </row>
    <row r="17" spans="2:16" ht="27.95" customHeight="1">
      <c r="B17" s="321">
        <v>13</v>
      </c>
      <c r="C17" s="322" t="s">
        <v>7</v>
      </c>
      <c r="D17" s="323">
        <v>3337.317</v>
      </c>
      <c r="E17" s="324">
        <v>3638.328</v>
      </c>
      <c r="F17" s="323">
        <f t="shared" si="2"/>
        <v>301.01099999999997</v>
      </c>
      <c r="G17" s="323">
        <f t="shared" si="3"/>
        <v>9.0195507349166988</v>
      </c>
      <c r="H17" s="323">
        <v>3672.4630000000002</v>
      </c>
      <c r="I17" s="265" t="s">
        <v>420</v>
      </c>
      <c r="J17" s="321">
        <v>13</v>
      </c>
      <c r="K17" s="181"/>
      <c r="L17" s="182"/>
      <c r="M17" s="180"/>
      <c r="P17" s="181"/>
    </row>
    <row r="18" spans="2:16" ht="27.95" customHeight="1">
      <c r="B18" s="325">
        <v>14</v>
      </c>
      <c r="C18" s="246" t="s">
        <v>112</v>
      </c>
      <c r="D18" s="247">
        <v>3294.88</v>
      </c>
      <c r="E18" s="248">
        <v>3555.587</v>
      </c>
      <c r="F18" s="247">
        <f t="shared" si="2"/>
        <v>260.70699999999988</v>
      </c>
      <c r="G18" s="247">
        <f t="shared" si="3"/>
        <v>7.9124884669547866</v>
      </c>
      <c r="H18" s="247">
        <v>3747.5410000000002</v>
      </c>
      <c r="I18" s="249" t="s">
        <v>425</v>
      </c>
      <c r="J18" s="325">
        <v>14</v>
      </c>
      <c r="K18" s="181"/>
      <c r="L18" s="182"/>
      <c r="M18" s="180"/>
      <c r="P18" s="181"/>
    </row>
    <row r="19" spans="2:16" ht="27.95" customHeight="1">
      <c r="B19" s="321">
        <v>15</v>
      </c>
      <c r="C19" s="322" t="s">
        <v>109</v>
      </c>
      <c r="D19" s="323">
        <v>3187.63</v>
      </c>
      <c r="E19" s="324">
        <v>3470.7950000000001</v>
      </c>
      <c r="F19" s="323">
        <f t="shared" si="2"/>
        <v>283.16499999999996</v>
      </c>
      <c r="G19" s="323">
        <f t="shared" si="3"/>
        <v>8.8832455460640016</v>
      </c>
      <c r="H19" s="323">
        <v>3617.2539999999999</v>
      </c>
      <c r="I19" s="265" t="s">
        <v>422</v>
      </c>
      <c r="J19" s="321">
        <v>15</v>
      </c>
      <c r="K19" s="181"/>
      <c r="L19" s="182"/>
      <c r="M19" s="180"/>
      <c r="P19" s="181"/>
    </row>
    <row r="20" spans="2:16" ht="27.95" customHeight="1">
      <c r="B20" s="325">
        <v>16</v>
      </c>
      <c r="C20" s="246" t="s">
        <v>503</v>
      </c>
      <c r="D20" s="247">
        <v>3050.5459999999998</v>
      </c>
      <c r="E20" s="248">
        <v>3320.8530000000001</v>
      </c>
      <c r="F20" s="247">
        <f t="shared" si="2"/>
        <v>270.30700000000024</v>
      </c>
      <c r="G20" s="247">
        <f t="shared" si="3"/>
        <v>8.8609383369403467</v>
      </c>
      <c r="H20" s="247">
        <v>3514.2220000000002</v>
      </c>
      <c r="I20" s="249" t="s">
        <v>431</v>
      </c>
      <c r="J20" s="325">
        <v>16</v>
      </c>
      <c r="K20" s="181"/>
      <c r="L20" s="182"/>
      <c r="M20" s="180"/>
      <c r="P20" s="181"/>
    </row>
    <row r="21" spans="2:16" ht="27.95" customHeight="1">
      <c r="B21" s="321">
        <v>17</v>
      </c>
      <c r="C21" s="322" t="s">
        <v>129</v>
      </c>
      <c r="D21" s="323">
        <v>1955.501</v>
      </c>
      <c r="E21" s="324">
        <v>2161.279</v>
      </c>
      <c r="F21" s="323">
        <f t="shared" si="2"/>
        <v>205.77800000000002</v>
      </c>
      <c r="G21" s="323">
        <f t="shared" si="3"/>
        <v>10.523032205046176</v>
      </c>
      <c r="H21" s="323">
        <v>2154.1489999999999</v>
      </c>
      <c r="I21" s="265" t="s">
        <v>430</v>
      </c>
      <c r="J21" s="321">
        <v>17</v>
      </c>
      <c r="K21" s="181"/>
      <c r="L21" s="182"/>
      <c r="M21" s="180"/>
      <c r="P21" s="181"/>
    </row>
    <row r="22" spans="2:16" ht="27.95" customHeight="1">
      <c r="B22" s="325">
        <v>18</v>
      </c>
      <c r="C22" s="246" t="s">
        <v>226</v>
      </c>
      <c r="D22" s="247">
        <f>'Nominal GDP-Arab Countries'!D20/Population!D12*1000</f>
        <v>1301.5932665778003</v>
      </c>
      <c r="E22" s="248">
        <f>'Nominal GDP-Arab Countries'!E20/Population!E12*1000</f>
        <v>1244.6930144869675</v>
      </c>
      <c r="F22" s="247">
        <f t="shared" si="2"/>
        <v>-56.900252090832737</v>
      </c>
      <c r="G22" s="247">
        <f t="shared" si="3"/>
        <v>-4.371584699453547</v>
      </c>
      <c r="H22" s="247">
        <f>'Nominal GDP-Arab Countries'!H20/Population!I12*1000</f>
        <v>1174.1176373768817</v>
      </c>
      <c r="I22" s="249" t="s">
        <v>432</v>
      </c>
      <c r="J22" s="325">
        <v>18</v>
      </c>
      <c r="K22" s="181"/>
      <c r="L22" s="182"/>
      <c r="M22" s="180"/>
      <c r="P22" s="181"/>
    </row>
    <row r="23" spans="2:16" ht="27.95" customHeight="1">
      <c r="B23" s="321">
        <v>19</v>
      </c>
      <c r="C23" s="322" t="s">
        <v>127</v>
      </c>
      <c r="D23" s="323">
        <v>775.63499999999999</v>
      </c>
      <c r="E23" s="324">
        <v>789.44799999999998</v>
      </c>
      <c r="F23" s="323">
        <f t="shared" si="2"/>
        <v>13.812999999999988</v>
      </c>
      <c r="G23" s="323">
        <f t="shared" si="3"/>
        <v>1.7808634215836041</v>
      </c>
      <c r="H23" s="323">
        <v>809.08799999999997</v>
      </c>
      <c r="I23" s="265" t="s">
        <v>429</v>
      </c>
      <c r="J23" s="321">
        <v>19</v>
      </c>
      <c r="K23" s="181"/>
      <c r="L23" s="182"/>
      <c r="M23" s="180"/>
      <c r="P23" s="181"/>
    </row>
    <row r="24" spans="2:16" ht="27.95" customHeight="1">
      <c r="B24" s="325">
        <v>20</v>
      </c>
      <c r="C24" s="246" t="s">
        <v>137</v>
      </c>
      <c r="D24" s="247">
        <v>580.221</v>
      </c>
      <c r="E24" s="248">
        <v>585.00300000000004</v>
      </c>
      <c r="F24" s="247">
        <f t="shared" si="2"/>
        <v>4.7820000000000391</v>
      </c>
      <c r="G24" s="247">
        <f t="shared" si="3"/>
        <v>0.82416872191803447</v>
      </c>
      <c r="H24" s="247">
        <v>587.40800000000002</v>
      </c>
      <c r="I24" s="249" t="s">
        <v>433</v>
      </c>
      <c r="J24" s="325">
        <v>20</v>
      </c>
      <c r="K24" s="181"/>
      <c r="M24" s="180"/>
    </row>
    <row r="25" spans="2:16" ht="27.95" customHeight="1">
      <c r="B25" s="321">
        <v>21</v>
      </c>
      <c r="C25" s="322" t="s">
        <v>139</v>
      </c>
      <c r="D25" s="323">
        <v>331.637</v>
      </c>
      <c r="E25" s="324">
        <v>350.36099999999999</v>
      </c>
      <c r="F25" s="323">
        <f t="shared" si="2"/>
        <v>18.72399999999999</v>
      </c>
      <c r="G25" s="323">
        <f t="shared" si="3"/>
        <v>5.6459321487047553</v>
      </c>
      <c r="H25" s="323">
        <v>369.62</v>
      </c>
      <c r="I25" s="265" t="s">
        <v>434</v>
      </c>
      <c r="J25" s="321">
        <v>21</v>
      </c>
      <c r="K25" s="181"/>
      <c r="M25" s="180"/>
    </row>
    <row r="26" spans="2:16" ht="27.95" customHeight="1">
      <c r="B26" s="1215" t="s">
        <v>527</v>
      </c>
      <c r="C26" s="1215"/>
      <c r="D26" s="326">
        <f>'Nominal GDP-Arab Countries'!D26/Population!D26*1000</f>
        <v>5635.5357661837343</v>
      </c>
      <c r="E26" s="326">
        <f>'Nominal GDP-Arab Countries'!E26/Population!E26*1000</f>
        <v>6375.4993117130016</v>
      </c>
      <c r="F26" s="326">
        <f t="shared" si="2"/>
        <v>739.96354552926732</v>
      </c>
      <c r="G26" s="326">
        <f t="shared" si="1"/>
        <v>13.130314068263912</v>
      </c>
      <c r="H26" s="326">
        <f>'Nominal GDP-Arab Countries'!H26/Population!I26*1000</f>
        <v>6611.823595577177</v>
      </c>
      <c r="I26" s="1215" t="s">
        <v>495</v>
      </c>
      <c r="J26" s="1215"/>
      <c r="K26" s="181"/>
    </row>
    <row r="27" spans="2:16">
      <c r="B27" s="43" t="s">
        <v>520</v>
      </c>
      <c r="G27" s="180"/>
      <c r="J27" s="226" t="s">
        <v>505</v>
      </c>
      <c r="K27" s="173" t="s">
        <v>317</v>
      </c>
      <c r="L27" s="173">
        <v>2021</v>
      </c>
    </row>
    <row r="28" spans="2:16">
      <c r="D28" s="245"/>
      <c r="E28" s="245"/>
      <c r="F28" s="245"/>
      <c r="G28" s="245"/>
      <c r="H28" s="245"/>
      <c r="K28" s="618" t="s">
        <v>528</v>
      </c>
      <c r="L28" s="180">
        <v>61.790571999999997</v>
      </c>
    </row>
    <row r="29" spans="2:16">
      <c r="K29" s="619" t="s">
        <v>529</v>
      </c>
      <c r="L29" s="180">
        <v>43.537689</v>
      </c>
    </row>
    <row r="30" spans="2:16">
      <c r="K30" s="619" t="s">
        <v>530</v>
      </c>
      <c r="L30" s="180">
        <v>27.927163</v>
      </c>
    </row>
    <row r="31" spans="2:16">
      <c r="K31" s="619" t="s">
        <v>531</v>
      </c>
      <c r="L31" s="180">
        <v>26.293946999999999</v>
      </c>
    </row>
    <row r="32" spans="2:16">
      <c r="K32" s="619" t="s">
        <v>532</v>
      </c>
      <c r="L32" s="180">
        <v>23.762419999999999</v>
      </c>
    </row>
    <row r="33" spans="11:14">
      <c r="K33" s="619" t="s">
        <v>533</v>
      </c>
      <c r="L33" s="180">
        <v>17.632651000000003</v>
      </c>
      <c r="M33" s="180"/>
      <c r="N33" s="180"/>
    </row>
    <row r="34" spans="11:14">
      <c r="K34" s="619" t="s">
        <v>534</v>
      </c>
      <c r="L34" s="180">
        <v>4.8929640000000001</v>
      </c>
      <c r="M34" s="180"/>
      <c r="N34" s="180"/>
    </row>
    <row r="35" spans="11:14">
      <c r="K35" s="620" t="s">
        <v>535</v>
      </c>
      <c r="L35" s="180">
        <v>4.7</v>
      </c>
      <c r="M35" s="180"/>
      <c r="N35" s="180"/>
    </row>
    <row r="36" spans="11:14">
      <c r="K36" s="619" t="s">
        <v>536</v>
      </c>
      <c r="L36" s="180">
        <v>4.3936419999999998</v>
      </c>
      <c r="M36" s="180"/>
      <c r="N36" s="180"/>
    </row>
    <row r="37" spans="11:14">
      <c r="K37" s="619" t="s">
        <v>537</v>
      </c>
      <c r="L37" s="180">
        <v>4.0686109999999998</v>
      </c>
      <c r="M37" s="180"/>
      <c r="N37" s="180"/>
    </row>
    <row r="38" spans="11:14">
      <c r="K38" s="619" t="s">
        <v>538</v>
      </c>
      <c r="L38" s="180">
        <v>3.8517459999999999</v>
      </c>
      <c r="M38" s="180"/>
      <c r="N38" s="180"/>
    </row>
    <row r="39" spans="11:14">
      <c r="K39" s="619" t="s">
        <v>539</v>
      </c>
      <c r="L39" s="180">
        <v>3.6455000000000002</v>
      </c>
      <c r="M39" s="180"/>
      <c r="N39" s="180"/>
    </row>
    <row r="40" spans="11:14">
      <c r="K40" s="619" t="s">
        <v>540</v>
      </c>
      <c r="L40" s="180">
        <v>3.638328</v>
      </c>
      <c r="M40" s="180"/>
      <c r="N40" s="180"/>
    </row>
    <row r="41" spans="11:14">
      <c r="K41" s="619" t="s">
        <v>541</v>
      </c>
      <c r="L41" s="180">
        <v>3.5555870000000001</v>
      </c>
      <c r="M41" s="180"/>
      <c r="N41" s="180"/>
    </row>
    <row r="42" spans="11:14">
      <c r="K42" s="619" t="s">
        <v>542</v>
      </c>
      <c r="L42" s="180">
        <v>3.4707949999999999</v>
      </c>
      <c r="M42" s="180"/>
      <c r="N42" s="180"/>
    </row>
    <row r="43" spans="11:14">
      <c r="K43" s="619" t="s">
        <v>543</v>
      </c>
      <c r="L43" s="180">
        <v>3.3208530000000001</v>
      </c>
      <c r="M43" s="180"/>
      <c r="N43" s="180"/>
    </row>
    <row r="44" spans="11:14">
      <c r="K44" s="619" t="s">
        <v>544</v>
      </c>
      <c r="L44" s="180">
        <v>2.161279</v>
      </c>
      <c r="M44" s="180"/>
      <c r="N44" s="180"/>
    </row>
    <row r="45" spans="11:14">
      <c r="K45" s="620" t="s">
        <v>545</v>
      </c>
      <c r="L45" s="180">
        <v>1.2</v>
      </c>
      <c r="M45" s="180"/>
      <c r="N45" s="180"/>
    </row>
    <row r="46" spans="11:14">
      <c r="K46" s="619" t="s">
        <v>546</v>
      </c>
      <c r="L46" s="180">
        <v>0.78944799999999993</v>
      </c>
      <c r="M46" s="180"/>
      <c r="N46" s="180"/>
    </row>
    <row r="47" spans="11:14">
      <c r="K47" s="619" t="s">
        <v>547</v>
      </c>
      <c r="L47" s="180">
        <v>0.58500300000000005</v>
      </c>
      <c r="M47" s="180"/>
      <c r="N47" s="180"/>
    </row>
    <row r="48" spans="11:14">
      <c r="K48" s="619" t="s">
        <v>548</v>
      </c>
      <c r="L48" s="180">
        <v>0.35036099999999998</v>
      </c>
      <c r="M48" s="180"/>
      <c r="N48" s="180"/>
    </row>
    <row r="49" spans="12:15">
      <c r="L49" s="180"/>
      <c r="M49" s="180"/>
      <c r="N49" s="180"/>
    </row>
    <row r="50" spans="12:15">
      <c r="L50" s="180"/>
      <c r="M50" s="180"/>
      <c r="N50" s="180"/>
    </row>
    <row r="51" spans="12:15">
      <c r="L51" s="180"/>
      <c r="M51" s="180"/>
      <c r="N51" s="180"/>
      <c r="O51" s="180"/>
    </row>
    <row r="52" spans="12:15">
      <c r="L52" s="180"/>
      <c r="M52" s="180"/>
      <c r="N52" s="180"/>
    </row>
    <row r="53" spans="12:15">
      <c r="L53" s="180"/>
      <c r="M53" s="180"/>
      <c r="N53" s="180"/>
    </row>
  </sheetData>
  <sortState xmlns:xlrd2="http://schemas.microsoft.com/office/spreadsheetml/2017/richdata2" ref="K28:L48">
    <sortCondition descending="1" ref="L28:L48"/>
  </sortState>
  <mergeCells count="11">
    <mergeCell ref="I26:J26"/>
    <mergeCell ref="B26:C26"/>
    <mergeCell ref="B3:B4"/>
    <mergeCell ref="B2:J2"/>
    <mergeCell ref="B1:J1"/>
    <mergeCell ref="E3:E4"/>
    <mergeCell ref="D3:D4"/>
    <mergeCell ref="C3:C4"/>
    <mergeCell ref="I3:I4"/>
    <mergeCell ref="J3:J4"/>
    <mergeCell ref="F3:G3"/>
  </mergeCells>
  <pageMargins left="0.25" right="0.25"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A8FC7-6241-44A9-8EA6-EFD706FD5769}">
  <sheetPr>
    <tabColor rgb="FFFFFF00"/>
  </sheetPr>
  <dimension ref="B1:L33"/>
  <sheetViews>
    <sheetView topLeftCell="A8" workbookViewId="0">
      <selection activeCell="R24" sqref="R24"/>
    </sheetView>
  </sheetViews>
  <sheetFormatPr defaultColWidth="9.140625" defaultRowHeight="15"/>
  <cols>
    <col min="1" max="1" width="2.7109375" style="173" customWidth="1"/>
    <col min="2" max="2" width="7.140625" style="173" customWidth="1"/>
    <col min="3" max="3" width="13.7109375" style="173" customWidth="1"/>
    <col min="4" max="4" width="10.85546875" style="173" customWidth="1"/>
    <col min="5" max="6" width="11.42578125" style="173" customWidth="1"/>
    <col min="7" max="7" width="9.28515625" style="173" customWidth="1"/>
    <col min="8" max="8" width="13.140625" style="173" customWidth="1"/>
    <col min="9" max="9" width="13.7109375" style="173" customWidth="1"/>
    <col min="10" max="10" width="7.140625" style="173" customWidth="1"/>
    <col min="11" max="16384" width="9.140625" style="173"/>
  </cols>
  <sheetData>
    <row r="1" spans="2:12" ht="27.75" customHeight="1">
      <c r="B1" s="1212" t="s">
        <v>549</v>
      </c>
      <c r="C1" s="1136"/>
      <c r="D1" s="1136"/>
      <c r="E1" s="1136"/>
      <c r="F1" s="1136"/>
      <c r="G1" s="1136"/>
      <c r="H1" s="1136"/>
      <c r="I1" s="1136"/>
      <c r="J1" s="1136"/>
    </row>
    <row r="2" spans="2:12" ht="27.75" customHeight="1">
      <c r="B2" s="1213" t="s">
        <v>550</v>
      </c>
      <c r="C2" s="1214"/>
      <c r="D2" s="1214"/>
      <c r="E2" s="1214"/>
      <c r="F2" s="1214"/>
      <c r="G2" s="1214"/>
      <c r="H2" s="1214"/>
      <c r="I2" s="1214"/>
      <c r="J2" s="1214"/>
    </row>
    <row r="3" spans="2:12" ht="27.95" customHeight="1">
      <c r="B3" s="1217" t="s">
        <v>462</v>
      </c>
      <c r="C3" s="1219" t="s">
        <v>317</v>
      </c>
      <c r="D3" s="1219">
        <v>2020</v>
      </c>
      <c r="E3" s="1219">
        <v>2021</v>
      </c>
      <c r="F3" s="1217" t="s">
        <v>524</v>
      </c>
      <c r="G3" s="1217"/>
      <c r="H3" s="183" t="s">
        <v>502</v>
      </c>
      <c r="I3" s="1219" t="s">
        <v>319</v>
      </c>
      <c r="J3" s="1217" t="s">
        <v>463</v>
      </c>
    </row>
    <row r="4" spans="2:12" ht="27.95" customHeight="1">
      <c r="B4" s="1217"/>
      <c r="C4" s="1219"/>
      <c r="D4" s="1219"/>
      <c r="E4" s="1219"/>
      <c r="F4" s="274" t="s">
        <v>551</v>
      </c>
      <c r="G4" s="274" t="s">
        <v>552</v>
      </c>
      <c r="H4" s="275">
        <v>2022</v>
      </c>
      <c r="I4" s="1219"/>
      <c r="J4" s="1217"/>
    </row>
    <row r="5" spans="2:12" s="174" customFormat="1" ht="27.95" customHeight="1">
      <c r="B5" s="285">
        <v>1</v>
      </c>
      <c r="C5" s="276" t="s">
        <v>97</v>
      </c>
      <c r="D5" s="277">
        <v>96607.482999999993</v>
      </c>
      <c r="E5" s="278">
        <v>100036.996</v>
      </c>
      <c r="F5" s="277">
        <f t="shared" ref="F5:F23" si="0">E5-D5</f>
        <v>3429.5130000000063</v>
      </c>
      <c r="G5" s="277">
        <f t="shared" ref="G5:G23" si="1">F5/D5*100</f>
        <v>3.5499455047390134</v>
      </c>
      <c r="H5" s="277">
        <v>104764.45600000001</v>
      </c>
      <c r="I5" s="279" t="s">
        <v>417</v>
      </c>
      <c r="J5" s="285">
        <v>1</v>
      </c>
      <c r="L5" s="181"/>
    </row>
    <row r="6" spans="2:12" s="174" customFormat="1" ht="27.95" customHeight="1">
      <c r="B6" s="286">
        <v>2</v>
      </c>
      <c r="C6" s="280" t="s">
        <v>519</v>
      </c>
      <c r="D6" s="281">
        <v>71139.081000000006</v>
      </c>
      <c r="E6" s="282">
        <v>74244.986999999994</v>
      </c>
      <c r="F6" s="281">
        <f t="shared" si="0"/>
        <v>3105.9059999999881</v>
      </c>
      <c r="G6" s="281">
        <f t="shared" si="1"/>
        <v>4.3659630632563102</v>
      </c>
      <c r="H6" s="281">
        <v>77444.224000000002</v>
      </c>
      <c r="I6" s="283" t="s">
        <v>414</v>
      </c>
      <c r="J6" s="286">
        <v>2</v>
      </c>
      <c r="L6" s="181"/>
    </row>
    <row r="7" spans="2:12" s="174" customFormat="1" ht="27.95" customHeight="1">
      <c r="B7" s="285">
        <v>3</v>
      </c>
      <c r="C7" s="276" t="s">
        <v>38</v>
      </c>
      <c r="D7" s="277">
        <v>50566.873</v>
      </c>
      <c r="E7" s="278">
        <v>53127.616999999998</v>
      </c>
      <c r="F7" s="277">
        <f t="shared" si="0"/>
        <v>2560.7439999999988</v>
      </c>
      <c r="G7" s="277">
        <f t="shared" si="1"/>
        <v>5.0640742606330411</v>
      </c>
      <c r="H7" s="277">
        <v>55150.256999999998</v>
      </c>
      <c r="I7" s="279" t="s">
        <v>424</v>
      </c>
      <c r="J7" s="285">
        <v>3</v>
      </c>
      <c r="L7" s="181"/>
    </row>
    <row r="8" spans="2:12" s="174" customFormat="1" ht="27.95" customHeight="1">
      <c r="B8" s="286">
        <v>4</v>
      </c>
      <c r="C8" s="280" t="s">
        <v>82</v>
      </c>
      <c r="D8" s="281">
        <v>46489.328999999998</v>
      </c>
      <c r="E8" s="282">
        <v>48908.351000000002</v>
      </c>
      <c r="F8" s="281">
        <f t="shared" si="0"/>
        <v>2419.0220000000045</v>
      </c>
      <c r="G8" s="281">
        <f t="shared" si="1"/>
        <v>5.2033919439878442</v>
      </c>
      <c r="H8" s="281">
        <v>51648.337</v>
      </c>
      <c r="I8" s="283" t="s">
        <v>415</v>
      </c>
      <c r="J8" s="286">
        <v>4</v>
      </c>
      <c r="L8" s="181"/>
    </row>
    <row r="9" spans="2:12" s="174" customFormat="1" ht="27.95" customHeight="1">
      <c r="B9" s="285">
        <v>5</v>
      </c>
      <c r="C9" s="276" t="s">
        <v>100</v>
      </c>
      <c r="D9" s="277">
        <v>43250.466</v>
      </c>
      <c r="E9" s="278">
        <v>44609.366999999998</v>
      </c>
      <c r="F9" s="277">
        <f t="shared" si="0"/>
        <v>1358.900999999998</v>
      </c>
      <c r="G9" s="277">
        <f t="shared" si="1"/>
        <v>3.141933777083461</v>
      </c>
      <c r="H9" s="277">
        <v>47035.995999999999</v>
      </c>
      <c r="I9" s="279" t="s">
        <v>418</v>
      </c>
      <c r="J9" s="285">
        <v>5</v>
      </c>
      <c r="L9" s="181"/>
    </row>
    <row r="10" spans="2:12" s="174" customFormat="1" ht="27.95" customHeight="1">
      <c r="B10" s="286">
        <v>6</v>
      </c>
      <c r="C10" s="280" t="s">
        <v>106</v>
      </c>
      <c r="D10" s="281">
        <v>31312.039000000001</v>
      </c>
      <c r="E10" s="282">
        <v>32326.574000000001</v>
      </c>
      <c r="F10" s="281">
        <f t="shared" si="0"/>
        <v>1014.5349999999999</v>
      </c>
      <c r="G10" s="281">
        <f t="shared" si="1"/>
        <v>3.2400796383780683</v>
      </c>
      <c r="H10" s="281">
        <v>33234.472000000002</v>
      </c>
      <c r="I10" s="283" t="s">
        <v>419</v>
      </c>
      <c r="J10" s="286">
        <v>6</v>
      </c>
      <c r="L10" s="181"/>
    </row>
    <row r="11" spans="2:12" s="174" customFormat="1" ht="27.95" customHeight="1">
      <c r="B11" s="285">
        <v>7</v>
      </c>
      <c r="C11" s="276" t="s">
        <v>110</v>
      </c>
      <c r="D11" s="277">
        <v>5892.3549999999996</v>
      </c>
      <c r="E11" s="278">
        <v>13489.254000000001</v>
      </c>
      <c r="F11" s="277">
        <f t="shared" si="0"/>
        <v>7596.8990000000013</v>
      </c>
      <c r="G11" s="277">
        <f t="shared" si="1"/>
        <v>128.92806017288507</v>
      </c>
      <c r="H11" s="277">
        <v>14444.163</v>
      </c>
      <c r="I11" s="279" t="s">
        <v>423</v>
      </c>
      <c r="J11" s="285">
        <v>7</v>
      </c>
      <c r="L11" s="181"/>
    </row>
    <row r="12" spans="2:12" s="174" customFormat="1" ht="27.95" customHeight="1">
      <c r="B12" s="286">
        <v>8</v>
      </c>
      <c r="C12" s="280" t="s">
        <v>107</v>
      </c>
      <c r="D12" s="281">
        <v>12787.957</v>
      </c>
      <c r="E12" s="282">
        <v>13421.933999999999</v>
      </c>
      <c r="F12" s="281">
        <f t="shared" si="0"/>
        <v>633.97699999999895</v>
      </c>
      <c r="G12" s="281">
        <f t="shared" si="1"/>
        <v>4.9576097260883731</v>
      </c>
      <c r="H12" s="281">
        <v>14226.499</v>
      </c>
      <c r="I12" s="283" t="s">
        <v>421</v>
      </c>
      <c r="J12" s="286">
        <v>8</v>
      </c>
      <c r="L12" s="181"/>
    </row>
    <row r="13" spans="2:12" s="174" customFormat="1" ht="27.95" customHeight="1">
      <c r="B13" s="285">
        <v>9</v>
      </c>
      <c r="C13" s="276" t="s">
        <v>7</v>
      </c>
      <c r="D13" s="277">
        <v>11239.547</v>
      </c>
      <c r="E13" s="278">
        <v>11828.518</v>
      </c>
      <c r="F13" s="277">
        <f t="shared" si="0"/>
        <v>588.97099999999955</v>
      </c>
      <c r="G13" s="277">
        <f t="shared" si="1"/>
        <v>5.2401667077863507</v>
      </c>
      <c r="H13" s="277">
        <v>12181.101000000001</v>
      </c>
      <c r="I13" s="279" t="s">
        <v>420</v>
      </c>
      <c r="J13" s="285">
        <v>9</v>
      </c>
      <c r="L13" s="181"/>
    </row>
    <row r="14" spans="2:12" s="174" customFormat="1" ht="27.95" customHeight="1">
      <c r="B14" s="286">
        <v>10</v>
      </c>
      <c r="C14" s="280" t="s">
        <v>117</v>
      </c>
      <c r="D14" s="281">
        <v>10348.379000000001</v>
      </c>
      <c r="E14" s="282">
        <v>10821.460999999999</v>
      </c>
      <c r="F14" s="281">
        <f t="shared" si="0"/>
        <v>473.08199999999852</v>
      </c>
      <c r="G14" s="281">
        <f t="shared" si="1"/>
        <v>4.5715565693911913</v>
      </c>
      <c r="H14" s="281">
        <v>11326.224</v>
      </c>
      <c r="I14" s="283" t="s">
        <v>426</v>
      </c>
      <c r="J14" s="286">
        <v>10</v>
      </c>
      <c r="L14" s="181"/>
    </row>
    <row r="15" spans="2:12" s="174" customFormat="1" ht="27.95" customHeight="1">
      <c r="B15" s="285">
        <v>11</v>
      </c>
      <c r="C15" s="276" t="s">
        <v>112</v>
      </c>
      <c r="D15" s="277">
        <v>10141.719999999999</v>
      </c>
      <c r="E15" s="278">
        <v>10720.22</v>
      </c>
      <c r="F15" s="277">
        <f t="shared" si="0"/>
        <v>578.5</v>
      </c>
      <c r="G15" s="277">
        <f t="shared" si="1"/>
        <v>5.7041606354740617</v>
      </c>
      <c r="H15" s="277">
        <v>11279.811</v>
      </c>
      <c r="I15" s="279" t="s">
        <v>425</v>
      </c>
      <c r="J15" s="285">
        <v>11</v>
      </c>
      <c r="L15" s="181"/>
    </row>
    <row r="16" spans="2:12" s="174" customFormat="1" ht="27.95" customHeight="1">
      <c r="B16" s="286">
        <v>12</v>
      </c>
      <c r="C16" s="280" t="s">
        <v>96</v>
      </c>
      <c r="D16" s="281">
        <v>9951.4549999999999</v>
      </c>
      <c r="E16" s="282">
        <v>10415.306</v>
      </c>
      <c r="F16" s="281">
        <f t="shared" si="0"/>
        <v>463.85100000000057</v>
      </c>
      <c r="G16" s="281">
        <f t="shared" si="1"/>
        <v>4.6611374919547002</v>
      </c>
      <c r="H16" s="281">
        <v>11526.44</v>
      </c>
      <c r="I16" s="283" t="s">
        <v>416</v>
      </c>
      <c r="J16" s="286">
        <v>12</v>
      </c>
      <c r="L16" s="181"/>
    </row>
    <row r="17" spans="2:12" s="174" customFormat="1" ht="27.95" customHeight="1">
      <c r="B17" s="285">
        <v>13</v>
      </c>
      <c r="C17" s="276" t="s">
        <v>109</v>
      </c>
      <c r="D17" s="277">
        <v>7687.7849999999999</v>
      </c>
      <c r="E17" s="278">
        <v>8337.6610000000001</v>
      </c>
      <c r="F17" s="277">
        <f t="shared" si="0"/>
        <v>649.8760000000002</v>
      </c>
      <c r="G17" s="277">
        <f t="shared" si="1"/>
        <v>8.4533581519254284</v>
      </c>
      <c r="H17" s="277">
        <v>8749.2199999999993</v>
      </c>
      <c r="I17" s="279" t="s">
        <v>422</v>
      </c>
      <c r="J17" s="285">
        <v>13</v>
      </c>
      <c r="L17" s="181"/>
    </row>
    <row r="18" spans="2:12" s="174" customFormat="1" ht="27.95" customHeight="1">
      <c r="B18" s="286">
        <v>14</v>
      </c>
      <c r="C18" s="280" t="s">
        <v>129</v>
      </c>
      <c r="D18" s="281">
        <v>6044.5249999999996</v>
      </c>
      <c r="E18" s="282">
        <v>6292.69</v>
      </c>
      <c r="F18" s="281">
        <f t="shared" si="0"/>
        <v>248.16499999999996</v>
      </c>
      <c r="G18" s="281">
        <f t="shared" si="1"/>
        <v>4.1056162394894544</v>
      </c>
      <c r="H18" s="281">
        <v>6640.4939999999997</v>
      </c>
      <c r="I18" s="283" t="s">
        <v>430</v>
      </c>
      <c r="J18" s="286">
        <v>14</v>
      </c>
      <c r="L18" s="181"/>
    </row>
    <row r="19" spans="2:12" s="174" customFormat="1" ht="27.95" customHeight="1">
      <c r="B19" s="285">
        <v>15</v>
      </c>
      <c r="C19" s="276" t="s">
        <v>113</v>
      </c>
      <c r="D19" s="277">
        <v>5832.6030000000001</v>
      </c>
      <c r="E19" s="278">
        <v>6255.0569999999998</v>
      </c>
      <c r="F19" s="277">
        <f t="shared" si="0"/>
        <v>422.45399999999972</v>
      </c>
      <c r="G19" s="277">
        <f t="shared" si="1"/>
        <v>7.2429753919476383</v>
      </c>
      <c r="H19" s="277">
        <v>6687.9520000000002</v>
      </c>
      <c r="I19" s="279" t="s">
        <v>427</v>
      </c>
      <c r="J19" s="285">
        <v>15</v>
      </c>
      <c r="L19" s="181"/>
    </row>
    <row r="20" spans="2:12" s="174" customFormat="1" ht="27.95" customHeight="1">
      <c r="B20" s="286">
        <v>16</v>
      </c>
      <c r="C20" s="280" t="s">
        <v>503</v>
      </c>
      <c r="D20" s="281">
        <v>5357.2370000000001</v>
      </c>
      <c r="E20" s="282">
        <v>5662.0550000000003</v>
      </c>
      <c r="F20" s="281">
        <f t="shared" si="0"/>
        <v>304.81800000000021</v>
      </c>
      <c r="G20" s="281">
        <f t="shared" si="1"/>
        <v>5.6898360106151769</v>
      </c>
      <c r="H20" s="281">
        <v>6025.3069999999998</v>
      </c>
      <c r="I20" s="283" t="s">
        <v>431</v>
      </c>
      <c r="J20" s="286">
        <v>16</v>
      </c>
      <c r="L20" s="181"/>
    </row>
    <row r="21" spans="2:12" s="174" customFormat="1" ht="27.95" customHeight="1">
      <c r="B21" s="285">
        <v>17</v>
      </c>
      <c r="C21" s="276" t="s">
        <v>127</v>
      </c>
      <c r="D21" s="277">
        <v>4095.768</v>
      </c>
      <c r="E21" s="278">
        <v>4173.0540000000001</v>
      </c>
      <c r="F21" s="277">
        <f t="shared" si="0"/>
        <v>77.286000000000058</v>
      </c>
      <c r="G21" s="277">
        <f t="shared" si="1"/>
        <v>1.8869721136548765</v>
      </c>
      <c r="H21" s="277">
        <v>4325.5259999999998</v>
      </c>
      <c r="I21" s="279" t="s">
        <v>429</v>
      </c>
      <c r="J21" s="285">
        <v>17</v>
      </c>
      <c r="L21" s="181"/>
    </row>
    <row r="22" spans="2:12" s="174" customFormat="1" ht="27.95" customHeight="1">
      <c r="B22" s="286">
        <v>18</v>
      </c>
      <c r="C22" s="280" t="s">
        <v>137</v>
      </c>
      <c r="D22" s="281">
        <v>1844.0129999999999</v>
      </c>
      <c r="E22" s="282">
        <v>1826.59</v>
      </c>
      <c r="F22" s="281">
        <f t="shared" si="0"/>
        <v>-17.423000000000002</v>
      </c>
      <c r="G22" s="281">
        <f t="shared" si="1"/>
        <v>-0.94484149515214921</v>
      </c>
      <c r="H22" s="281">
        <v>1851.204</v>
      </c>
      <c r="I22" s="283" t="s">
        <v>433</v>
      </c>
      <c r="J22" s="286">
        <v>18</v>
      </c>
      <c r="L22" s="181"/>
    </row>
    <row r="23" spans="2:12" s="174" customFormat="1" ht="27.95" customHeight="1">
      <c r="B23" s="285">
        <v>19</v>
      </c>
      <c r="C23" s="276" t="s">
        <v>139</v>
      </c>
      <c r="D23" s="277">
        <v>931.899</v>
      </c>
      <c r="E23" s="278">
        <v>953.28300000000002</v>
      </c>
      <c r="F23" s="277">
        <f t="shared" si="0"/>
        <v>21.384000000000015</v>
      </c>
      <c r="G23" s="277">
        <f t="shared" si="1"/>
        <v>2.294669272099231</v>
      </c>
      <c r="H23" s="277">
        <v>988.67399999999998</v>
      </c>
      <c r="I23" s="279" t="s">
        <v>434</v>
      </c>
      <c r="J23" s="285">
        <v>19</v>
      </c>
      <c r="L23" s="181"/>
    </row>
    <row r="24" spans="2:12" s="174" customFormat="1" ht="27.95" customHeight="1">
      <c r="B24" s="286">
        <v>20</v>
      </c>
      <c r="C24" s="280" t="s">
        <v>125</v>
      </c>
      <c r="D24" s="281">
        <v>11561.097</v>
      </c>
      <c r="E24" s="282" t="s">
        <v>281</v>
      </c>
      <c r="F24" s="281" t="s">
        <v>280</v>
      </c>
      <c r="G24" s="281" t="s">
        <v>280</v>
      </c>
      <c r="H24" s="281" t="s">
        <v>281</v>
      </c>
      <c r="I24" s="283" t="s">
        <v>428</v>
      </c>
      <c r="J24" s="286">
        <v>20</v>
      </c>
    </row>
    <row r="25" spans="2:12" s="174" customFormat="1" ht="27.95" customHeight="1">
      <c r="B25" s="287">
        <v>21</v>
      </c>
      <c r="C25" s="187" t="s">
        <v>226</v>
      </c>
      <c r="D25" s="186" t="s">
        <v>281</v>
      </c>
      <c r="E25" s="231" t="s">
        <v>281</v>
      </c>
      <c r="F25" s="186" t="s">
        <v>281</v>
      </c>
      <c r="G25" s="186" t="s">
        <v>281</v>
      </c>
      <c r="H25" s="186" t="s">
        <v>281</v>
      </c>
      <c r="I25" s="185" t="s">
        <v>432</v>
      </c>
      <c r="J25" s="288">
        <v>21</v>
      </c>
    </row>
    <row r="26" spans="2:12" ht="27.95" customHeight="1">
      <c r="B26" s="1218" t="s">
        <v>527</v>
      </c>
      <c r="C26" s="1218"/>
      <c r="D26" s="284">
        <v>14609.84547408359</v>
      </c>
      <c r="E26" s="284">
        <v>15445.179335150075</v>
      </c>
      <c r="F26" s="284">
        <f>E26-D26</f>
        <v>835.33386106648504</v>
      </c>
      <c r="G26" s="284">
        <f>F26/D26*100</f>
        <v>5.7176091461630048</v>
      </c>
      <c r="H26" s="284">
        <v>16264.535941605016</v>
      </c>
      <c r="I26" s="1218" t="s">
        <v>495</v>
      </c>
      <c r="J26" s="1218"/>
    </row>
    <row r="27" spans="2:12">
      <c r="B27" s="43" t="s">
        <v>553</v>
      </c>
      <c r="G27" s="180"/>
      <c r="J27" s="226" t="s">
        <v>521</v>
      </c>
    </row>
    <row r="33" ht="27" customHeight="1"/>
  </sheetData>
  <mergeCells count="11">
    <mergeCell ref="B26:C26"/>
    <mergeCell ref="I26:J26"/>
    <mergeCell ref="B2:J2"/>
    <mergeCell ref="B1:J1"/>
    <mergeCell ref="J3:J4"/>
    <mergeCell ref="B3:B4"/>
    <mergeCell ref="C3:C4"/>
    <mergeCell ref="I3:I4"/>
    <mergeCell ref="D3:D4"/>
    <mergeCell ref="E3:E4"/>
    <mergeCell ref="F3:G3"/>
  </mergeCells>
  <pageMargins left="0.25" right="0.25"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B3133-FB23-4DF7-8DBC-E9D77064525F}">
  <sheetPr>
    <tabColor rgb="FFFFFF00"/>
  </sheetPr>
  <dimension ref="B1:K29"/>
  <sheetViews>
    <sheetView workbookViewId="0">
      <selection activeCell="R24" sqref="R24"/>
    </sheetView>
  </sheetViews>
  <sheetFormatPr defaultRowHeight="12.75"/>
  <cols>
    <col min="1" max="1" width="2.7109375" customWidth="1"/>
    <col min="3" max="3" width="14.5703125" customWidth="1"/>
    <col min="4" max="8" width="7.5703125" customWidth="1"/>
    <col min="9" max="9" width="13" customWidth="1"/>
    <col min="10" max="10" width="15.42578125" customWidth="1"/>
    <col min="11" max="11" width="6.7109375" customWidth="1"/>
  </cols>
  <sheetData>
    <row r="1" spans="2:11" ht="26.25" customHeight="1">
      <c r="B1" s="1227" t="s">
        <v>554</v>
      </c>
      <c r="C1" s="1227"/>
      <c r="D1" s="1227"/>
      <c r="E1" s="1227"/>
      <c r="F1" s="1227"/>
      <c r="G1" s="1227"/>
      <c r="H1" s="1227"/>
      <c r="I1" s="1227"/>
      <c r="J1" s="1227"/>
      <c r="K1" s="1228"/>
    </row>
    <row r="2" spans="2:11" ht="35.25" customHeight="1">
      <c r="B2" s="1229" t="s">
        <v>555</v>
      </c>
      <c r="C2" s="1230"/>
      <c r="D2" s="1230"/>
      <c r="E2" s="1230"/>
      <c r="F2" s="1230"/>
      <c r="G2" s="1230"/>
      <c r="H2" s="1230"/>
      <c r="I2" s="1230"/>
      <c r="J2" s="1230"/>
      <c r="K2" s="1231"/>
    </row>
    <row r="3" spans="2:11" ht="26.45" customHeight="1">
      <c r="B3" s="1208" t="s">
        <v>462</v>
      </c>
      <c r="C3" s="1232" t="s">
        <v>317</v>
      </c>
      <c r="D3" s="1232">
        <v>2020</v>
      </c>
      <c r="E3" s="1233">
        <v>2021</v>
      </c>
      <c r="F3" s="1233"/>
      <c r="G3" s="1208" t="s">
        <v>556</v>
      </c>
      <c r="H3" s="1208"/>
      <c r="I3" s="228" t="s">
        <v>557</v>
      </c>
      <c r="J3" s="1232" t="s">
        <v>319</v>
      </c>
      <c r="K3" s="1234" t="s">
        <v>463</v>
      </c>
    </row>
    <row r="4" spans="2:11" ht="26.45" customHeight="1">
      <c r="B4" s="1208"/>
      <c r="C4" s="1232"/>
      <c r="D4" s="1232"/>
      <c r="E4" s="51" t="s">
        <v>558</v>
      </c>
      <c r="F4" s="51" t="s">
        <v>559</v>
      </c>
      <c r="G4" s="51" t="s">
        <v>558</v>
      </c>
      <c r="H4" s="228" t="s">
        <v>438</v>
      </c>
      <c r="I4" s="227">
        <v>2022</v>
      </c>
      <c r="J4" s="1232"/>
      <c r="K4" s="1234"/>
    </row>
    <row r="5" spans="2:11" ht="26.45" customHeight="1">
      <c r="B5" s="1225" t="s">
        <v>560</v>
      </c>
      <c r="C5" s="1225"/>
      <c r="D5" s="1225"/>
      <c r="E5" s="1225"/>
      <c r="F5" s="1225"/>
      <c r="G5" s="1225"/>
      <c r="H5" s="1225"/>
      <c r="I5" s="1225"/>
      <c r="J5" s="1225"/>
      <c r="K5" s="1226"/>
    </row>
    <row r="6" spans="2:11" ht="26.45" customHeight="1">
      <c r="B6" s="25">
        <v>1</v>
      </c>
      <c r="C6" s="95" t="s">
        <v>82</v>
      </c>
      <c r="D6" s="95">
        <v>9.2170846994535491</v>
      </c>
      <c r="E6" s="95">
        <v>9.1046880953874307</v>
      </c>
      <c r="F6" s="45">
        <f>E6/$E$16*100</f>
        <v>41.6238997302057</v>
      </c>
      <c r="G6" s="95">
        <f t="shared" ref="G6:G15" si="0">E6-D6</f>
        <v>-0.1123966040661184</v>
      </c>
      <c r="H6" s="95">
        <f t="shared" ref="H6:H16" si="1">G6/D6*100</f>
        <v>-1.2194376826414759</v>
      </c>
      <c r="I6" s="95">
        <v>9.9094922195859105</v>
      </c>
      <c r="J6" s="198" t="s">
        <v>415</v>
      </c>
      <c r="K6" s="196">
        <v>1</v>
      </c>
    </row>
    <row r="7" spans="2:11" ht="26.45" customHeight="1">
      <c r="B7" s="24">
        <v>2</v>
      </c>
      <c r="C7" s="251" t="s">
        <v>96</v>
      </c>
      <c r="D7" s="251">
        <v>3.9979098360215097</v>
      </c>
      <c r="E7" s="251">
        <v>3.9952494631500999</v>
      </c>
      <c r="F7" s="44">
        <f t="shared" ref="F7:F16" si="2">E7/$E$16*100</f>
        <v>18.265080726441017</v>
      </c>
      <c r="G7" s="251">
        <f t="shared" si="0"/>
        <v>-2.6603728714098551E-3</v>
      </c>
      <c r="H7" s="251">
        <f t="shared" si="1"/>
        <v>-6.6544093802208035E-2</v>
      </c>
      <c r="I7" s="251">
        <v>4.4947167758732594</v>
      </c>
      <c r="J7" s="197" t="s">
        <v>416</v>
      </c>
      <c r="K7" s="195">
        <v>2</v>
      </c>
    </row>
    <row r="8" spans="2:11" ht="26.45" customHeight="1">
      <c r="B8" s="25">
        <v>3</v>
      </c>
      <c r="C8" s="95" t="s">
        <v>254</v>
      </c>
      <c r="D8" s="95">
        <v>2.7869237400000002</v>
      </c>
      <c r="E8" s="95">
        <v>2.7387231789000004</v>
      </c>
      <c r="F8" s="45">
        <f t="shared" si="2"/>
        <v>12.520619904055369</v>
      </c>
      <c r="G8" s="95">
        <f t="shared" si="0"/>
        <v>-4.8200561099999817E-2</v>
      </c>
      <c r="H8" s="95">
        <f t="shared" si="1"/>
        <v>-1.7295256561272041</v>
      </c>
      <c r="I8" s="95">
        <v>2.8676042278450002</v>
      </c>
      <c r="J8" s="198" t="s">
        <v>414</v>
      </c>
      <c r="K8" s="196">
        <v>3</v>
      </c>
    </row>
    <row r="9" spans="2:11" ht="26.45" customHeight="1">
      <c r="B9" s="24">
        <v>4</v>
      </c>
      <c r="C9" s="251" t="s">
        <v>100</v>
      </c>
      <c r="D9" s="251">
        <v>2.4263333333333303</v>
      </c>
      <c r="E9" s="251">
        <v>2.4164166666666698</v>
      </c>
      <c r="F9" s="44">
        <f t="shared" si="2"/>
        <v>11.047131322454309</v>
      </c>
      <c r="G9" s="251">
        <f t="shared" si="0"/>
        <v>-9.9166666666605785E-3</v>
      </c>
      <c r="H9" s="251">
        <f t="shared" si="1"/>
        <v>-0.40870998763541377</v>
      </c>
      <c r="I9" s="251">
        <v>2.5372374999999998</v>
      </c>
      <c r="J9" s="197" t="s">
        <v>418</v>
      </c>
      <c r="K9" s="195">
        <v>4</v>
      </c>
    </row>
    <row r="10" spans="2:11" ht="26.45" customHeight="1">
      <c r="B10" s="25">
        <v>5</v>
      </c>
      <c r="C10" s="95" t="s">
        <v>110</v>
      </c>
      <c r="D10" s="95">
        <v>0.3</v>
      </c>
      <c r="E10" s="95">
        <v>1</v>
      </c>
      <c r="F10" s="45">
        <f t="shared" si="2"/>
        <v>4.5716996885695602</v>
      </c>
      <c r="G10" s="95">
        <f t="shared" si="0"/>
        <v>0.7</v>
      </c>
      <c r="H10" s="95">
        <f t="shared" si="1"/>
        <v>233.33333333333334</v>
      </c>
      <c r="I10" s="95">
        <v>1.05</v>
      </c>
      <c r="J10" s="198" t="s">
        <v>423</v>
      </c>
      <c r="K10" s="196">
        <v>5</v>
      </c>
    </row>
    <row r="11" spans="2:11" ht="26.45" customHeight="1">
      <c r="B11" s="24">
        <v>6</v>
      </c>
      <c r="C11" s="251" t="s">
        <v>106</v>
      </c>
      <c r="D11" s="251">
        <v>0.95067999999999997</v>
      </c>
      <c r="E11" s="251">
        <v>0.95987500000000003</v>
      </c>
      <c r="F11" s="44">
        <f t="shared" si="2"/>
        <v>4.3882602385657066</v>
      </c>
      <c r="G11" s="251">
        <f t="shared" si="0"/>
        <v>9.1950000000000642E-3</v>
      </c>
      <c r="H11" s="251">
        <f t="shared" si="1"/>
        <v>0.96720242352842845</v>
      </c>
      <c r="I11" s="251">
        <v>1.006</v>
      </c>
      <c r="J11" s="197" t="s">
        <v>419</v>
      </c>
      <c r="K11" s="195">
        <v>6</v>
      </c>
    </row>
    <row r="12" spans="2:11" ht="26.45" customHeight="1">
      <c r="B12" s="25">
        <v>7</v>
      </c>
      <c r="C12" s="95" t="s">
        <v>7</v>
      </c>
      <c r="D12" s="95">
        <v>0.90009587608216701</v>
      </c>
      <c r="E12" s="95">
        <v>0.91111745823827506</v>
      </c>
      <c r="F12" s="45">
        <f t="shared" si="2"/>
        <v>4.1653554000782114</v>
      </c>
      <c r="G12" s="95">
        <f t="shared" si="0"/>
        <v>1.1021582156108045E-2</v>
      </c>
      <c r="H12" s="95">
        <f t="shared" si="1"/>
        <v>1.2244897959183538</v>
      </c>
      <c r="I12" s="95">
        <v>1.0164904633974301</v>
      </c>
      <c r="J12" s="198" t="s">
        <v>420</v>
      </c>
      <c r="K12" s="196">
        <v>7</v>
      </c>
    </row>
    <row r="13" spans="2:11" ht="26.45" customHeight="1">
      <c r="B13" s="24">
        <v>8</v>
      </c>
      <c r="C13" s="251" t="s">
        <v>97</v>
      </c>
      <c r="D13" s="251">
        <v>0.52602739726027403</v>
      </c>
      <c r="E13" s="251">
        <v>0.55342465753424708</v>
      </c>
      <c r="F13" s="44">
        <f t="shared" si="2"/>
        <v>2.5300913344960327</v>
      </c>
      <c r="G13" s="251">
        <f t="shared" si="0"/>
        <v>2.7397260273973045E-2</v>
      </c>
      <c r="H13" s="251">
        <f t="shared" si="1"/>
        <v>5.2083333333334165</v>
      </c>
      <c r="I13" s="251">
        <v>0.56172602739725996</v>
      </c>
      <c r="J13" s="197" t="s">
        <v>417</v>
      </c>
      <c r="K13" s="195">
        <v>8</v>
      </c>
    </row>
    <row r="14" spans="2:11" ht="26.45" customHeight="1">
      <c r="B14" s="25">
        <v>9</v>
      </c>
      <c r="C14" s="95" t="s">
        <v>38</v>
      </c>
      <c r="D14" s="95">
        <v>0.19420821917808201</v>
      </c>
      <c r="E14" s="95">
        <v>0.19420821917808201</v>
      </c>
      <c r="F14" s="45">
        <f t="shared" si="2"/>
        <v>0.88786165513408644</v>
      </c>
      <c r="G14" s="95">
        <f t="shared" si="0"/>
        <v>0</v>
      </c>
      <c r="H14" s="95">
        <f t="shared" si="1"/>
        <v>0</v>
      </c>
      <c r="I14" s="95">
        <v>0.19420821917808201</v>
      </c>
      <c r="J14" s="198" t="s">
        <v>424</v>
      </c>
      <c r="K14" s="196">
        <v>9</v>
      </c>
    </row>
    <row r="15" spans="2:11" ht="26.45" customHeight="1">
      <c r="B15" s="1220" t="s">
        <v>283</v>
      </c>
      <c r="C15" s="1220"/>
      <c r="D15" s="251">
        <v>16.101257389225236</v>
      </c>
      <c r="E15" s="251">
        <v>15.967335817666431</v>
      </c>
      <c r="F15" s="44">
        <f t="shared" si="2"/>
        <v>72.997864184911208</v>
      </c>
      <c r="G15" s="251">
        <f t="shared" si="0"/>
        <v>-0.13392157155880469</v>
      </c>
      <c r="H15" s="251">
        <f t="shared" si="1"/>
        <v>-0.83174604517795825</v>
      </c>
      <c r="I15" s="251">
        <v>17.07626819400625</v>
      </c>
      <c r="J15" s="1221" t="s">
        <v>561</v>
      </c>
      <c r="K15" s="1222"/>
    </row>
    <row r="16" spans="2:11" ht="26.45" customHeight="1">
      <c r="B16" s="1223" t="s">
        <v>562</v>
      </c>
      <c r="C16" s="1223"/>
      <c r="D16" s="252">
        <f>SUM(D6:D14)</f>
        <v>21.299263101328911</v>
      </c>
      <c r="E16" s="252">
        <f>SUM(E6:E14)</f>
        <v>21.873702739054806</v>
      </c>
      <c r="F16" s="252">
        <f t="shared" si="2"/>
        <v>100</v>
      </c>
      <c r="G16" s="252">
        <f>SUM(G6:G14)</f>
        <v>0.57443963772589246</v>
      </c>
      <c r="H16" s="252">
        <f t="shared" si="1"/>
        <v>2.6969930132937407</v>
      </c>
      <c r="I16" s="252">
        <f>SUM(I6:I14)</f>
        <v>23.637475433276947</v>
      </c>
      <c r="J16" s="1223" t="s">
        <v>563</v>
      </c>
      <c r="K16" s="1224"/>
    </row>
    <row r="17" spans="2:11" ht="26.45" customHeight="1">
      <c r="B17" s="1225" t="s">
        <v>564</v>
      </c>
      <c r="C17" s="1225"/>
      <c r="D17" s="1225"/>
      <c r="E17" s="1225"/>
      <c r="F17" s="1225"/>
      <c r="G17" s="1225"/>
      <c r="H17" s="1225"/>
      <c r="I17" s="1225"/>
      <c r="J17" s="1225"/>
      <c r="K17" s="1226"/>
    </row>
    <row r="18" spans="2:11" ht="26.45" customHeight="1">
      <c r="B18" s="25">
        <v>1</v>
      </c>
      <c r="C18" s="95" t="s">
        <v>82</v>
      </c>
      <c r="D18" s="95">
        <v>6.6323205479452101</v>
      </c>
      <c r="E18" s="95">
        <v>6.56675156535219</v>
      </c>
      <c r="F18" s="45">
        <f>E18/$E$28*100</f>
        <v>40.465981378403235</v>
      </c>
      <c r="G18" s="95">
        <f t="shared" ref="G18:G28" si="3">E18-D18</f>
        <v>-6.5568982593020131E-2</v>
      </c>
      <c r="H18" s="95">
        <f t="shared" ref="H18:H27" si="4">G18/D18*100</f>
        <v>-0.98862806945201642</v>
      </c>
      <c r="I18" s="95">
        <v>7.3116196099683499</v>
      </c>
      <c r="J18" s="198" t="s">
        <v>415</v>
      </c>
      <c r="K18" s="196">
        <v>1</v>
      </c>
    </row>
    <row r="19" spans="2:11" ht="26.45" customHeight="1">
      <c r="B19" s="24">
        <v>2</v>
      </c>
      <c r="C19" s="251" t="s">
        <v>96</v>
      </c>
      <c r="D19" s="251">
        <v>3.4294795188172</v>
      </c>
      <c r="E19" s="251">
        <v>3.44063914477948</v>
      </c>
      <c r="F19" s="44">
        <f t="shared" ref="F19:F28" si="5">E19/$E$28*100</f>
        <v>21.202087238545396</v>
      </c>
      <c r="G19" s="251">
        <f t="shared" si="3"/>
        <v>1.1159625962279929E-2</v>
      </c>
      <c r="H19" s="251">
        <f t="shared" si="4"/>
        <v>0.32540290446547976</v>
      </c>
      <c r="I19" s="251">
        <v>3.8707716818196403</v>
      </c>
      <c r="J19" s="197" t="s">
        <v>416</v>
      </c>
      <c r="K19" s="195">
        <v>2</v>
      </c>
    </row>
    <row r="20" spans="2:11" ht="26.45" customHeight="1">
      <c r="B20" s="25">
        <v>3</v>
      </c>
      <c r="C20" s="95" t="s">
        <v>254</v>
      </c>
      <c r="D20" s="95">
        <v>2.4439914803925502</v>
      </c>
      <c r="E20" s="95">
        <v>2.4021555196330797</v>
      </c>
      <c r="F20" s="45">
        <f t="shared" si="5"/>
        <v>14.802688903046295</v>
      </c>
      <c r="G20" s="95">
        <f t="shared" si="3"/>
        <v>-4.1835960759470492E-2</v>
      </c>
      <c r="H20" s="95">
        <f t="shared" si="4"/>
        <v>-1.7117883223042523</v>
      </c>
      <c r="I20" s="95">
        <v>2.6625314897476402</v>
      </c>
      <c r="J20" s="198" t="s">
        <v>414</v>
      </c>
      <c r="K20" s="196">
        <v>3</v>
      </c>
    </row>
    <row r="21" spans="2:11" ht="26.45" customHeight="1">
      <c r="B21" s="24">
        <v>4</v>
      </c>
      <c r="C21" s="251" t="s">
        <v>100</v>
      </c>
      <c r="D21" s="251">
        <v>1.2833333333333301</v>
      </c>
      <c r="E21" s="251">
        <v>1.2234166666666699</v>
      </c>
      <c r="F21" s="44">
        <f t="shared" si="5"/>
        <v>7.5390024365428339</v>
      </c>
      <c r="G21" s="251">
        <f t="shared" si="3"/>
        <v>-5.9916666666660179E-2</v>
      </c>
      <c r="H21" s="251">
        <f t="shared" si="4"/>
        <v>-4.6688311688306747</v>
      </c>
      <c r="I21" s="251">
        <v>1.3442375</v>
      </c>
      <c r="J21" s="197" t="s">
        <v>418</v>
      </c>
      <c r="K21" s="195">
        <v>4</v>
      </c>
    </row>
    <row r="22" spans="2:11" ht="26.45" customHeight="1">
      <c r="B22" s="25">
        <v>5</v>
      </c>
      <c r="C22" s="95" t="s">
        <v>110</v>
      </c>
      <c r="D22" s="95">
        <v>0.24417816125619798</v>
      </c>
      <c r="E22" s="95">
        <v>0.813927204187326</v>
      </c>
      <c r="F22" s="45">
        <f t="shared" si="5"/>
        <v>5.0156249646782083</v>
      </c>
      <c r="G22" s="95">
        <f t="shared" si="3"/>
        <v>0.56974904293112805</v>
      </c>
      <c r="H22" s="95">
        <f t="shared" si="4"/>
        <v>233.33333333333309</v>
      </c>
      <c r="I22" s="95">
        <v>0.85462356439669307</v>
      </c>
      <c r="J22" s="198" t="s">
        <v>423</v>
      </c>
      <c r="K22" s="196">
        <v>5</v>
      </c>
    </row>
    <row r="23" spans="2:11" ht="26.45" customHeight="1">
      <c r="B23" s="24">
        <v>6</v>
      </c>
      <c r="C23" s="251" t="s">
        <v>106</v>
      </c>
      <c r="D23" s="251">
        <v>0.78095534246575293</v>
      </c>
      <c r="E23" s="251">
        <v>0.80821917808219201</v>
      </c>
      <c r="F23" s="44">
        <f t="shared" si="5"/>
        <v>4.9804506664305777</v>
      </c>
      <c r="G23" s="251">
        <f t="shared" si="3"/>
        <v>2.726383561643908E-2</v>
      </c>
      <c r="H23" s="251">
        <f t="shared" si="4"/>
        <v>3.4910876632660561</v>
      </c>
      <c r="I23" s="251">
        <v>0.940821917808219</v>
      </c>
      <c r="J23" s="197" t="s">
        <v>419</v>
      </c>
      <c r="K23" s="195">
        <v>6</v>
      </c>
    </row>
    <row r="24" spans="2:11" ht="26.45" customHeight="1">
      <c r="B24" s="25">
        <v>7</v>
      </c>
      <c r="C24" s="95" t="s">
        <v>97</v>
      </c>
      <c r="D24" s="95">
        <v>0.44405947015286201</v>
      </c>
      <c r="E24" s="95">
        <v>0.48050935166124303</v>
      </c>
      <c r="F24" s="45">
        <f t="shared" si="5"/>
        <v>2.9610199629091087</v>
      </c>
      <c r="G24" s="95">
        <f t="shared" si="3"/>
        <v>3.6449881508381021E-2</v>
      </c>
      <c r="H24" s="95">
        <f t="shared" si="4"/>
        <v>8.2083333333333925</v>
      </c>
      <c r="I24" s="95">
        <v>0.50213227248599901</v>
      </c>
      <c r="J24" s="198" t="s">
        <v>417</v>
      </c>
      <c r="K24" s="196">
        <v>7</v>
      </c>
    </row>
    <row r="25" spans="2:11" ht="26.45" customHeight="1">
      <c r="B25" s="24">
        <v>8</v>
      </c>
      <c r="C25" s="251" t="s">
        <v>7</v>
      </c>
      <c r="D25" s="251">
        <v>0.360153617815126</v>
      </c>
      <c r="E25" s="251">
        <v>0.340383455341353</v>
      </c>
      <c r="F25" s="44">
        <f t="shared" si="5"/>
        <v>2.0975288052672072</v>
      </c>
      <c r="G25" s="251">
        <f t="shared" si="3"/>
        <v>-1.9770162473773001E-2</v>
      </c>
      <c r="H25" s="251">
        <f t="shared" si="4"/>
        <v>-5.4893693956786569</v>
      </c>
      <c r="I25" s="251">
        <v>0.40406980665418402</v>
      </c>
      <c r="J25" s="197" t="s">
        <v>420</v>
      </c>
      <c r="K25" s="195">
        <v>8</v>
      </c>
    </row>
    <row r="26" spans="2:11" ht="26.45" customHeight="1">
      <c r="B26" s="25">
        <v>9</v>
      </c>
      <c r="C26" s="95" t="s">
        <v>38</v>
      </c>
      <c r="D26" s="95">
        <v>0.15183013698630099</v>
      </c>
      <c r="E26" s="95">
        <v>0.15183013698630099</v>
      </c>
      <c r="F26" s="45">
        <f t="shared" si="5"/>
        <v>0.93561564417711518</v>
      </c>
      <c r="G26" s="95">
        <f t="shared" si="3"/>
        <v>0</v>
      </c>
      <c r="H26" s="95">
        <f t="shared" si="4"/>
        <v>0</v>
      </c>
      <c r="I26" s="95">
        <v>0.15183013698630099</v>
      </c>
      <c r="J26" s="198" t="s">
        <v>424</v>
      </c>
      <c r="K26" s="196">
        <v>9</v>
      </c>
    </row>
    <row r="27" spans="2:11" ht="26.45" customHeight="1">
      <c r="B27" s="1220" t="s">
        <v>283</v>
      </c>
      <c r="C27" s="1220"/>
      <c r="D27" s="251">
        <v>11.736490311276008</v>
      </c>
      <c r="E27" s="251">
        <v>11.632882418381676</v>
      </c>
      <c r="F27" s="44">
        <f t="shared" si="5"/>
        <v>71.684758991509185</v>
      </c>
      <c r="G27" s="251">
        <f t="shared" si="3"/>
        <v>-0.10360789289433114</v>
      </c>
      <c r="H27" s="251">
        <f t="shared" si="4"/>
        <v>-0.8827842919513027</v>
      </c>
      <c r="I27" s="251">
        <v>12.913172926996509</v>
      </c>
      <c r="J27" s="1221" t="s">
        <v>561</v>
      </c>
      <c r="K27" s="1222"/>
    </row>
    <row r="28" spans="2:11" ht="26.45" customHeight="1">
      <c r="B28" s="1223" t="s">
        <v>562</v>
      </c>
      <c r="C28" s="1223"/>
      <c r="D28" s="252">
        <f>SUM(D18:D26)</f>
        <v>15.770301609164529</v>
      </c>
      <c r="E28" s="252">
        <f>SUM(E18:E26)</f>
        <v>16.227832222689837</v>
      </c>
      <c r="F28" s="252">
        <f t="shared" si="5"/>
        <v>100</v>
      </c>
      <c r="G28" s="252">
        <f t="shared" si="3"/>
        <v>0.45753061352530899</v>
      </c>
      <c r="H28" s="252">
        <f>G28/D28*100</f>
        <v>2.9012166340523642</v>
      </c>
      <c r="I28" s="252">
        <f>SUM(I18:I26)</f>
        <v>18.042637979867028</v>
      </c>
      <c r="J28" s="1223" t="s">
        <v>563</v>
      </c>
      <c r="K28" s="1224"/>
    </row>
    <row r="29" spans="2:11" ht="15" customHeight="1">
      <c r="B29" s="225" t="s">
        <v>565</v>
      </c>
      <c r="G29" s="131"/>
      <c r="K29" s="226" t="s">
        <v>521</v>
      </c>
    </row>
  </sheetData>
  <mergeCells count="19">
    <mergeCell ref="B1:K1"/>
    <mergeCell ref="B2:K2"/>
    <mergeCell ref="B3:B4"/>
    <mergeCell ref="C3:C4"/>
    <mergeCell ref="D3:D4"/>
    <mergeCell ref="E3:F3"/>
    <mergeCell ref="G3:H3"/>
    <mergeCell ref="J3:J4"/>
    <mergeCell ref="K3:K4"/>
    <mergeCell ref="B27:C27"/>
    <mergeCell ref="J27:K27"/>
    <mergeCell ref="B28:C28"/>
    <mergeCell ref="J28:K28"/>
    <mergeCell ref="B5:K5"/>
    <mergeCell ref="B15:C15"/>
    <mergeCell ref="J15:K15"/>
    <mergeCell ref="B16:C16"/>
    <mergeCell ref="J16:K16"/>
    <mergeCell ref="B17:K17"/>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13155-57F3-4DD3-8B1B-28DB9FA73854}">
  <sheetPr>
    <tabColor theme="9" tint="-0.249977111117893"/>
  </sheetPr>
  <dimension ref="B1:X55"/>
  <sheetViews>
    <sheetView zoomScale="90" zoomScaleNormal="90" workbookViewId="0">
      <selection activeCell="U10" sqref="U10"/>
    </sheetView>
  </sheetViews>
  <sheetFormatPr defaultRowHeight="12.75"/>
  <cols>
    <col min="1" max="1" width="2.7109375" customWidth="1"/>
    <col min="2" max="2" width="27.140625" customWidth="1"/>
    <col min="3" max="7" width="11" customWidth="1"/>
    <col min="8" max="8" width="20.5703125" style="138" customWidth="1"/>
    <col min="9" max="9" width="18.7109375" customWidth="1"/>
    <col min="10" max="10" width="8.28515625" customWidth="1"/>
    <col min="11" max="13" width="18.42578125" customWidth="1"/>
    <col min="14" max="14" width="20.85546875" customWidth="1"/>
    <col min="15" max="15" width="12" bestFit="1" customWidth="1"/>
    <col min="16" max="16" width="9.28515625" bestFit="1" customWidth="1"/>
    <col min="17" max="17" width="14.5703125" customWidth="1"/>
    <col min="18" max="18" width="9.28515625" bestFit="1" customWidth="1"/>
    <col min="20" max="21" width="9.28515625" bestFit="1" customWidth="1"/>
    <col min="22" max="22" width="11.140625" bestFit="1" customWidth="1"/>
    <col min="23" max="24" width="9.28515625" bestFit="1" customWidth="1"/>
  </cols>
  <sheetData>
    <row r="1" spans="2:24" ht="28.5" customHeight="1">
      <c r="B1" s="990" t="s">
        <v>738</v>
      </c>
      <c r="C1" s="991"/>
      <c r="D1" s="991"/>
      <c r="E1" s="991"/>
      <c r="F1" s="991"/>
      <c r="G1" s="991"/>
      <c r="H1" s="992"/>
      <c r="J1" s="666"/>
      <c r="K1" s="667" t="s">
        <v>730</v>
      </c>
    </row>
    <row r="2" spans="2:24" ht="28.5" customHeight="1">
      <c r="B2" s="993" t="s">
        <v>739</v>
      </c>
      <c r="C2" s="994"/>
      <c r="D2" s="994"/>
      <c r="E2" s="994"/>
      <c r="F2" s="994"/>
      <c r="G2" s="994"/>
      <c r="H2" s="995"/>
    </row>
    <row r="3" spans="2:24" ht="71.25">
      <c r="B3" s="517" t="s">
        <v>306</v>
      </c>
      <c r="C3" s="518" t="s">
        <v>285</v>
      </c>
      <c r="D3" s="519" t="s">
        <v>740</v>
      </c>
      <c r="E3" s="518" t="s">
        <v>741</v>
      </c>
      <c r="F3" s="696">
        <v>2023</v>
      </c>
      <c r="G3" s="520">
        <v>2022</v>
      </c>
      <c r="H3" s="521" t="s">
        <v>307</v>
      </c>
    </row>
    <row r="4" spans="2:24" s="139" customFormat="1" ht="21" customHeight="1">
      <c r="B4" s="986" t="s">
        <v>308</v>
      </c>
      <c r="C4" s="987"/>
      <c r="D4" s="987"/>
      <c r="E4" s="988" t="s">
        <v>309</v>
      </c>
      <c r="F4" s="988"/>
      <c r="G4" s="988"/>
      <c r="H4" s="989"/>
    </row>
    <row r="5" spans="2:24" s="139" customFormat="1" ht="21" customHeight="1">
      <c r="B5" s="608" t="s">
        <v>2</v>
      </c>
      <c r="C5" s="687">
        <v>-4.5508986794133319</v>
      </c>
      <c r="D5" s="510">
        <v>-1133.9729999999981</v>
      </c>
      <c r="E5" s="697">
        <v>1</v>
      </c>
      <c r="F5" s="698">
        <v>23783.589</v>
      </c>
      <c r="G5" s="609">
        <v>24917.561999999998</v>
      </c>
      <c r="H5" s="522" t="s">
        <v>289</v>
      </c>
      <c r="J5"/>
      <c r="K5"/>
      <c r="L5"/>
      <c r="N5" s="480"/>
      <c r="O5" s="480"/>
      <c r="P5" s="481"/>
      <c r="Q5" s="479"/>
      <c r="R5" s="340"/>
      <c r="T5" s="479"/>
      <c r="U5" s="479"/>
      <c r="V5" s="482"/>
      <c r="W5" s="479"/>
      <c r="X5" s="482"/>
    </row>
    <row r="6" spans="2:24" s="139" customFormat="1" ht="21" customHeight="1">
      <c r="B6" s="610" t="s">
        <v>310</v>
      </c>
      <c r="C6" s="690">
        <v>-3.1567359421742736</v>
      </c>
      <c r="D6" s="55">
        <v>-433.3700000000008</v>
      </c>
      <c r="E6" s="411">
        <v>0.55900104059147671</v>
      </c>
      <c r="F6" s="699">
        <v>13295.050999999999</v>
      </c>
      <c r="G6" s="55">
        <v>13728.421</v>
      </c>
      <c r="H6" s="523" t="s">
        <v>311</v>
      </c>
      <c r="J6"/>
      <c r="K6"/>
      <c r="L6"/>
      <c r="N6" s="480"/>
      <c r="O6" s="480"/>
      <c r="P6" s="481"/>
      <c r="Q6" s="480"/>
      <c r="R6" s="340"/>
      <c r="T6" s="480"/>
      <c r="U6" s="480"/>
      <c r="V6" s="483"/>
      <c r="W6" s="480"/>
      <c r="X6" s="483"/>
    </row>
    <row r="7" spans="2:24" s="139" customFormat="1" ht="21" customHeight="1">
      <c r="B7" s="610" t="s">
        <v>312</v>
      </c>
      <c r="C7" s="690">
        <v>-6.2614547443811741</v>
      </c>
      <c r="D7" s="55">
        <v>-700.60299999999916</v>
      </c>
      <c r="E7" s="411">
        <v>0.44099895940852329</v>
      </c>
      <c r="F7" s="699">
        <v>10488.538</v>
      </c>
      <c r="G7" s="55">
        <v>11189.141</v>
      </c>
      <c r="H7" s="523" t="s">
        <v>313</v>
      </c>
      <c r="J7"/>
      <c r="K7"/>
      <c r="L7"/>
      <c r="N7" s="480"/>
      <c r="O7" s="480"/>
      <c r="P7" s="481"/>
      <c r="Q7" s="480"/>
      <c r="R7" s="340"/>
      <c r="T7" s="480"/>
      <c r="U7" s="480"/>
      <c r="V7" s="483"/>
      <c r="W7" s="480"/>
      <c r="X7" s="483"/>
    </row>
    <row r="8" spans="2:24" s="139" customFormat="1" ht="21" customHeight="1">
      <c r="B8" s="986" t="s">
        <v>314</v>
      </c>
      <c r="C8" s="987"/>
      <c r="D8" s="987"/>
      <c r="E8" s="988" t="s">
        <v>315</v>
      </c>
      <c r="F8" s="988"/>
      <c r="G8" s="988"/>
      <c r="H8" s="989"/>
      <c r="T8" s="480"/>
      <c r="U8" s="480"/>
      <c r="V8" s="483"/>
      <c r="W8" s="480"/>
      <c r="X8" s="483"/>
    </row>
    <row r="9" spans="2:24" s="139" customFormat="1" ht="21" customHeight="1">
      <c r="B9" s="608" t="s">
        <v>2</v>
      </c>
      <c r="C9" s="687">
        <v>-5.7015466241327788</v>
      </c>
      <c r="D9" s="700">
        <v>-1465.2960000000021</v>
      </c>
      <c r="E9" s="697">
        <v>1</v>
      </c>
      <c r="F9" s="698">
        <v>24234.678</v>
      </c>
      <c r="G9" s="609">
        <v>25699.974000000002</v>
      </c>
      <c r="H9" s="522" t="s">
        <v>289</v>
      </c>
      <c r="J9"/>
      <c r="K9"/>
      <c r="L9"/>
      <c r="N9" s="479"/>
      <c r="O9" s="479"/>
      <c r="P9" s="340"/>
      <c r="Q9" s="479"/>
      <c r="R9" s="340"/>
      <c r="T9" s="480"/>
      <c r="U9" s="480"/>
      <c r="V9" s="483"/>
      <c r="W9" s="480"/>
      <c r="X9" s="483"/>
    </row>
    <row r="10" spans="2:24" s="139" customFormat="1" ht="21" customHeight="1">
      <c r="B10" s="610" t="s">
        <v>310</v>
      </c>
      <c r="C10" s="690">
        <v>-5.9031759687377079</v>
      </c>
      <c r="D10" s="55">
        <v>-903.75799999999981</v>
      </c>
      <c r="E10" s="411">
        <v>0.59443467744857192</v>
      </c>
      <c r="F10" s="699">
        <v>14405.933000000001</v>
      </c>
      <c r="G10" s="55">
        <v>15309.691000000001</v>
      </c>
      <c r="H10" s="523" t="s">
        <v>311</v>
      </c>
      <c r="J10"/>
      <c r="K10"/>
      <c r="L10"/>
      <c r="N10" s="479"/>
      <c r="O10" s="479"/>
      <c r="P10" s="340"/>
      <c r="Q10" s="480"/>
      <c r="R10" s="340"/>
      <c r="T10" s="480"/>
      <c r="U10" s="480"/>
      <c r="V10" s="483"/>
      <c r="W10" s="480"/>
      <c r="X10" s="483"/>
    </row>
    <row r="11" spans="2:24" s="139" customFormat="1" ht="21" customHeight="1" thickBot="1">
      <c r="B11" s="611" t="s">
        <v>312</v>
      </c>
      <c r="C11" s="612">
        <v>-5.4044533724442223</v>
      </c>
      <c r="D11" s="612">
        <v>-561.53799999999865</v>
      </c>
      <c r="E11" s="701">
        <v>0.40556532255142819</v>
      </c>
      <c r="F11" s="702">
        <v>9828.7450000000008</v>
      </c>
      <c r="G11" s="612">
        <v>10390.282999999999</v>
      </c>
      <c r="H11" s="524" t="s">
        <v>313</v>
      </c>
      <c r="J11"/>
      <c r="K11"/>
      <c r="L11"/>
      <c r="N11" s="479"/>
      <c r="O11" s="479"/>
      <c r="P11" s="340"/>
      <c r="Q11" s="480"/>
      <c r="R11" s="340"/>
      <c r="T11" s="480"/>
      <c r="U11" s="480"/>
      <c r="V11" s="483"/>
      <c r="W11" s="480"/>
      <c r="X11" s="483"/>
    </row>
    <row r="12" spans="2:24" ht="15" customHeight="1">
      <c r="B12" s="42" t="s">
        <v>304</v>
      </c>
      <c r="H12" s="226" t="s">
        <v>305</v>
      </c>
    </row>
    <row r="13" spans="2:24">
      <c r="H13"/>
    </row>
    <row r="14" spans="2:24">
      <c r="H14"/>
    </row>
    <row r="15" spans="2:24">
      <c r="H15"/>
    </row>
    <row r="16" spans="2:24">
      <c r="H16"/>
    </row>
    <row r="17" spans="8:8">
      <c r="H17"/>
    </row>
    <row r="18" spans="8:8">
      <c r="H18"/>
    </row>
    <row r="19" spans="8:8">
      <c r="H19"/>
    </row>
    <row r="20" spans="8:8">
      <c r="H20"/>
    </row>
    <row r="21" spans="8:8">
      <c r="H21"/>
    </row>
    <row r="22" spans="8:8">
      <c r="H22"/>
    </row>
    <row r="23" spans="8:8">
      <c r="H23"/>
    </row>
    <row r="24" spans="8:8">
      <c r="H24"/>
    </row>
    <row r="25" spans="8:8">
      <c r="H25"/>
    </row>
    <row r="26" spans="8:8">
      <c r="H26"/>
    </row>
    <row r="27" spans="8:8">
      <c r="H27"/>
    </row>
    <row r="28" spans="8:8">
      <c r="H28"/>
    </row>
    <row r="29" spans="8:8">
      <c r="H29"/>
    </row>
    <row r="30" spans="8:8" ht="45" customHeight="1">
      <c r="H30"/>
    </row>
    <row r="31" spans="8:8" ht="45" customHeight="1">
      <c r="H31"/>
    </row>
    <row r="32" spans="8:8" ht="27" customHeight="1">
      <c r="H32"/>
    </row>
    <row r="33" spans="8:8" ht="27" customHeight="1">
      <c r="H33"/>
    </row>
    <row r="34" spans="8:8" ht="30" customHeight="1">
      <c r="H34"/>
    </row>
    <row r="35" spans="8:8" ht="30" customHeight="1">
      <c r="H35"/>
    </row>
    <row r="36" spans="8:8" ht="30" customHeight="1">
      <c r="H36"/>
    </row>
    <row r="37" spans="8:8" ht="30" customHeight="1">
      <c r="H37"/>
    </row>
    <row r="38" spans="8:8" ht="30" customHeight="1">
      <c r="H38"/>
    </row>
    <row r="39" spans="8:8" ht="30" customHeight="1">
      <c r="H39"/>
    </row>
    <row r="40" spans="8:8" ht="30" customHeight="1">
      <c r="H40"/>
    </row>
    <row r="41" spans="8:8" ht="30" customHeight="1">
      <c r="H41"/>
    </row>
    <row r="42" spans="8:8" ht="30" customHeight="1">
      <c r="H42"/>
    </row>
    <row r="43" spans="8:8" ht="30" customHeight="1">
      <c r="H43"/>
    </row>
    <row r="44" spans="8:8" ht="30" customHeight="1">
      <c r="H44"/>
    </row>
    <row r="45" spans="8:8" ht="30" customHeight="1">
      <c r="H45"/>
    </row>
    <row r="46" spans="8:8" ht="30" customHeight="1">
      <c r="H46"/>
    </row>
    <row r="47" spans="8:8" ht="30" customHeight="1">
      <c r="H47"/>
    </row>
    <row r="48" spans="8:8" ht="30" customHeight="1">
      <c r="H48" s="140"/>
    </row>
    <row r="49" spans="2:8" ht="30" customHeight="1">
      <c r="H49" s="140"/>
    </row>
    <row r="50" spans="2:8" ht="30" customHeight="1">
      <c r="H50" s="140"/>
    </row>
    <row r="51" spans="2:8" ht="30" customHeight="1">
      <c r="B51" s="18"/>
      <c r="H51" s="140"/>
    </row>
    <row r="52" spans="2:8">
      <c r="B52" s="18"/>
      <c r="F52" s="18"/>
      <c r="G52" s="18"/>
      <c r="H52" s="140"/>
    </row>
    <row r="53" spans="2:8">
      <c r="B53" s="18"/>
      <c r="F53" s="18"/>
      <c r="G53" s="18"/>
      <c r="H53" s="140"/>
    </row>
    <row r="54" spans="2:8">
      <c r="B54" s="18"/>
      <c r="F54" s="18"/>
      <c r="H54" s="140"/>
    </row>
    <row r="55" spans="2:8">
      <c r="B55" s="18"/>
      <c r="F55" s="18"/>
      <c r="H55" s="140"/>
    </row>
  </sheetData>
  <mergeCells count="6">
    <mergeCell ref="B4:D4"/>
    <mergeCell ref="E4:H4"/>
    <mergeCell ref="B8:D8"/>
    <mergeCell ref="E8:H8"/>
    <mergeCell ref="B1:H1"/>
    <mergeCell ref="B2:H2"/>
  </mergeCells>
  <printOptions horizontalCentered="1" verticalCentered="1"/>
  <pageMargins left="0" right="0" top="0" bottom="0" header="0" footer="0"/>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D8E3-B32A-43FA-AB77-F13E83370DC4}">
  <sheetPr>
    <tabColor rgb="FFFFFF00"/>
  </sheetPr>
  <dimension ref="B1:K29"/>
  <sheetViews>
    <sheetView workbookViewId="0">
      <selection activeCell="R24" sqref="R24"/>
    </sheetView>
  </sheetViews>
  <sheetFormatPr defaultRowHeight="12.75"/>
  <cols>
    <col min="1" max="1" width="2.7109375" customWidth="1"/>
    <col min="9" max="9" width="11.28515625" customWidth="1"/>
    <col min="10" max="10" width="17" customWidth="1"/>
    <col min="11" max="11" width="5.7109375" customWidth="1"/>
  </cols>
  <sheetData>
    <row r="1" spans="2:11" ht="26.25" customHeight="1">
      <c r="B1" s="1235" t="s">
        <v>566</v>
      </c>
      <c r="C1" s="1235"/>
      <c r="D1" s="1235"/>
      <c r="E1" s="1235"/>
      <c r="F1" s="1235"/>
      <c r="G1" s="1235"/>
      <c r="H1" s="1235"/>
      <c r="I1" s="1235"/>
      <c r="J1" s="1235"/>
      <c r="K1" s="1235"/>
    </row>
    <row r="2" spans="2:11" ht="39.75" customHeight="1">
      <c r="B2" s="1229" t="s">
        <v>567</v>
      </c>
      <c r="C2" s="1230"/>
      <c r="D2" s="1230"/>
      <c r="E2" s="1230"/>
      <c r="F2" s="1230"/>
      <c r="G2" s="1230"/>
      <c r="H2" s="1230"/>
      <c r="I2" s="1230"/>
      <c r="J2" s="1230"/>
      <c r="K2" s="1230"/>
    </row>
    <row r="3" spans="2:11" ht="26.45" customHeight="1">
      <c r="B3" s="1208" t="s">
        <v>462</v>
      </c>
      <c r="C3" s="1232" t="s">
        <v>317</v>
      </c>
      <c r="D3" s="1232">
        <v>2020</v>
      </c>
      <c r="E3" s="1233">
        <v>2021</v>
      </c>
      <c r="F3" s="1233"/>
      <c r="G3" s="1208" t="s">
        <v>556</v>
      </c>
      <c r="H3" s="1208"/>
      <c r="I3" s="228" t="s">
        <v>568</v>
      </c>
      <c r="J3" s="1232" t="s">
        <v>319</v>
      </c>
      <c r="K3" s="1208" t="s">
        <v>463</v>
      </c>
    </row>
    <row r="4" spans="2:11" ht="26.45" customHeight="1">
      <c r="B4" s="1208"/>
      <c r="C4" s="1232"/>
      <c r="D4" s="1232"/>
      <c r="E4" s="51" t="s">
        <v>558</v>
      </c>
      <c r="F4" s="51" t="s">
        <v>559</v>
      </c>
      <c r="G4" s="51" t="s">
        <v>558</v>
      </c>
      <c r="H4" s="228" t="s">
        <v>438</v>
      </c>
      <c r="I4" s="227">
        <v>2022</v>
      </c>
      <c r="J4" s="1232"/>
      <c r="K4" s="1208"/>
    </row>
    <row r="5" spans="2:11" ht="26.45" customHeight="1">
      <c r="B5" s="1225" t="s">
        <v>569</v>
      </c>
      <c r="C5" s="1225"/>
      <c r="D5" s="1225"/>
      <c r="E5" s="1225"/>
      <c r="F5" s="1225"/>
      <c r="G5" s="1225"/>
      <c r="H5" s="1225"/>
      <c r="I5" s="1225"/>
      <c r="J5" s="1225"/>
      <c r="K5" s="1225"/>
    </row>
    <row r="6" spans="2:11" ht="26.45" customHeight="1">
      <c r="B6" s="25">
        <v>1</v>
      </c>
      <c r="C6" s="95" t="s">
        <v>97</v>
      </c>
      <c r="D6" s="95">
        <v>4.4503214338335901</v>
      </c>
      <c r="E6" s="95">
        <v>4.5399072600971895</v>
      </c>
      <c r="F6" s="95">
        <f>E6/$E$16*100</f>
        <v>38.620567419040427</v>
      </c>
      <c r="G6" s="95">
        <f t="shared" ref="G6:G15" si="0">E6-D6</f>
        <v>8.9585826263599344E-2</v>
      </c>
      <c r="H6" s="95">
        <f t="shared" ref="H6:H13" si="1">G6/D6*100</f>
        <v>2.0130192300835321</v>
      </c>
      <c r="I6" s="95">
        <v>4.7018587034503296</v>
      </c>
      <c r="J6" s="198" t="s">
        <v>417</v>
      </c>
      <c r="K6" s="25">
        <v>1</v>
      </c>
    </row>
    <row r="7" spans="2:11" ht="26.45" customHeight="1">
      <c r="B7" s="24">
        <v>2</v>
      </c>
      <c r="C7" s="251" t="s">
        <v>82</v>
      </c>
      <c r="D7" s="251">
        <v>2.31125381694507</v>
      </c>
      <c r="E7" s="251">
        <v>2.4415724031563002</v>
      </c>
      <c r="F7" s="251">
        <f t="shared" ref="F7:F16" si="2">E7/$E$16*100</f>
        <v>20.770228597697788</v>
      </c>
      <c r="G7" s="251">
        <f t="shared" si="0"/>
        <v>0.13031858621123016</v>
      </c>
      <c r="H7" s="251">
        <f t="shared" si="1"/>
        <v>5.6384368196947081</v>
      </c>
      <c r="I7" s="251">
        <v>2.4818386956260898</v>
      </c>
      <c r="J7" s="197" t="s">
        <v>415</v>
      </c>
      <c r="K7" s="24">
        <v>2</v>
      </c>
    </row>
    <row r="8" spans="2:11" ht="26.45" customHeight="1">
      <c r="B8" s="25">
        <v>3</v>
      </c>
      <c r="C8" s="95" t="s">
        <v>7</v>
      </c>
      <c r="D8" s="95">
        <v>1.5008219178082201</v>
      </c>
      <c r="E8" s="95">
        <v>1.7358904109589002</v>
      </c>
      <c r="F8" s="95">
        <f t="shared" si="2"/>
        <v>14.767057740969976</v>
      </c>
      <c r="G8" s="95">
        <f t="shared" si="0"/>
        <v>0.23506849315068012</v>
      </c>
      <c r="H8" s="95">
        <f t="shared" si="1"/>
        <v>15.662650602409309</v>
      </c>
      <c r="I8" s="95">
        <v>1.66356164383562</v>
      </c>
      <c r="J8" s="198" t="s">
        <v>420</v>
      </c>
      <c r="K8" s="25">
        <v>3</v>
      </c>
    </row>
    <row r="9" spans="2:11" ht="26.45" customHeight="1">
      <c r="B9" s="24">
        <v>4</v>
      </c>
      <c r="C9" s="251" t="s">
        <v>254</v>
      </c>
      <c r="D9" s="251">
        <v>1.1640986245110201</v>
      </c>
      <c r="E9" s="251">
        <v>1.1873805970012399</v>
      </c>
      <c r="F9" s="251">
        <f t="shared" si="2"/>
        <v>10.100935937965648</v>
      </c>
      <c r="G9" s="251">
        <f t="shared" si="0"/>
        <v>2.3281972490219793E-2</v>
      </c>
      <c r="H9" s="251">
        <f t="shared" si="1"/>
        <v>1.9999999999999476</v>
      </c>
      <c r="I9" s="251">
        <v>1.2016291641652601</v>
      </c>
      <c r="J9" s="197" t="s">
        <v>414</v>
      </c>
      <c r="K9" s="24">
        <v>4</v>
      </c>
    </row>
    <row r="10" spans="2:11" ht="26.45" customHeight="1">
      <c r="B10" s="25">
        <v>5</v>
      </c>
      <c r="C10" s="95" t="s">
        <v>106</v>
      </c>
      <c r="D10" s="95">
        <v>0.77482653635258802</v>
      </c>
      <c r="E10" s="95">
        <v>0.99850660863070395</v>
      </c>
      <c r="F10" s="95">
        <f t="shared" si="2"/>
        <v>8.4942025437219986</v>
      </c>
      <c r="G10" s="95">
        <f t="shared" si="0"/>
        <v>0.22368007227811593</v>
      </c>
      <c r="H10" s="95">
        <f t="shared" si="1"/>
        <v>28.868406254006945</v>
      </c>
      <c r="I10" s="95">
        <v>1.00097814596108</v>
      </c>
      <c r="J10" s="198" t="s">
        <v>419</v>
      </c>
      <c r="K10" s="25">
        <v>5</v>
      </c>
    </row>
    <row r="11" spans="2:11" ht="26.45" customHeight="1">
      <c r="B11" s="24">
        <v>6</v>
      </c>
      <c r="C11" s="251" t="s">
        <v>38</v>
      </c>
      <c r="D11" s="251">
        <v>0.44010936986301402</v>
      </c>
      <c r="E11" s="251">
        <v>0.44010936986301402</v>
      </c>
      <c r="F11" s="251">
        <f t="shared" si="2"/>
        <v>3.7439693405063208</v>
      </c>
      <c r="G11" s="251">
        <f t="shared" si="0"/>
        <v>0</v>
      </c>
      <c r="H11" s="251">
        <f t="shared" si="1"/>
        <v>0</v>
      </c>
      <c r="I11" s="251">
        <v>0.45681408739725998</v>
      </c>
      <c r="J11" s="197" t="s">
        <v>424</v>
      </c>
      <c r="K11" s="24">
        <v>6</v>
      </c>
    </row>
    <row r="12" spans="2:11" ht="26.45" customHeight="1">
      <c r="B12" s="25">
        <v>7</v>
      </c>
      <c r="C12" s="95" t="s">
        <v>100</v>
      </c>
      <c r="D12" s="95">
        <v>0.259606747415488</v>
      </c>
      <c r="E12" s="95">
        <v>0.26206820616117099</v>
      </c>
      <c r="F12" s="95">
        <f t="shared" si="2"/>
        <v>2.2293897748514402</v>
      </c>
      <c r="G12" s="95">
        <f t="shared" si="0"/>
        <v>2.4614587456829873E-3</v>
      </c>
      <c r="H12" s="95">
        <f t="shared" si="1"/>
        <v>0.948148986953541</v>
      </c>
      <c r="I12" s="95">
        <v>0.27340908516735102</v>
      </c>
      <c r="J12" s="198" t="s">
        <v>418</v>
      </c>
      <c r="K12" s="25">
        <v>7</v>
      </c>
    </row>
    <row r="13" spans="2:11" ht="26.45" customHeight="1">
      <c r="B13" s="24">
        <v>8</v>
      </c>
      <c r="C13" s="251" t="s">
        <v>110</v>
      </c>
      <c r="D13" s="251">
        <v>9.7184746177764E-2</v>
      </c>
      <c r="E13" s="251">
        <v>0.14971936244821399</v>
      </c>
      <c r="F13" s="251">
        <f t="shared" si="2"/>
        <v>1.2736486452463818</v>
      </c>
      <c r="G13" s="251">
        <f t="shared" si="0"/>
        <v>5.2534616270449988E-2</v>
      </c>
      <c r="H13" s="251">
        <f t="shared" si="1"/>
        <v>54.056442329290121</v>
      </c>
      <c r="I13" s="251">
        <v>0.157205330570624</v>
      </c>
      <c r="J13" s="197" t="s">
        <v>423</v>
      </c>
      <c r="K13" s="24">
        <v>8</v>
      </c>
    </row>
    <row r="14" spans="2:11" ht="26.45" customHeight="1">
      <c r="B14" s="25">
        <v>9</v>
      </c>
      <c r="C14" s="95" t="s">
        <v>96</v>
      </c>
      <c r="D14" s="95">
        <v>0</v>
      </c>
      <c r="E14" s="95">
        <v>0</v>
      </c>
      <c r="F14" s="95">
        <f t="shared" si="2"/>
        <v>0</v>
      </c>
      <c r="G14" s="95">
        <f t="shared" si="0"/>
        <v>0</v>
      </c>
      <c r="H14" s="95" t="s">
        <v>570</v>
      </c>
      <c r="I14" s="95">
        <v>0</v>
      </c>
      <c r="J14" s="198" t="s">
        <v>416</v>
      </c>
      <c r="K14" s="25">
        <v>9</v>
      </c>
    </row>
    <row r="15" spans="2:11" ht="26.45" customHeight="1">
      <c r="B15" s="1220" t="s">
        <v>283</v>
      </c>
      <c r="C15" s="1220"/>
      <c r="D15" s="251">
        <v>9.4002165289207689</v>
      </c>
      <c r="E15" s="251">
        <v>9.8695444449096179</v>
      </c>
      <c r="F15" s="251">
        <f t="shared" si="2"/>
        <v>83.959293613783615</v>
      </c>
      <c r="G15" s="251">
        <f t="shared" si="0"/>
        <v>0.46932791598884904</v>
      </c>
      <c r="H15" s="251">
        <f>G15/D15*100</f>
        <v>4.992735162481754</v>
      </c>
      <c r="I15" s="251">
        <v>10.11652788176737</v>
      </c>
      <c r="J15" s="1221" t="s">
        <v>561</v>
      </c>
      <c r="K15" s="1221"/>
    </row>
    <row r="16" spans="2:11" ht="26.45" customHeight="1">
      <c r="B16" s="1223" t="s">
        <v>571</v>
      </c>
      <c r="C16" s="1223"/>
      <c r="D16" s="216">
        <f t="shared" ref="D16:E16" si="3">SUM(D6:D14)</f>
        <v>10.998223192906755</v>
      </c>
      <c r="E16" s="216">
        <f t="shared" si="3"/>
        <v>11.755154218316735</v>
      </c>
      <c r="F16" s="216">
        <f t="shared" si="2"/>
        <v>100</v>
      </c>
      <c r="G16" s="216">
        <f>SUM(G6:G14)</f>
        <v>0.75693102540997825</v>
      </c>
      <c r="H16" s="216">
        <f>G16/D16*100</f>
        <v>6.8823028241339639</v>
      </c>
      <c r="I16" s="216">
        <f>SUM(I6:I14)</f>
        <v>11.937294856173615</v>
      </c>
      <c r="J16" s="1223" t="s">
        <v>563</v>
      </c>
      <c r="K16" s="1223"/>
    </row>
    <row r="17" spans="2:11" ht="26.45" customHeight="1">
      <c r="B17" s="1225" t="s">
        <v>572</v>
      </c>
      <c r="C17" s="1225"/>
      <c r="D17" s="1225"/>
      <c r="E17" s="1225"/>
      <c r="F17" s="1225"/>
      <c r="G17" s="1225"/>
      <c r="H17" s="1225"/>
      <c r="I17" s="1225"/>
      <c r="J17" s="1225"/>
      <c r="K17" s="1225"/>
    </row>
    <row r="18" spans="2:11" ht="26.45" customHeight="1">
      <c r="B18" s="25">
        <v>1</v>
      </c>
      <c r="C18" s="95" t="s">
        <v>97</v>
      </c>
      <c r="D18" s="95">
        <v>2.56158610816976</v>
      </c>
      <c r="E18" s="95">
        <v>2.5895676624351101</v>
      </c>
      <c r="F18" s="95">
        <f>E18/$E$28*100</f>
        <v>56.334648066255944</v>
      </c>
      <c r="G18" s="95">
        <f t="shared" ref="G18:G28" si="4">E18-D18</f>
        <v>2.7981554265350095E-2</v>
      </c>
      <c r="H18" s="95">
        <f t="shared" ref="H18:H23" si="5">G18/D18*100</f>
        <v>1.0923526707186419</v>
      </c>
      <c r="I18" s="95">
        <v>2.6202286670048101</v>
      </c>
      <c r="J18" s="198" t="s">
        <v>417</v>
      </c>
      <c r="K18" s="25">
        <v>1</v>
      </c>
    </row>
    <row r="19" spans="2:11" ht="26.45" customHeight="1">
      <c r="B19" s="24">
        <v>2</v>
      </c>
      <c r="C19" s="251" t="s">
        <v>7</v>
      </c>
      <c r="D19" s="251">
        <v>0.91590863796613398</v>
      </c>
      <c r="E19" s="251">
        <v>1.10090802344165</v>
      </c>
      <c r="F19" s="251">
        <f t="shared" ref="F19:F28" si="6">E19/$E$28*100</f>
        <v>23.949660382916093</v>
      </c>
      <c r="G19" s="251">
        <f t="shared" si="4"/>
        <v>0.18499938547551598</v>
      </c>
      <c r="H19" s="251">
        <f t="shared" si="5"/>
        <v>20.198454060475449</v>
      </c>
      <c r="I19" s="251">
        <v>1.0292815489387599</v>
      </c>
      <c r="J19" s="197" t="s">
        <v>420</v>
      </c>
      <c r="K19" s="24">
        <v>2</v>
      </c>
    </row>
    <row r="20" spans="2:11" ht="26.45" customHeight="1">
      <c r="B20" s="25">
        <v>3</v>
      </c>
      <c r="C20" s="95" t="s">
        <v>254</v>
      </c>
      <c r="D20" s="95">
        <v>0.46739961953186099</v>
      </c>
      <c r="E20" s="95">
        <v>0.46263803490114896</v>
      </c>
      <c r="F20" s="95">
        <f t="shared" si="6"/>
        <v>10.064440970703362</v>
      </c>
      <c r="G20" s="95">
        <f t="shared" si="4"/>
        <v>-4.7615846307120235E-3</v>
      </c>
      <c r="H20" s="95">
        <f t="shared" si="5"/>
        <v>-1.0187395179057142</v>
      </c>
      <c r="I20" s="95">
        <v>0.47911479008319202</v>
      </c>
      <c r="J20" s="198" t="s">
        <v>414</v>
      </c>
      <c r="K20" s="25">
        <v>3</v>
      </c>
    </row>
    <row r="21" spans="2:11" ht="26.45" customHeight="1">
      <c r="B21" s="24">
        <v>4</v>
      </c>
      <c r="C21" s="251" t="s">
        <v>106</v>
      </c>
      <c r="D21" s="251">
        <v>0.24755835616438399</v>
      </c>
      <c r="E21" s="251">
        <v>0.25412186301369899</v>
      </c>
      <c r="F21" s="251">
        <f t="shared" si="6"/>
        <v>5.5282840940931637</v>
      </c>
      <c r="G21" s="251">
        <f t="shared" si="4"/>
        <v>6.5635068493150039E-3</v>
      </c>
      <c r="H21" s="251">
        <f t="shared" si="5"/>
        <v>2.6512968299711512</v>
      </c>
      <c r="I21" s="251">
        <v>0.25199102672309998</v>
      </c>
      <c r="J21" s="197" t="s">
        <v>419</v>
      </c>
      <c r="K21" s="24">
        <v>4</v>
      </c>
    </row>
    <row r="22" spans="2:11" ht="26.45" customHeight="1">
      <c r="B22" s="25">
        <v>5</v>
      </c>
      <c r="C22" s="95" t="s">
        <v>100</v>
      </c>
      <c r="D22" s="95">
        <v>0.11857291839873001</v>
      </c>
      <c r="E22" s="95">
        <v>0.11765751395957101</v>
      </c>
      <c r="F22" s="95">
        <f t="shared" si="6"/>
        <v>2.5595757691189962</v>
      </c>
      <c r="G22" s="95">
        <f t="shared" si="4"/>
        <v>-9.154044391589955E-4</v>
      </c>
      <c r="H22" s="95">
        <f t="shared" si="5"/>
        <v>-0.7720181399944358</v>
      </c>
      <c r="I22" s="95">
        <v>0.12362563991278601</v>
      </c>
      <c r="J22" s="198" t="s">
        <v>418</v>
      </c>
      <c r="K22" s="25">
        <v>5</v>
      </c>
    </row>
    <row r="23" spans="2:11" ht="26.45" customHeight="1">
      <c r="B23" s="24">
        <v>6</v>
      </c>
      <c r="C23" s="251" t="s">
        <v>110</v>
      </c>
      <c r="D23" s="251">
        <v>2.1559588192542698E-2</v>
      </c>
      <c r="E23" s="251">
        <v>7.1865293975142505E-2</v>
      </c>
      <c r="F23" s="251">
        <f t="shared" si="6"/>
        <v>1.5633907169124315</v>
      </c>
      <c r="G23" s="251">
        <f t="shared" si="4"/>
        <v>5.0305705782599811E-2</v>
      </c>
      <c r="H23" s="251">
        <f t="shared" si="5"/>
        <v>233.3333333333342</v>
      </c>
      <c r="I23" s="251">
        <v>7.5458558673899612E-2</v>
      </c>
      <c r="J23" s="197" t="s">
        <v>423</v>
      </c>
      <c r="K23" s="24">
        <v>6</v>
      </c>
    </row>
    <row r="24" spans="2:11" ht="26.45" customHeight="1">
      <c r="B24" s="25">
        <v>7</v>
      </c>
      <c r="C24" s="95" t="s">
        <v>38</v>
      </c>
      <c r="D24" s="95">
        <v>0</v>
      </c>
      <c r="E24" s="95">
        <v>0</v>
      </c>
      <c r="F24" s="95">
        <f t="shared" si="6"/>
        <v>0</v>
      </c>
      <c r="G24" s="95">
        <f t="shared" si="4"/>
        <v>0</v>
      </c>
      <c r="H24" s="95" t="s">
        <v>570</v>
      </c>
      <c r="I24" s="95">
        <v>0</v>
      </c>
      <c r="J24" s="198" t="s">
        <v>424</v>
      </c>
      <c r="K24" s="25">
        <v>7</v>
      </c>
    </row>
    <row r="25" spans="2:11" ht="26.45" customHeight="1">
      <c r="B25" s="24">
        <v>8</v>
      </c>
      <c r="C25" s="251" t="s">
        <v>96</v>
      </c>
      <c r="D25" s="251">
        <v>0</v>
      </c>
      <c r="E25" s="251">
        <v>0</v>
      </c>
      <c r="F25" s="251">
        <f t="shared" si="6"/>
        <v>0</v>
      </c>
      <c r="G25" s="251">
        <f t="shared" si="4"/>
        <v>0</v>
      </c>
      <c r="H25" s="251" t="s">
        <v>570</v>
      </c>
      <c r="I25" s="251">
        <v>0</v>
      </c>
      <c r="J25" s="197" t="s">
        <v>416</v>
      </c>
      <c r="K25" s="24">
        <v>8</v>
      </c>
    </row>
    <row r="26" spans="2:11" ht="26.45" customHeight="1">
      <c r="B26" s="25">
        <v>9</v>
      </c>
      <c r="C26" s="95" t="s">
        <v>82</v>
      </c>
      <c r="D26" s="95">
        <v>0</v>
      </c>
      <c r="E26" s="95">
        <v>0</v>
      </c>
      <c r="F26" s="95">
        <f t="shared" si="6"/>
        <v>0</v>
      </c>
      <c r="G26" s="95">
        <f t="shared" si="4"/>
        <v>0</v>
      </c>
      <c r="H26" s="95" t="s">
        <v>570</v>
      </c>
      <c r="I26" s="95">
        <v>0</v>
      </c>
      <c r="J26" s="198" t="s">
        <v>415</v>
      </c>
      <c r="K26" s="25">
        <v>9</v>
      </c>
    </row>
    <row r="27" spans="2:11" ht="26.45" customHeight="1">
      <c r="B27" s="1220" t="s">
        <v>283</v>
      </c>
      <c r="C27" s="1220"/>
      <c r="D27" s="251">
        <v>3.3951170022647355</v>
      </c>
      <c r="E27" s="251">
        <v>3.4239850743095293</v>
      </c>
      <c r="F27" s="251">
        <f t="shared" si="6"/>
        <v>74.48694890017147</v>
      </c>
      <c r="G27" s="251">
        <f t="shared" si="4"/>
        <v>2.8868072044793802E-2</v>
      </c>
      <c r="H27" s="251">
        <f>G27/D27*100</f>
        <v>0.85028209706873614</v>
      </c>
      <c r="I27" s="251">
        <v>3.4749601237238901</v>
      </c>
      <c r="J27" s="1221" t="s">
        <v>561</v>
      </c>
      <c r="K27" s="1221"/>
    </row>
    <row r="28" spans="2:11" ht="26.45" customHeight="1">
      <c r="B28" s="1223" t="s">
        <v>571</v>
      </c>
      <c r="C28" s="1223"/>
      <c r="D28" s="216">
        <f t="shared" ref="D28:E28" si="7">SUM(D18:D26)</f>
        <v>4.3325852284234116</v>
      </c>
      <c r="E28" s="216">
        <f t="shared" si="7"/>
        <v>4.5967583917263219</v>
      </c>
      <c r="F28" s="216">
        <f t="shared" si="6"/>
        <v>100</v>
      </c>
      <c r="G28" s="216">
        <f t="shared" si="4"/>
        <v>0.2641731633029103</v>
      </c>
      <c r="H28" s="216">
        <f>G28/D28*100</f>
        <v>6.09735641366807</v>
      </c>
      <c r="I28" s="216">
        <f>SUM(I18:I26)</f>
        <v>4.5797002313365471</v>
      </c>
      <c r="J28" s="1223" t="s">
        <v>563</v>
      </c>
      <c r="K28" s="1223"/>
    </row>
    <row r="29" spans="2:11">
      <c r="B29" s="225" t="s">
        <v>504</v>
      </c>
      <c r="G29" s="131"/>
      <c r="K29" s="226" t="s">
        <v>505</v>
      </c>
    </row>
  </sheetData>
  <mergeCells count="19">
    <mergeCell ref="B1:K1"/>
    <mergeCell ref="B2:K2"/>
    <mergeCell ref="B3:B4"/>
    <mergeCell ref="C3:C4"/>
    <mergeCell ref="D3:D4"/>
    <mergeCell ref="E3:F3"/>
    <mergeCell ref="G3:H3"/>
    <mergeCell ref="J3:J4"/>
    <mergeCell ref="K3:K4"/>
    <mergeCell ref="B27:C27"/>
    <mergeCell ref="J27:K27"/>
    <mergeCell ref="B28:C28"/>
    <mergeCell ref="J28:K28"/>
    <mergeCell ref="B5:K5"/>
    <mergeCell ref="B15:C15"/>
    <mergeCell ref="J15:K15"/>
    <mergeCell ref="B16:C16"/>
    <mergeCell ref="J16:K16"/>
    <mergeCell ref="B17:K17"/>
  </mergeCells>
  <pageMargins left="0.25" right="0.25"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ECA8-0B91-472F-B4E6-FD597CC60B13}">
  <sheetPr>
    <tabColor rgb="FFFFFF00"/>
  </sheetPr>
  <dimension ref="B1:P39"/>
  <sheetViews>
    <sheetView topLeftCell="B1" workbookViewId="0">
      <selection activeCell="R24" sqref="R24"/>
    </sheetView>
  </sheetViews>
  <sheetFormatPr defaultColWidth="9.140625" defaultRowHeight="15"/>
  <cols>
    <col min="1" max="1" width="2.7109375" style="10" customWidth="1"/>
    <col min="2" max="2" width="5.7109375" style="10" customWidth="1"/>
    <col min="3" max="3" width="13.42578125" style="10" customWidth="1"/>
    <col min="4" max="8" width="9.5703125" style="10" customWidth="1"/>
    <col min="9" max="9" width="12.85546875" style="10" customWidth="1"/>
    <col min="10" max="10" width="13.42578125" style="10" customWidth="1"/>
    <col min="11" max="11" width="5.7109375" style="10" customWidth="1"/>
    <col min="12" max="16384" width="9.140625" style="10"/>
  </cols>
  <sheetData>
    <row r="1" spans="2:13" ht="27.75" customHeight="1">
      <c r="B1" s="1237" t="s">
        <v>573</v>
      </c>
      <c r="C1" s="1237"/>
      <c r="D1" s="1237"/>
      <c r="E1" s="1237"/>
      <c r="F1" s="1237"/>
      <c r="G1" s="1237"/>
      <c r="H1" s="1237"/>
      <c r="I1" s="1237"/>
      <c r="J1" s="1237"/>
      <c r="K1" s="1237"/>
    </row>
    <row r="2" spans="2:13" ht="27.75" customHeight="1">
      <c r="B2" s="1236" t="s">
        <v>574</v>
      </c>
      <c r="C2" s="1236"/>
      <c r="D2" s="1236"/>
      <c r="E2" s="1236"/>
      <c r="F2" s="1236"/>
      <c r="G2" s="1236"/>
      <c r="H2" s="1236"/>
      <c r="I2" s="1236"/>
      <c r="J2" s="1236"/>
      <c r="K2" s="1236"/>
    </row>
    <row r="3" spans="2:13" ht="26.45" customHeight="1">
      <c r="B3" s="1239" t="s">
        <v>462</v>
      </c>
      <c r="C3" s="1233" t="s">
        <v>317</v>
      </c>
      <c r="D3" s="50">
        <v>2020</v>
      </c>
      <c r="E3" s="1233">
        <v>2021</v>
      </c>
      <c r="F3" s="1233"/>
      <c r="G3" s="1208" t="s">
        <v>556</v>
      </c>
      <c r="H3" s="1208"/>
      <c r="I3" s="49" t="s">
        <v>502</v>
      </c>
      <c r="J3" s="1233" t="s">
        <v>319</v>
      </c>
      <c r="K3" s="1239" t="s">
        <v>463</v>
      </c>
    </row>
    <row r="4" spans="2:13" ht="26.45" customHeight="1">
      <c r="B4" s="1239"/>
      <c r="C4" s="1233"/>
      <c r="D4" s="51" t="s">
        <v>575</v>
      </c>
      <c r="E4" s="51" t="s">
        <v>575</v>
      </c>
      <c r="F4" s="51" t="s">
        <v>559</v>
      </c>
      <c r="G4" s="51" t="s">
        <v>558</v>
      </c>
      <c r="H4" s="228" t="s">
        <v>438</v>
      </c>
      <c r="I4" s="50">
        <v>2022</v>
      </c>
      <c r="J4" s="1233"/>
      <c r="K4" s="1239"/>
    </row>
    <row r="5" spans="2:13" s="128" customFormat="1" ht="26.45" customHeight="1">
      <c r="B5" s="289">
        <v>1</v>
      </c>
      <c r="C5" s="132" t="s">
        <v>107</v>
      </c>
      <c r="D5" s="219">
        <v>100.878</v>
      </c>
      <c r="E5" s="229">
        <v>102.896</v>
      </c>
      <c r="F5" s="219">
        <f t="shared" ref="F5:F25" si="0">E5/$E$26*100</f>
        <v>23.242933105638606</v>
      </c>
      <c r="G5" s="219">
        <f t="shared" ref="G5:G26" si="1">E5-D5</f>
        <v>2.0180000000000007</v>
      </c>
      <c r="H5" s="219">
        <f>G5/D5*100</f>
        <v>2.0004361704236806</v>
      </c>
      <c r="I5" s="219">
        <v>104.953</v>
      </c>
      <c r="J5" s="8" t="s">
        <v>421</v>
      </c>
      <c r="K5" s="289">
        <v>1</v>
      </c>
      <c r="M5" s="133"/>
    </row>
    <row r="6" spans="2:13" s="128" customFormat="1" ht="26.45" customHeight="1">
      <c r="B6" s="290">
        <v>2</v>
      </c>
      <c r="C6" s="134" t="s">
        <v>127</v>
      </c>
      <c r="D6" s="220">
        <v>44.344999999999999</v>
      </c>
      <c r="E6" s="230">
        <v>45.497999999999998</v>
      </c>
      <c r="F6" s="220">
        <f t="shared" si="0"/>
        <v>10.277435181545883</v>
      </c>
      <c r="G6" s="220">
        <f t="shared" si="1"/>
        <v>1.1529999999999987</v>
      </c>
      <c r="H6" s="220">
        <f t="shared" ref="H6:H26" si="2">G6/D6*100</f>
        <v>2.6000676513699377</v>
      </c>
      <c r="I6" s="220">
        <v>46.680999999999997</v>
      </c>
      <c r="J6" s="9" t="s">
        <v>429</v>
      </c>
      <c r="K6" s="290">
        <v>2</v>
      </c>
      <c r="M6" s="133"/>
    </row>
    <row r="7" spans="2:13" s="128" customFormat="1" ht="26.45" customHeight="1">
      <c r="B7" s="289">
        <v>3</v>
      </c>
      <c r="C7" s="132" t="s">
        <v>7</v>
      </c>
      <c r="D7" s="219">
        <v>44.226999999999997</v>
      </c>
      <c r="E7" s="229">
        <v>45.024000000000001</v>
      </c>
      <c r="F7" s="219">
        <f t="shared" si="0"/>
        <v>10.170364447094858</v>
      </c>
      <c r="G7" s="219">
        <f t="shared" si="1"/>
        <v>0.79700000000000415</v>
      </c>
      <c r="H7" s="219">
        <f t="shared" si="2"/>
        <v>1.8020666108938075</v>
      </c>
      <c r="I7" s="219">
        <v>45.798999999999999</v>
      </c>
      <c r="J7" s="8" t="s">
        <v>420</v>
      </c>
      <c r="K7" s="289">
        <v>3</v>
      </c>
      <c r="M7" s="133"/>
    </row>
    <row r="8" spans="2:13" s="128" customFormat="1" ht="26.45" customHeight="1">
      <c r="B8" s="290">
        <v>4</v>
      </c>
      <c r="C8" s="134" t="s">
        <v>96</v>
      </c>
      <c r="D8" s="220">
        <v>40.131999999999998</v>
      </c>
      <c r="E8" s="230">
        <v>41.176000000000002</v>
      </c>
      <c r="F8" s="220">
        <f t="shared" si="0"/>
        <v>9.3011488644629061</v>
      </c>
      <c r="G8" s="220">
        <f t="shared" si="1"/>
        <v>1.044000000000004</v>
      </c>
      <c r="H8" s="220">
        <f t="shared" si="2"/>
        <v>2.6014153294129474</v>
      </c>
      <c r="I8" s="220">
        <v>42.246000000000002</v>
      </c>
      <c r="J8" s="9" t="s">
        <v>416</v>
      </c>
      <c r="K8" s="290">
        <v>4</v>
      </c>
      <c r="M8" s="133"/>
    </row>
    <row r="9" spans="2:13" s="128" customFormat="1" ht="26.45" customHeight="1">
      <c r="B9" s="289">
        <v>5</v>
      </c>
      <c r="C9" s="132" t="s">
        <v>109</v>
      </c>
      <c r="D9" s="219">
        <v>35.951999999999998</v>
      </c>
      <c r="E9" s="229">
        <v>36.313000000000002</v>
      </c>
      <c r="F9" s="219">
        <f t="shared" si="0"/>
        <v>8.2026573420254891</v>
      </c>
      <c r="G9" s="219">
        <f t="shared" si="1"/>
        <v>0.36100000000000421</v>
      </c>
      <c r="H9" s="219">
        <f t="shared" si="2"/>
        <v>1.0041165999110042</v>
      </c>
      <c r="I9" s="219">
        <v>36.67</v>
      </c>
      <c r="J9" s="8" t="s">
        <v>422</v>
      </c>
      <c r="K9" s="289">
        <v>5</v>
      </c>
      <c r="M9" s="133"/>
    </row>
    <row r="10" spans="2:13" s="128" customFormat="1" ht="26.45" customHeight="1">
      <c r="B10" s="290">
        <v>6</v>
      </c>
      <c r="C10" s="134" t="s">
        <v>82</v>
      </c>
      <c r="D10" s="220">
        <v>35.012999999999998</v>
      </c>
      <c r="E10" s="230">
        <v>35.459000000000003</v>
      </c>
      <c r="F10" s="220">
        <f t="shared" si="0"/>
        <v>8.0097493099133033</v>
      </c>
      <c r="G10" s="220">
        <f t="shared" si="1"/>
        <v>0.44600000000000506</v>
      </c>
      <c r="H10" s="220">
        <f t="shared" si="2"/>
        <v>1.2738125838974241</v>
      </c>
      <c r="I10" s="220">
        <v>36.167999999999999</v>
      </c>
      <c r="J10" s="9" t="s">
        <v>415</v>
      </c>
      <c r="K10" s="290">
        <v>6</v>
      </c>
      <c r="M10" s="133"/>
    </row>
    <row r="11" spans="2:13" s="128" customFormat="1" ht="26.45" customHeight="1">
      <c r="B11" s="289">
        <v>7</v>
      </c>
      <c r="C11" s="132" t="s">
        <v>137</v>
      </c>
      <c r="D11" s="219">
        <v>32.470999999999997</v>
      </c>
      <c r="E11" s="229">
        <v>33.283000000000001</v>
      </c>
      <c r="F11" s="219">
        <f t="shared" si="0"/>
        <v>7.5182178369904538</v>
      </c>
      <c r="G11" s="219">
        <f t="shared" si="1"/>
        <v>0.81200000000000472</v>
      </c>
      <c r="H11" s="219">
        <f t="shared" si="2"/>
        <v>2.5006929259955188</v>
      </c>
      <c r="I11" s="219">
        <v>34.082000000000001</v>
      </c>
      <c r="J11" s="8" t="s">
        <v>433</v>
      </c>
      <c r="K11" s="289">
        <v>7</v>
      </c>
      <c r="M11" s="133"/>
    </row>
    <row r="12" spans="2:13" s="128" customFormat="1" ht="26.45" customHeight="1">
      <c r="B12" s="290">
        <v>8</v>
      </c>
      <c r="C12" s="134" t="s">
        <v>226</v>
      </c>
      <c r="D12" s="220">
        <v>17.5</v>
      </c>
      <c r="E12" s="230">
        <v>18.3</v>
      </c>
      <c r="F12" s="220">
        <f t="shared" si="0"/>
        <v>4.1337435452611029</v>
      </c>
      <c r="G12" s="220">
        <f t="shared" si="1"/>
        <v>0.80000000000000071</v>
      </c>
      <c r="H12" s="220">
        <f t="shared" si="2"/>
        <v>4.5714285714285756</v>
      </c>
      <c r="I12" s="220">
        <v>19.399999999999999</v>
      </c>
      <c r="J12" s="9" t="s">
        <v>432</v>
      </c>
      <c r="K12" s="290">
        <v>8</v>
      </c>
      <c r="M12" s="133"/>
    </row>
    <row r="13" spans="2:13" s="128" customFormat="1" ht="26.45" customHeight="1">
      <c r="B13" s="289">
        <v>9</v>
      </c>
      <c r="C13" s="132" t="s">
        <v>139</v>
      </c>
      <c r="D13" s="219">
        <v>15.045999999999999</v>
      </c>
      <c r="E13" s="229">
        <v>15.481999999999999</v>
      </c>
      <c r="F13" s="219">
        <f t="shared" si="0"/>
        <v>3.4971922168159781</v>
      </c>
      <c r="G13" s="219">
        <f t="shared" si="1"/>
        <v>0.43599999999999994</v>
      </c>
      <c r="H13" s="219">
        <f t="shared" si="2"/>
        <v>2.897780140901236</v>
      </c>
      <c r="I13" s="219">
        <v>15.930999999999999</v>
      </c>
      <c r="J13" s="8" t="s">
        <v>434</v>
      </c>
      <c r="K13" s="289">
        <v>9</v>
      </c>
      <c r="M13" s="133"/>
    </row>
    <row r="14" spans="2:13" s="128" customFormat="1" ht="26.45" customHeight="1">
      <c r="B14" s="290">
        <v>10</v>
      </c>
      <c r="C14" s="134" t="s">
        <v>112</v>
      </c>
      <c r="D14" s="220">
        <v>11.903</v>
      </c>
      <c r="E14" s="230">
        <v>12.019</v>
      </c>
      <c r="F14" s="220">
        <f t="shared" si="0"/>
        <v>2.714943369972306</v>
      </c>
      <c r="G14" s="220">
        <f t="shared" si="1"/>
        <v>0.11599999999999966</v>
      </c>
      <c r="H14" s="220">
        <f t="shared" si="2"/>
        <v>0.97454423254641398</v>
      </c>
      <c r="I14" s="220">
        <v>12.129</v>
      </c>
      <c r="J14" s="9" t="s">
        <v>425</v>
      </c>
      <c r="K14" s="290">
        <v>10</v>
      </c>
      <c r="M14" s="133"/>
    </row>
    <row r="15" spans="2:13" s="128" customFormat="1" ht="26.45" customHeight="1">
      <c r="B15" s="289">
        <v>11</v>
      </c>
      <c r="C15" s="132" t="s">
        <v>117</v>
      </c>
      <c r="D15" s="219">
        <v>10.209</v>
      </c>
      <c r="E15" s="229">
        <v>10.32</v>
      </c>
      <c r="F15" s="219">
        <f t="shared" si="0"/>
        <v>2.3311602943767533</v>
      </c>
      <c r="G15" s="219">
        <f t="shared" si="1"/>
        <v>0.11100000000000065</v>
      </c>
      <c r="H15" s="219">
        <f t="shared" si="2"/>
        <v>1.0872759330003003</v>
      </c>
      <c r="I15" s="219">
        <v>10.404999999999999</v>
      </c>
      <c r="J15" s="8" t="s">
        <v>426</v>
      </c>
      <c r="K15" s="289">
        <v>11</v>
      </c>
      <c r="M15" s="133"/>
    </row>
    <row r="16" spans="2:13" s="128" customFormat="1" ht="26.45" customHeight="1">
      <c r="B16" s="290">
        <v>12</v>
      </c>
      <c r="C16" s="134" t="s">
        <v>254</v>
      </c>
      <c r="D16" s="220">
        <v>9.282</v>
      </c>
      <c r="E16" s="230">
        <v>9.4209999999999994</v>
      </c>
      <c r="F16" s="220">
        <f t="shared" si="0"/>
        <v>2.1280873191204837</v>
      </c>
      <c r="G16" s="220">
        <f t="shared" si="1"/>
        <v>0.13899999999999935</v>
      </c>
      <c r="H16" s="220">
        <f t="shared" si="2"/>
        <v>1.4975220857573728</v>
      </c>
      <c r="I16" s="220">
        <v>9.5619999999999994</v>
      </c>
      <c r="J16" s="9" t="s">
        <v>414</v>
      </c>
      <c r="K16" s="290">
        <v>12</v>
      </c>
      <c r="M16" s="133"/>
    </row>
    <row r="17" spans="2:13" s="128" customFormat="1" ht="26.45" customHeight="1">
      <c r="B17" s="289">
        <v>13</v>
      </c>
      <c r="C17" s="132" t="s">
        <v>125</v>
      </c>
      <c r="D17" s="219">
        <v>6.8250000000000002</v>
      </c>
      <c r="E17" s="229">
        <v>6.8</v>
      </c>
      <c r="F17" s="219">
        <f t="shared" si="0"/>
        <v>1.5360358528839071</v>
      </c>
      <c r="G17" s="219">
        <f t="shared" si="1"/>
        <v>-2.5000000000000355E-2</v>
      </c>
      <c r="H17" s="219">
        <f t="shared" si="2"/>
        <v>-0.36630036630037149</v>
      </c>
      <c r="I17" s="219">
        <v>6.7</v>
      </c>
      <c r="J17" s="8" t="s">
        <v>428</v>
      </c>
      <c r="K17" s="289">
        <v>13</v>
      </c>
      <c r="M17" s="133"/>
    </row>
    <row r="18" spans="2:13" s="128" customFormat="1" ht="26.45" customHeight="1">
      <c r="B18" s="290">
        <v>14</v>
      </c>
      <c r="C18" s="134" t="s">
        <v>110</v>
      </c>
      <c r="D18" s="220">
        <v>6.6440000000000001</v>
      </c>
      <c r="E18" s="230">
        <v>6.71</v>
      </c>
      <c r="F18" s="220">
        <f t="shared" si="0"/>
        <v>1.5157059665957378</v>
      </c>
      <c r="G18" s="220">
        <f t="shared" si="1"/>
        <v>6.5999999999999837E-2</v>
      </c>
      <c r="H18" s="220">
        <f t="shared" si="2"/>
        <v>0.99337748344370602</v>
      </c>
      <c r="I18" s="220">
        <v>6.7770000000000001</v>
      </c>
      <c r="J18" s="9" t="s">
        <v>423</v>
      </c>
      <c r="K18" s="290">
        <v>14</v>
      </c>
      <c r="M18" s="133"/>
    </row>
    <row r="19" spans="2:13" s="128" customFormat="1" ht="26.45" customHeight="1">
      <c r="B19" s="289">
        <v>15</v>
      </c>
      <c r="C19" s="132" t="s">
        <v>503</v>
      </c>
      <c r="D19" s="219">
        <v>5.101</v>
      </c>
      <c r="E19" s="229">
        <v>5.2220000000000004</v>
      </c>
      <c r="F19" s="219">
        <f t="shared" si="0"/>
        <v>1.179585179964671</v>
      </c>
      <c r="G19" s="219">
        <f t="shared" si="1"/>
        <v>0.12100000000000044</v>
      </c>
      <c r="H19" s="219">
        <f t="shared" si="2"/>
        <v>2.3720839051166522</v>
      </c>
      <c r="I19" s="219">
        <v>5.3449999999999998</v>
      </c>
      <c r="J19" s="8" t="s">
        <v>431</v>
      </c>
      <c r="K19" s="289">
        <v>15</v>
      </c>
      <c r="M19" s="133"/>
    </row>
    <row r="20" spans="2:13" s="128" customFormat="1" ht="26.45" customHeight="1">
      <c r="B20" s="290">
        <v>16</v>
      </c>
      <c r="C20" s="134" t="s">
        <v>100</v>
      </c>
      <c r="D20" s="220">
        <v>4.6710000000000003</v>
      </c>
      <c r="E20" s="230">
        <v>4.7359999999999998</v>
      </c>
      <c r="F20" s="220">
        <f t="shared" si="0"/>
        <v>1.0698037940085565</v>
      </c>
      <c r="G20" s="220">
        <f t="shared" si="1"/>
        <v>6.4999999999999503E-2</v>
      </c>
      <c r="H20" s="220">
        <f t="shared" si="2"/>
        <v>1.3915649753799937</v>
      </c>
      <c r="I20" s="220">
        <v>4.8150000000000004</v>
      </c>
      <c r="J20" s="9" t="s">
        <v>418</v>
      </c>
      <c r="K20" s="290">
        <v>16</v>
      </c>
      <c r="M20" s="133"/>
    </row>
    <row r="21" spans="2:13" s="128" customFormat="1" ht="26.45" customHeight="1">
      <c r="B21" s="289">
        <v>17</v>
      </c>
      <c r="C21" s="132" t="s">
        <v>106</v>
      </c>
      <c r="D21" s="219">
        <v>4.4450000000000003</v>
      </c>
      <c r="E21" s="229">
        <v>4.5720000000000001</v>
      </c>
      <c r="F21" s="219">
        <f t="shared" si="0"/>
        <v>1.0327582234390036</v>
      </c>
      <c r="G21" s="219">
        <f t="shared" si="1"/>
        <v>0.12699999999999978</v>
      </c>
      <c r="H21" s="219">
        <f t="shared" si="2"/>
        <v>2.8571428571428519</v>
      </c>
      <c r="I21" s="219">
        <v>4.7030000000000003</v>
      </c>
      <c r="J21" s="8" t="s">
        <v>419</v>
      </c>
      <c r="K21" s="289">
        <v>17</v>
      </c>
      <c r="M21" s="133"/>
    </row>
    <row r="22" spans="2:13" s="128" customFormat="1" ht="26.45" customHeight="1">
      <c r="B22" s="290">
        <v>18</v>
      </c>
      <c r="C22" s="134" t="s">
        <v>129</v>
      </c>
      <c r="D22" s="220">
        <v>4.1470000000000002</v>
      </c>
      <c r="E22" s="230">
        <v>4.24</v>
      </c>
      <c r="F22" s="220">
        <f t="shared" si="0"/>
        <v>0.95776353179820095</v>
      </c>
      <c r="G22" s="220">
        <f t="shared" si="1"/>
        <v>9.2999999999999972E-2</v>
      </c>
      <c r="H22" s="220">
        <f t="shared" si="2"/>
        <v>2.2425850012056903</v>
      </c>
      <c r="I22" s="220">
        <v>4.3339999999999996</v>
      </c>
      <c r="J22" s="9" t="s">
        <v>430</v>
      </c>
      <c r="K22" s="290">
        <v>18</v>
      </c>
      <c r="M22" s="133"/>
    </row>
    <row r="23" spans="2:13" s="128" customFormat="1" ht="26.45" customHeight="1">
      <c r="B23" s="289">
        <v>19</v>
      </c>
      <c r="C23" s="132" t="s">
        <v>97</v>
      </c>
      <c r="D23" s="219">
        <v>2.6840000000000002</v>
      </c>
      <c r="E23" s="229">
        <v>2.738</v>
      </c>
      <c r="F23" s="219">
        <f t="shared" si="0"/>
        <v>0.61848031841119677</v>
      </c>
      <c r="G23" s="219">
        <f t="shared" si="1"/>
        <v>5.3999999999999826E-2</v>
      </c>
      <c r="H23" s="219">
        <f t="shared" si="2"/>
        <v>2.0119225037257755</v>
      </c>
      <c r="I23" s="219">
        <v>2.7930000000000001</v>
      </c>
      <c r="J23" s="8" t="s">
        <v>417</v>
      </c>
      <c r="K23" s="289">
        <v>19</v>
      </c>
      <c r="M23" s="151"/>
    </row>
    <row r="24" spans="2:13" s="128" customFormat="1" ht="26.45" customHeight="1">
      <c r="B24" s="290">
        <v>20</v>
      </c>
      <c r="C24" s="134" t="s">
        <v>38</v>
      </c>
      <c r="D24" s="220">
        <v>1.472</v>
      </c>
      <c r="E24" s="230">
        <v>1.4870000000000001</v>
      </c>
      <c r="F24" s="220">
        <f t="shared" si="0"/>
        <v>0.33589489900564268</v>
      </c>
      <c r="G24" s="220">
        <f t="shared" si="1"/>
        <v>1.5000000000000124E-2</v>
      </c>
      <c r="H24" s="220">
        <f t="shared" si="2"/>
        <v>1.0190217391304432</v>
      </c>
      <c r="I24" s="220">
        <v>1.518</v>
      </c>
      <c r="J24" s="9" t="s">
        <v>424</v>
      </c>
      <c r="K24" s="290">
        <v>20</v>
      </c>
    </row>
    <row r="25" spans="2:13" s="128" customFormat="1" ht="26.45" customHeight="1">
      <c r="B25" s="289">
        <v>21</v>
      </c>
      <c r="C25" s="132" t="s">
        <v>113</v>
      </c>
      <c r="D25" s="219">
        <v>0.98799999999999999</v>
      </c>
      <c r="E25" s="229">
        <v>1.002</v>
      </c>
      <c r="F25" s="219">
        <f t="shared" si="0"/>
        <v>0.2263394006749522</v>
      </c>
      <c r="G25" s="219">
        <f t="shared" si="1"/>
        <v>1.4000000000000012E-2</v>
      </c>
      <c r="H25" s="219">
        <f t="shared" si="2"/>
        <v>1.4170040485829971</v>
      </c>
      <c r="I25" s="219">
        <v>1.016</v>
      </c>
      <c r="J25" s="8" t="s">
        <v>427</v>
      </c>
      <c r="K25" s="289">
        <v>21</v>
      </c>
      <c r="M25" s="129">
        <f>I26-E26</f>
        <v>9.3289999999999509</v>
      </c>
    </row>
    <row r="26" spans="2:13" s="128" customFormat="1" ht="26.45" customHeight="1">
      <c r="B26" s="1240" t="s">
        <v>454</v>
      </c>
      <c r="C26" s="1240"/>
      <c r="D26" s="257">
        <f>SUM(D5:D25)</f>
        <v>433.93499999999995</v>
      </c>
      <c r="E26" s="257">
        <f>SUM(E5:E25)</f>
        <v>442.69800000000004</v>
      </c>
      <c r="F26" s="257">
        <f t="shared" ref="F26" si="3">E26/$E$26*100</f>
        <v>100</v>
      </c>
      <c r="G26" s="257">
        <f t="shared" si="1"/>
        <v>8.7630000000000905</v>
      </c>
      <c r="H26" s="257">
        <f t="shared" si="2"/>
        <v>2.0194268726883271</v>
      </c>
      <c r="I26" s="257">
        <f>SUM(I5:I25)</f>
        <v>452.02699999999999</v>
      </c>
      <c r="J26" s="1238" t="s">
        <v>467</v>
      </c>
      <c r="K26" s="1238"/>
      <c r="M26" s="217"/>
    </row>
    <row r="27" spans="2:13">
      <c r="B27" s="43" t="s">
        <v>553</v>
      </c>
      <c r="C27" s="173"/>
      <c r="D27" s="173"/>
      <c r="E27" s="173"/>
      <c r="F27" s="173"/>
      <c r="G27" s="180"/>
      <c r="H27" s="173"/>
      <c r="I27" s="173"/>
      <c r="K27" s="226" t="s">
        <v>505</v>
      </c>
      <c r="L27" s="50" t="s">
        <v>317</v>
      </c>
      <c r="M27" s="50"/>
    </row>
    <row r="28" spans="2:13" ht="27">
      <c r="B28" s="224"/>
      <c r="J28" s="224" t="s">
        <v>576</v>
      </c>
      <c r="L28" s="50"/>
      <c r="M28" s="51" t="s">
        <v>577</v>
      </c>
    </row>
    <row r="29" spans="2:13" ht="30">
      <c r="E29" s="11"/>
      <c r="L29" s="145" t="s">
        <v>578</v>
      </c>
      <c r="M29" s="164">
        <v>0.23200000000000001</v>
      </c>
    </row>
    <row r="30" spans="2:13" ht="30">
      <c r="F30" s="11"/>
      <c r="L30" s="146" t="s">
        <v>579</v>
      </c>
      <c r="M30" s="164">
        <v>0.10299999999999999</v>
      </c>
    </row>
    <row r="31" spans="2:13" ht="30">
      <c r="D31" s="11"/>
      <c r="E31" s="11"/>
      <c r="L31" s="145" t="s">
        <v>580</v>
      </c>
      <c r="M31" s="164">
        <v>0.10199999999999999</v>
      </c>
    </row>
    <row r="32" spans="2:13" ht="30">
      <c r="L32" s="146" t="s">
        <v>581</v>
      </c>
      <c r="M32" s="164">
        <v>9.2999999999999999E-2</v>
      </c>
    </row>
    <row r="33" spans="12:16" ht="30">
      <c r="L33" s="145" t="s">
        <v>582</v>
      </c>
      <c r="M33" s="164">
        <v>8.2000000000000003E-2</v>
      </c>
    </row>
    <row r="34" spans="12:16" ht="45">
      <c r="L34" s="146" t="s">
        <v>583</v>
      </c>
      <c r="M34" s="164">
        <v>0.08</v>
      </c>
    </row>
    <row r="35" spans="12:16" ht="30">
      <c r="L35" s="145" t="s">
        <v>584</v>
      </c>
      <c r="M35" s="164">
        <v>7.4999999999999997E-2</v>
      </c>
      <c r="N35" s="218">
        <f>SUM(M29:M35)</f>
        <v>0.7669999999999999</v>
      </c>
    </row>
    <row r="36" spans="12:16" ht="45">
      <c r="L36" s="147" t="s">
        <v>585</v>
      </c>
      <c r="M36" s="164">
        <f>100%-N35</f>
        <v>0.2330000000000001</v>
      </c>
    </row>
    <row r="37" spans="12:16">
      <c r="M37" s="150"/>
      <c r="N37" s="148">
        <f>SUM(M29:M36)</f>
        <v>1</v>
      </c>
      <c r="P37" s="14"/>
    </row>
    <row r="38" spans="12:16">
      <c r="P38" s="16"/>
    </row>
    <row r="39" spans="12:16">
      <c r="P39" s="14"/>
    </row>
  </sheetData>
  <sortState xmlns:xlrd2="http://schemas.microsoft.com/office/spreadsheetml/2017/richdata2" ref="I69:J89">
    <sortCondition descending="1" ref="I69:I89"/>
  </sortState>
  <mergeCells count="10">
    <mergeCell ref="B2:K2"/>
    <mergeCell ref="B1:K1"/>
    <mergeCell ref="E3:F3"/>
    <mergeCell ref="J26:K26"/>
    <mergeCell ref="B3:B4"/>
    <mergeCell ref="C3:C4"/>
    <mergeCell ref="J3:J4"/>
    <mergeCell ref="K3:K4"/>
    <mergeCell ref="B26:C26"/>
    <mergeCell ref="G3:H3"/>
  </mergeCells>
  <pageMargins left="0.25" right="0.25" top="0.75" bottom="0.75" header="0.3" footer="0.3"/>
  <pageSetup orientation="portrait" horizontalDpi="4294967295" verticalDpi="4294967295" r:id="rId1"/>
  <ignoredErrors>
    <ignoredError sqref="G26" formula="1"/>
    <ignoredError sqref="I26" formulaRange="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02372-E5FA-44B5-866B-7D28E3A80C34}">
  <sheetPr>
    <tabColor rgb="FFFFFF00"/>
  </sheetPr>
  <dimension ref="B1:BA49"/>
  <sheetViews>
    <sheetView workbookViewId="0">
      <selection activeCell="R24" sqref="R24"/>
    </sheetView>
  </sheetViews>
  <sheetFormatPr defaultColWidth="9.140625" defaultRowHeight="15"/>
  <cols>
    <col min="1" max="1" width="2.7109375" style="10" customWidth="1"/>
    <col min="2" max="2" width="7.140625" style="10" customWidth="1"/>
    <col min="3" max="8" width="14.5703125" style="10" customWidth="1"/>
    <col min="9" max="9" width="6.42578125" style="10" customWidth="1"/>
    <col min="10" max="16384" width="9.140625" style="10"/>
  </cols>
  <sheetData>
    <row r="1" spans="2:53" ht="27.75" customHeight="1">
      <c r="B1" s="1241" t="s">
        <v>586</v>
      </c>
      <c r="C1" s="1242"/>
      <c r="D1" s="1242"/>
      <c r="E1" s="1242"/>
      <c r="F1" s="1242"/>
      <c r="G1" s="1242"/>
      <c r="H1" s="1242"/>
      <c r="I1" s="1243"/>
    </row>
    <row r="2" spans="2:53" ht="27.75" customHeight="1">
      <c r="B2" s="1246" t="s">
        <v>587</v>
      </c>
      <c r="C2" s="1011"/>
      <c r="D2" s="1011"/>
      <c r="E2" s="1011"/>
      <c r="F2" s="1011"/>
      <c r="G2" s="1011"/>
      <c r="H2" s="1011"/>
      <c r="I2" s="1247"/>
    </row>
    <row r="3" spans="2:53" ht="27.95" customHeight="1">
      <c r="B3" s="1244" t="s">
        <v>588</v>
      </c>
      <c r="C3" s="1232" t="s">
        <v>317</v>
      </c>
      <c r="D3" s="1232">
        <v>2020</v>
      </c>
      <c r="E3" s="1232">
        <v>2021</v>
      </c>
      <c r="F3" s="228" t="s">
        <v>498</v>
      </c>
      <c r="G3" s="73" t="s">
        <v>502</v>
      </c>
      <c r="H3" s="1232" t="s">
        <v>319</v>
      </c>
      <c r="I3" s="1245" t="s">
        <v>589</v>
      </c>
    </row>
    <row r="4" spans="2:53" ht="27.95" customHeight="1">
      <c r="B4" s="1244"/>
      <c r="C4" s="1232"/>
      <c r="D4" s="1232"/>
      <c r="E4" s="1232"/>
      <c r="F4" s="228" t="s">
        <v>501</v>
      </c>
      <c r="G4" s="227">
        <v>2022</v>
      </c>
      <c r="H4" s="1232"/>
      <c r="I4" s="1245"/>
    </row>
    <row r="5" spans="2:53" s="52" customFormat="1" ht="27" customHeight="1">
      <c r="B5" s="232">
        <v>11</v>
      </c>
      <c r="C5" s="69" t="s">
        <v>100</v>
      </c>
      <c r="D5" s="70">
        <v>1.276</v>
      </c>
      <c r="E5" s="70" t="s">
        <v>570</v>
      </c>
      <c r="F5" s="70" t="s">
        <v>570</v>
      </c>
      <c r="G5" s="70" t="s">
        <v>570</v>
      </c>
      <c r="H5" s="233" t="s">
        <v>418</v>
      </c>
      <c r="I5" s="234">
        <v>1</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row>
    <row r="6" spans="2:53" ht="27" customHeight="1">
      <c r="B6" s="235">
        <v>2</v>
      </c>
      <c r="C6" s="71" t="s">
        <v>97</v>
      </c>
      <c r="D6" s="72">
        <v>3.5</v>
      </c>
      <c r="E6" s="72" t="s">
        <v>570</v>
      </c>
      <c r="F6" s="72" t="s">
        <v>570</v>
      </c>
      <c r="G6" s="72" t="s">
        <v>570</v>
      </c>
      <c r="H6" s="236" t="s">
        <v>417</v>
      </c>
      <c r="I6" s="237">
        <v>2</v>
      </c>
    </row>
    <row r="7" spans="2:53" s="52" customFormat="1" ht="27" customHeight="1">
      <c r="B7" s="232">
        <v>3</v>
      </c>
      <c r="C7" s="69" t="s">
        <v>38</v>
      </c>
      <c r="D7" s="70">
        <v>4.875</v>
      </c>
      <c r="E7" s="70">
        <v>3.8809999999999998</v>
      </c>
      <c r="F7" s="70">
        <f>E7-D7</f>
        <v>-0.99400000000000022</v>
      </c>
      <c r="G7" s="70">
        <v>3.8</v>
      </c>
      <c r="H7" s="233" t="s">
        <v>424</v>
      </c>
      <c r="I7" s="234">
        <v>3</v>
      </c>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row>
    <row r="8" spans="2:53" ht="27" customHeight="1">
      <c r="B8" s="235">
        <v>4</v>
      </c>
      <c r="C8" s="71" t="s">
        <v>106</v>
      </c>
      <c r="D8" s="72">
        <v>4.9000000000000004</v>
      </c>
      <c r="E8" s="72" t="s">
        <v>570</v>
      </c>
      <c r="F8" s="72" t="s">
        <v>570</v>
      </c>
      <c r="G8" s="72" t="s">
        <v>570</v>
      </c>
      <c r="H8" s="236" t="s">
        <v>419</v>
      </c>
      <c r="I8" s="237">
        <v>4</v>
      </c>
    </row>
    <row r="9" spans="2:53" s="52" customFormat="1" ht="27" customHeight="1">
      <c r="B9" s="232">
        <v>5</v>
      </c>
      <c r="C9" s="69" t="s">
        <v>254</v>
      </c>
      <c r="D9" s="70">
        <v>5</v>
      </c>
      <c r="E9" s="70" t="s">
        <v>570</v>
      </c>
      <c r="F9" s="70" t="s">
        <v>570</v>
      </c>
      <c r="G9" s="70" t="s">
        <v>570</v>
      </c>
      <c r="H9" s="233" t="s">
        <v>414</v>
      </c>
      <c r="I9" s="234">
        <v>5</v>
      </c>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row>
    <row r="10" spans="2:53" ht="27" customHeight="1">
      <c r="B10" s="235">
        <v>6</v>
      </c>
      <c r="C10" s="71" t="s">
        <v>125</v>
      </c>
      <c r="D10" s="72">
        <v>6.6</v>
      </c>
      <c r="E10" s="72" t="s">
        <v>570</v>
      </c>
      <c r="F10" s="72" t="s">
        <v>570</v>
      </c>
      <c r="G10" s="72" t="s">
        <v>570</v>
      </c>
      <c r="H10" s="236" t="s">
        <v>428</v>
      </c>
      <c r="I10" s="237">
        <v>6</v>
      </c>
    </row>
    <row r="11" spans="2:53" s="52" customFormat="1" ht="27" customHeight="1">
      <c r="B11" s="232">
        <v>7</v>
      </c>
      <c r="C11" s="69" t="s">
        <v>82</v>
      </c>
      <c r="D11" s="70">
        <v>7.4</v>
      </c>
      <c r="E11" s="70" t="s">
        <v>570</v>
      </c>
      <c r="F11" s="70" t="s">
        <v>570</v>
      </c>
      <c r="G11" s="70" t="s">
        <v>570</v>
      </c>
      <c r="H11" s="233" t="s">
        <v>415</v>
      </c>
      <c r="I11" s="234">
        <v>7</v>
      </c>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row>
    <row r="12" spans="2:53" ht="27" customHeight="1">
      <c r="B12" s="235">
        <v>8</v>
      </c>
      <c r="C12" s="71" t="s">
        <v>107</v>
      </c>
      <c r="D12" s="72">
        <v>8.2959999999999994</v>
      </c>
      <c r="E12" s="72">
        <v>9.3049999999999997</v>
      </c>
      <c r="F12" s="72">
        <f>E12-D12</f>
        <v>1.0090000000000003</v>
      </c>
      <c r="G12" s="72">
        <v>9.1720000000000006</v>
      </c>
      <c r="H12" s="236" t="s">
        <v>421</v>
      </c>
      <c r="I12" s="237">
        <v>8</v>
      </c>
    </row>
    <row r="13" spans="2:53" s="52" customFormat="1" ht="27" customHeight="1">
      <c r="B13" s="232">
        <v>9</v>
      </c>
      <c r="C13" s="69" t="s">
        <v>226</v>
      </c>
      <c r="D13" s="70">
        <v>9</v>
      </c>
      <c r="E13" s="70" t="s">
        <v>570</v>
      </c>
      <c r="F13" s="70" t="s">
        <v>570</v>
      </c>
      <c r="G13" s="70" t="s">
        <v>570</v>
      </c>
      <c r="H13" s="233" t="s">
        <v>432</v>
      </c>
      <c r="I13" s="234">
        <v>9</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row>
    <row r="14" spans="2:53" ht="27" customHeight="1">
      <c r="B14" s="235">
        <v>10</v>
      </c>
      <c r="C14" s="71" t="s">
        <v>590</v>
      </c>
      <c r="D14" s="72">
        <v>10.7</v>
      </c>
      <c r="E14" s="72" t="s">
        <v>570</v>
      </c>
      <c r="F14" s="72" t="s">
        <v>570</v>
      </c>
      <c r="G14" s="72" t="s">
        <v>570</v>
      </c>
      <c r="H14" s="236" t="s">
        <v>430</v>
      </c>
      <c r="I14" s="237">
        <v>10</v>
      </c>
    </row>
    <row r="15" spans="2:53" s="52" customFormat="1" ht="27" customHeight="1">
      <c r="B15" s="232">
        <v>11</v>
      </c>
      <c r="C15" s="69" t="s">
        <v>113</v>
      </c>
      <c r="D15" s="70">
        <v>11.6</v>
      </c>
      <c r="E15" s="70" t="s">
        <v>570</v>
      </c>
      <c r="F15" s="70" t="s">
        <v>570</v>
      </c>
      <c r="G15" s="70" t="s">
        <v>570</v>
      </c>
      <c r="H15" s="233" t="s">
        <v>427</v>
      </c>
      <c r="I15" s="234">
        <v>11</v>
      </c>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row>
    <row r="16" spans="2:53" ht="27" customHeight="1">
      <c r="B16" s="235">
        <v>12</v>
      </c>
      <c r="C16" s="71" t="s">
        <v>109</v>
      </c>
      <c r="D16" s="72">
        <v>12.2</v>
      </c>
      <c r="E16" s="72">
        <v>11.959</v>
      </c>
      <c r="F16" s="72">
        <f>E16-D16</f>
        <v>-0.24099999999999966</v>
      </c>
      <c r="G16" s="72">
        <v>11.499000000000001</v>
      </c>
      <c r="H16" s="236" t="s">
        <v>422</v>
      </c>
      <c r="I16" s="237">
        <v>12</v>
      </c>
    </row>
    <row r="17" spans="2:53" s="52" customFormat="1" ht="27" customHeight="1">
      <c r="B17" s="232">
        <v>13</v>
      </c>
      <c r="C17" s="69" t="s">
        <v>139</v>
      </c>
      <c r="D17" s="70">
        <v>13.1</v>
      </c>
      <c r="E17" s="70" t="s">
        <v>570</v>
      </c>
      <c r="F17" s="70" t="s">
        <v>570</v>
      </c>
      <c r="G17" s="70" t="s">
        <v>570</v>
      </c>
      <c r="H17" s="233" t="s">
        <v>434</v>
      </c>
      <c r="I17" s="234">
        <v>13</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row>
    <row r="18" spans="2:53" ht="27" customHeight="1">
      <c r="B18" s="235">
        <v>14</v>
      </c>
      <c r="C18" s="71" t="s">
        <v>137</v>
      </c>
      <c r="D18" s="72">
        <v>13.4</v>
      </c>
      <c r="E18" s="72" t="s">
        <v>570</v>
      </c>
      <c r="F18" s="72" t="s">
        <v>570</v>
      </c>
      <c r="G18" s="72" t="s">
        <v>570</v>
      </c>
      <c r="H18" s="236" t="s">
        <v>433</v>
      </c>
      <c r="I18" s="237">
        <v>14</v>
      </c>
    </row>
    <row r="19" spans="2:53" s="52" customFormat="1" ht="27" customHeight="1">
      <c r="B19" s="232">
        <v>15</v>
      </c>
      <c r="C19" s="69" t="s">
        <v>96</v>
      </c>
      <c r="D19" s="70">
        <v>13.7</v>
      </c>
      <c r="E19" s="70" t="s">
        <v>570</v>
      </c>
      <c r="F19" s="70" t="s">
        <v>570</v>
      </c>
      <c r="G19" s="70" t="s">
        <v>570</v>
      </c>
      <c r="H19" s="233" t="s">
        <v>416</v>
      </c>
      <c r="I19" s="234">
        <v>15</v>
      </c>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row>
    <row r="20" spans="2:53" ht="27" customHeight="1">
      <c r="B20" s="235">
        <v>16</v>
      </c>
      <c r="C20" s="71" t="s">
        <v>7</v>
      </c>
      <c r="D20" s="72">
        <v>13.956</v>
      </c>
      <c r="E20" s="72">
        <v>14.071</v>
      </c>
      <c r="F20" s="72">
        <f>E20-D20</f>
        <v>0.11500000000000021</v>
      </c>
      <c r="G20" s="72">
        <v>14.733000000000001</v>
      </c>
      <c r="H20" s="236" t="s">
        <v>420</v>
      </c>
      <c r="I20" s="237">
        <v>16</v>
      </c>
    </row>
    <row r="21" spans="2:53" s="52" customFormat="1" ht="27" customHeight="1">
      <c r="B21" s="232">
        <v>17</v>
      </c>
      <c r="C21" s="69" t="s">
        <v>112</v>
      </c>
      <c r="D21" s="70">
        <v>17.399999999999999</v>
      </c>
      <c r="E21" s="70" t="s">
        <v>570</v>
      </c>
      <c r="F21" s="70" t="s">
        <v>570</v>
      </c>
      <c r="G21" s="70" t="s">
        <v>570</v>
      </c>
      <c r="H21" s="233" t="s">
        <v>425</v>
      </c>
      <c r="I21" s="234">
        <v>17</v>
      </c>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row>
    <row r="22" spans="2:53" ht="27" customHeight="1">
      <c r="B22" s="235">
        <v>18</v>
      </c>
      <c r="C22" s="71" t="s">
        <v>110</v>
      </c>
      <c r="D22" s="72">
        <v>19.399999999999999</v>
      </c>
      <c r="E22" s="72" t="s">
        <v>570</v>
      </c>
      <c r="F22" s="72" t="s">
        <v>570</v>
      </c>
      <c r="G22" s="72" t="s">
        <v>570</v>
      </c>
      <c r="H22" s="236" t="s">
        <v>423</v>
      </c>
      <c r="I22" s="237">
        <v>18</v>
      </c>
    </row>
    <row r="23" spans="2:53" s="52" customFormat="1" ht="27" customHeight="1">
      <c r="B23" s="232">
        <v>19</v>
      </c>
      <c r="C23" s="69" t="s">
        <v>117</v>
      </c>
      <c r="D23" s="70">
        <v>22.7</v>
      </c>
      <c r="E23" s="70" t="s">
        <v>570</v>
      </c>
      <c r="F23" s="70" t="s">
        <v>570</v>
      </c>
      <c r="G23" s="70" t="s">
        <v>570</v>
      </c>
      <c r="H23" s="233" t="s">
        <v>426</v>
      </c>
      <c r="I23" s="234">
        <v>19</v>
      </c>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row>
    <row r="24" spans="2:53" ht="27" customHeight="1">
      <c r="B24" s="235">
        <v>20</v>
      </c>
      <c r="C24" s="71" t="s">
        <v>503</v>
      </c>
      <c r="D24" s="72">
        <v>25.925000000000001</v>
      </c>
      <c r="E24" s="72">
        <v>25.623999999999999</v>
      </c>
      <c r="F24" s="72">
        <f>E24-D24</f>
        <v>-0.30100000000000193</v>
      </c>
      <c r="G24" s="72">
        <v>25.324000000000002</v>
      </c>
      <c r="H24" s="236" t="s">
        <v>431</v>
      </c>
      <c r="I24" s="237">
        <v>20</v>
      </c>
    </row>
    <row r="25" spans="2:53" s="52" customFormat="1" ht="27" customHeight="1">
      <c r="B25" s="238">
        <v>21</v>
      </c>
      <c r="C25" s="239" t="s">
        <v>127</v>
      </c>
      <c r="D25" s="240">
        <v>26.83</v>
      </c>
      <c r="E25" s="240">
        <v>28.042000000000002</v>
      </c>
      <c r="F25" s="240">
        <f>E25-D25</f>
        <v>1.2120000000000033</v>
      </c>
      <c r="G25" s="240">
        <v>27.673999999999999</v>
      </c>
      <c r="H25" s="241" t="s">
        <v>429</v>
      </c>
      <c r="I25" s="242">
        <v>21</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row>
    <row r="26" spans="2:53">
      <c r="B26" s="43" t="s">
        <v>553</v>
      </c>
      <c r="C26" s="173"/>
      <c r="D26" s="173"/>
      <c r="E26" s="173"/>
      <c r="F26" s="173"/>
      <c r="G26" s="180"/>
      <c r="H26" s="173"/>
      <c r="I26" s="226" t="s">
        <v>521</v>
      </c>
    </row>
    <row r="28" spans="2:53">
      <c r="B28" s="42" t="s">
        <v>591</v>
      </c>
      <c r="C28" s="12"/>
      <c r="D28" s="12"/>
      <c r="E28" s="12"/>
      <c r="F28" s="12"/>
      <c r="G28" s="12"/>
      <c r="H28" s="12"/>
      <c r="I28" s="43" t="s">
        <v>592</v>
      </c>
    </row>
    <row r="29" spans="2:53">
      <c r="C29" s="69" t="s">
        <v>546</v>
      </c>
      <c r="D29" s="70">
        <v>26.83</v>
      </c>
    </row>
    <row r="30" spans="2:53">
      <c r="C30" s="71" t="s">
        <v>543</v>
      </c>
      <c r="D30" s="72">
        <v>25.925000000000001</v>
      </c>
    </row>
    <row r="31" spans="2:53">
      <c r="C31" s="69" t="s">
        <v>593</v>
      </c>
      <c r="D31" s="70">
        <v>22.7</v>
      </c>
    </row>
    <row r="32" spans="2:53">
      <c r="C32" s="71" t="s">
        <v>594</v>
      </c>
      <c r="D32" s="72">
        <v>19.399999999999999</v>
      </c>
    </row>
    <row r="33" spans="3:4">
      <c r="C33" s="69" t="s">
        <v>595</v>
      </c>
      <c r="D33" s="70">
        <v>17.399999999999999</v>
      </c>
    </row>
    <row r="34" spans="3:4">
      <c r="C34" s="71" t="s">
        <v>596</v>
      </c>
      <c r="D34" s="72">
        <v>13.956</v>
      </c>
    </row>
    <row r="35" spans="3:4">
      <c r="C35" s="69" t="s">
        <v>597</v>
      </c>
      <c r="D35" s="70">
        <v>13.7</v>
      </c>
    </row>
    <row r="36" spans="3:4">
      <c r="C36" s="71" t="s">
        <v>598</v>
      </c>
      <c r="D36" s="72">
        <v>13.4</v>
      </c>
    </row>
    <row r="37" spans="3:4">
      <c r="C37" s="69" t="s">
        <v>599</v>
      </c>
      <c r="D37" s="70">
        <v>13.1</v>
      </c>
    </row>
    <row r="38" spans="3:4">
      <c r="C38" s="71" t="s">
        <v>600</v>
      </c>
      <c r="D38" s="72">
        <v>12.2</v>
      </c>
    </row>
    <row r="39" spans="3:4">
      <c r="C39" s="69" t="s">
        <v>601</v>
      </c>
      <c r="D39" s="70">
        <v>11.6</v>
      </c>
    </row>
    <row r="40" spans="3:4">
      <c r="C40" s="71" t="s">
        <v>602</v>
      </c>
      <c r="D40" s="72">
        <v>10.7</v>
      </c>
    </row>
    <row r="41" spans="3:4">
      <c r="C41" s="69" t="s">
        <v>603</v>
      </c>
      <c r="D41" s="70">
        <v>9</v>
      </c>
    </row>
    <row r="42" spans="3:4">
      <c r="C42" s="71" t="s">
        <v>510</v>
      </c>
      <c r="D42" s="72">
        <v>8.2959999999999994</v>
      </c>
    </row>
    <row r="43" spans="3:4">
      <c r="C43" s="69" t="s">
        <v>604</v>
      </c>
      <c r="D43" s="70">
        <v>7.4</v>
      </c>
    </row>
    <row r="44" spans="3:4">
      <c r="C44" s="71" t="s">
        <v>605</v>
      </c>
      <c r="D44" s="72">
        <v>6.6</v>
      </c>
    </row>
    <row r="45" spans="3:4">
      <c r="C45" s="69" t="s">
        <v>606</v>
      </c>
      <c r="D45" s="70">
        <v>5</v>
      </c>
    </row>
    <row r="46" spans="3:4">
      <c r="C46" s="71" t="s">
        <v>607</v>
      </c>
      <c r="D46" s="72">
        <v>4.9000000000000004</v>
      </c>
    </row>
    <row r="47" spans="3:4">
      <c r="C47" s="69" t="s">
        <v>608</v>
      </c>
      <c r="D47" s="70">
        <v>4.875</v>
      </c>
    </row>
    <row r="48" spans="3:4">
      <c r="C48" s="71" t="s">
        <v>512</v>
      </c>
      <c r="D48" s="72">
        <v>3.5</v>
      </c>
    </row>
    <row r="49" spans="3:4">
      <c r="C49" s="69" t="s">
        <v>609</v>
      </c>
      <c r="D49" s="70">
        <v>1.276</v>
      </c>
    </row>
  </sheetData>
  <sortState xmlns:xlrd2="http://schemas.microsoft.com/office/spreadsheetml/2017/richdata2" ref="C29:D50">
    <sortCondition descending="1" ref="D29:D50"/>
  </sortState>
  <mergeCells count="8">
    <mergeCell ref="B1:I1"/>
    <mergeCell ref="B3:B4"/>
    <mergeCell ref="C3:C4"/>
    <mergeCell ref="D3:D4"/>
    <mergeCell ref="E3:E4"/>
    <mergeCell ref="H3:H4"/>
    <mergeCell ref="I3:I4"/>
    <mergeCell ref="B2:I2"/>
  </mergeCells>
  <pageMargins left="0.25" right="0.25" top="0.75" bottom="0.75" header="0.3" footer="0.3"/>
  <pageSetup orientation="portrait" horizontalDpi="4294967295" verticalDpi="4294967295"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3EC84-BEB3-4AE8-9D07-41D39F856926}">
  <sheetPr>
    <tabColor rgb="FFFFFF00"/>
  </sheetPr>
  <dimension ref="B1:K45"/>
  <sheetViews>
    <sheetView topLeftCell="A12" workbookViewId="0">
      <selection activeCell="R24" sqref="R24"/>
    </sheetView>
  </sheetViews>
  <sheetFormatPr defaultColWidth="9.140625" defaultRowHeight="12.75"/>
  <cols>
    <col min="1" max="1" width="2.7109375" style="188" customWidth="1"/>
    <col min="2" max="2" width="6.140625" style="188" customWidth="1"/>
    <col min="3" max="7" width="14.28515625" style="188" customWidth="1"/>
    <col min="8" max="8" width="12.5703125" style="244" customWidth="1"/>
    <col min="9" max="9" width="6.42578125" style="188" customWidth="1"/>
    <col min="10" max="10" width="13.5703125" style="188" customWidth="1"/>
    <col min="11" max="12" width="9.140625" style="188"/>
    <col min="13" max="13" width="21" style="188" customWidth="1"/>
    <col min="14" max="14" width="18.140625" style="188" customWidth="1"/>
    <col min="15" max="16384" width="9.140625" style="188"/>
  </cols>
  <sheetData>
    <row r="1" spans="2:11" ht="27" customHeight="1">
      <c r="B1" s="1212" t="s">
        <v>610</v>
      </c>
      <c r="C1" s="1212"/>
      <c r="D1" s="1212"/>
      <c r="E1" s="1212"/>
      <c r="F1" s="1212"/>
      <c r="G1" s="1212"/>
      <c r="H1" s="1212"/>
      <c r="I1" s="1212"/>
    </row>
    <row r="2" spans="2:11" ht="27" customHeight="1">
      <c r="B2" s="1213" t="s">
        <v>611</v>
      </c>
      <c r="C2" s="1213"/>
      <c r="D2" s="1213"/>
      <c r="E2" s="1213"/>
      <c r="F2" s="1213"/>
      <c r="G2" s="1213"/>
      <c r="H2" s="1213"/>
      <c r="I2" s="1213"/>
    </row>
    <row r="3" spans="2:11" s="193" customFormat="1" ht="29.1" customHeight="1">
      <c r="B3" s="1211" t="s">
        <v>462</v>
      </c>
      <c r="C3" s="1210" t="s">
        <v>317</v>
      </c>
      <c r="D3" s="1210">
        <v>2020</v>
      </c>
      <c r="E3" s="1210">
        <v>2021</v>
      </c>
      <c r="F3" s="259" t="s">
        <v>498</v>
      </c>
      <c r="G3" s="260" t="s">
        <v>502</v>
      </c>
      <c r="H3" s="1210" t="s">
        <v>319</v>
      </c>
      <c r="I3" s="1211" t="s">
        <v>463</v>
      </c>
    </row>
    <row r="4" spans="2:11" s="193" customFormat="1" ht="29.1" customHeight="1">
      <c r="B4" s="1211"/>
      <c r="C4" s="1210"/>
      <c r="D4" s="1210"/>
      <c r="E4" s="1210"/>
      <c r="F4" s="259" t="s">
        <v>501</v>
      </c>
      <c r="G4" s="258">
        <v>2022</v>
      </c>
      <c r="H4" s="1210"/>
      <c r="I4" s="1211"/>
    </row>
    <row r="5" spans="2:11" s="191" customFormat="1" ht="29.1" customHeight="1">
      <c r="B5" s="312">
        <v>1</v>
      </c>
      <c r="C5" s="313" t="s">
        <v>38</v>
      </c>
      <c r="D5" s="314">
        <v>-2.3239518860212875</v>
      </c>
      <c r="E5" s="314">
        <v>1.0000000000000069</v>
      </c>
      <c r="F5" s="314">
        <f t="shared" ref="F5:F23" si="0">E5-D5</f>
        <v>3.3239518860212947</v>
      </c>
      <c r="G5" s="314">
        <v>2.6999999999999931</v>
      </c>
      <c r="H5" s="315" t="s">
        <v>424</v>
      </c>
      <c r="I5" s="312">
        <v>1</v>
      </c>
      <c r="K5" s="192"/>
    </row>
    <row r="6" spans="2:11" s="191" customFormat="1" ht="29.1" customHeight="1">
      <c r="B6" s="316">
        <v>2</v>
      </c>
      <c r="C6" s="317" t="s">
        <v>113</v>
      </c>
      <c r="D6" s="318">
        <v>1.777407838061585</v>
      </c>
      <c r="E6" s="318">
        <v>1.1550523973040749</v>
      </c>
      <c r="F6" s="318">
        <f t="shared" si="0"/>
        <v>-0.62235544075751004</v>
      </c>
      <c r="G6" s="318">
        <v>1.9999999999997682</v>
      </c>
      <c r="H6" s="319" t="s">
        <v>427</v>
      </c>
      <c r="I6" s="316">
        <v>2</v>
      </c>
      <c r="K6" s="192"/>
    </row>
    <row r="7" spans="2:11" s="191" customFormat="1" ht="29.1" customHeight="1">
      <c r="B7" s="312">
        <v>3</v>
      </c>
      <c r="C7" s="320" t="s">
        <v>503</v>
      </c>
      <c r="D7" s="314">
        <v>-0.71143131446576913</v>
      </c>
      <c r="E7" s="314">
        <v>1.303841585616194</v>
      </c>
      <c r="F7" s="314">
        <f t="shared" si="0"/>
        <v>2.0152729000819631</v>
      </c>
      <c r="G7" s="314">
        <v>1.6556739916079273</v>
      </c>
      <c r="H7" s="315" t="s">
        <v>431</v>
      </c>
      <c r="I7" s="312">
        <v>3</v>
      </c>
      <c r="K7" s="192"/>
    </row>
    <row r="8" spans="2:11" s="191" customFormat="1" ht="29.1" customHeight="1">
      <c r="B8" s="316">
        <v>4</v>
      </c>
      <c r="C8" s="317" t="s">
        <v>109</v>
      </c>
      <c r="D8" s="318">
        <v>0.62240402281133855</v>
      </c>
      <c r="E8" s="318">
        <v>1.3999999999996697</v>
      </c>
      <c r="F8" s="318">
        <f t="shared" si="0"/>
        <v>0.77759597718833118</v>
      </c>
      <c r="G8" s="318">
        <v>1.2000000000000088</v>
      </c>
      <c r="H8" s="319" t="s">
        <v>422</v>
      </c>
      <c r="I8" s="316">
        <v>4</v>
      </c>
      <c r="K8" s="192"/>
    </row>
    <row r="9" spans="2:11" s="191" customFormat="1" ht="29.1" customHeight="1">
      <c r="B9" s="312">
        <v>5</v>
      </c>
      <c r="C9" s="313" t="s">
        <v>117</v>
      </c>
      <c r="D9" s="314">
        <v>0.39691732986836414</v>
      </c>
      <c r="E9" s="314">
        <v>1.6466807370767351</v>
      </c>
      <c r="F9" s="314">
        <f t="shared" si="0"/>
        <v>1.249763407208371</v>
      </c>
      <c r="G9" s="314">
        <v>1.9866102679020423</v>
      </c>
      <c r="H9" s="315" t="s">
        <v>426</v>
      </c>
      <c r="I9" s="312">
        <v>5</v>
      </c>
      <c r="K9" s="192"/>
    </row>
    <row r="10" spans="2:11" s="191" customFormat="1" ht="29.1" customHeight="1">
      <c r="B10" s="316">
        <v>6</v>
      </c>
      <c r="C10" s="317" t="s">
        <v>519</v>
      </c>
      <c r="D10" s="318">
        <v>-2.0743691001189828</v>
      </c>
      <c r="E10" s="318">
        <v>2.022807167330575</v>
      </c>
      <c r="F10" s="318">
        <f t="shared" si="0"/>
        <v>4.0971762674495578</v>
      </c>
      <c r="G10" s="318">
        <v>2.1810884782374309</v>
      </c>
      <c r="H10" s="319" t="s">
        <v>414</v>
      </c>
      <c r="I10" s="316">
        <v>6</v>
      </c>
      <c r="K10" s="192"/>
    </row>
    <row r="11" spans="2:11" s="191" customFormat="1" ht="29.1" customHeight="1">
      <c r="B11" s="312">
        <v>7</v>
      </c>
      <c r="C11" s="313" t="s">
        <v>612</v>
      </c>
      <c r="D11" s="314">
        <v>-2.7190332326284019</v>
      </c>
      <c r="E11" s="314">
        <v>2.5261738402120151</v>
      </c>
      <c r="F11" s="314">
        <f t="shared" si="0"/>
        <v>5.245207072840417</v>
      </c>
      <c r="G11" s="314">
        <v>3.1749715735548198</v>
      </c>
      <c r="H11" s="315" t="s">
        <v>417</v>
      </c>
      <c r="I11" s="312">
        <v>7</v>
      </c>
      <c r="K11" s="192"/>
    </row>
    <row r="12" spans="2:11" s="191" customFormat="1" ht="29.1" customHeight="1">
      <c r="B12" s="316">
        <v>8</v>
      </c>
      <c r="C12" s="317" t="s">
        <v>129</v>
      </c>
      <c r="D12" s="318">
        <v>2.2643663591749812</v>
      </c>
      <c r="E12" s="318">
        <v>2.6631979169303657</v>
      </c>
      <c r="F12" s="318">
        <f t="shared" si="0"/>
        <v>0.39883155775538448</v>
      </c>
      <c r="G12" s="318">
        <v>3.7500000000000679</v>
      </c>
      <c r="H12" s="319" t="s">
        <v>430</v>
      </c>
      <c r="I12" s="316">
        <v>8</v>
      </c>
      <c r="K12" s="192"/>
    </row>
    <row r="13" spans="2:11" s="191" customFormat="1" ht="29.1" customHeight="1">
      <c r="B13" s="312">
        <v>9</v>
      </c>
      <c r="C13" s="313" t="s">
        <v>106</v>
      </c>
      <c r="D13" s="314">
        <v>-0.90387487227808794</v>
      </c>
      <c r="E13" s="314">
        <v>3.0000000000002793</v>
      </c>
      <c r="F13" s="314">
        <f t="shared" si="0"/>
        <v>3.9038748722783674</v>
      </c>
      <c r="G13" s="314">
        <v>2.695817141038038</v>
      </c>
      <c r="H13" s="315" t="s">
        <v>419</v>
      </c>
      <c r="I13" s="312">
        <v>9</v>
      </c>
      <c r="K13" s="192"/>
    </row>
    <row r="14" spans="2:11" s="191" customFormat="1" ht="29.1" customHeight="1">
      <c r="B14" s="316">
        <v>10</v>
      </c>
      <c r="C14" s="317" t="s">
        <v>100</v>
      </c>
      <c r="D14" s="318">
        <v>2.1091811414388171</v>
      </c>
      <c r="E14" s="318">
        <v>3.1619389173081149</v>
      </c>
      <c r="F14" s="318">
        <f t="shared" si="0"/>
        <v>1.0527577758692979</v>
      </c>
      <c r="G14" s="318">
        <v>3.0000000000000808</v>
      </c>
      <c r="H14" s="319" t="s">
        <v>418</v>
      </c>
      <c r="I14" s="316">
        <v>10</v>
      </c>
      <c r="K14" s="192"/>
    </row>
    <row r="15" spans="2:11" s="191" customFormat="1" ht="29.1" customHeight="1">
      <c r="B15" s="312">
        <v>11</v>
      </c>
      <c r="C15" s="313" t="s">
        <v>82</v>
      </c>
      <c r="D15" s="314">
        <v>3.4382978723400548</v>
      </c>
      <c r="E15" s="314">
        <v>3.2292443524679948</v>
      </c>
      <c r="F15" s="314">
        <f t="shared" si="0"/>
        <v>-0.20905351987206</v>
      </c>
      <c r="G15" s="314">
        <v>2.2226639941260973</v>
      </c>
      <c r="H15" s="315" t="s">
        <v>415</v>
      </c>
      <c r="I15" s="312">
        <v>11</v>
      </c>
      <c r="K15" s="192"/>
    </row>
    <row r="16" spans="2:11" s="191" customFormat="1" ht="29.1" customHeight="1">
      <c r="B16" s="316">
        <v>12</v>
      </c>
      <c r="C16" s="317" t="s">
        <v>139</v>
      </c>
      <c r="D16" s="318">
        <v>4.304019763592283</v>
      </c>
      <c r="E16" s="318">
        <v>4.3000000000000078</v>
      </c>
      <c r="F16" s="318">
        <f t="shared" si="0"/>
        <v>-4.0197635922751829E-3</v>
      </c>
      <c r="G16" s="318">
        <v>3.9999999999999911</v>
      </c>
      <c r="H16" s="319" t="s">
        <v>434</v>
      </c>
      <c r="I16" s="316">
        <v>12</v>
      </c>
      <c r="K16" s="192"/>
    </row>
    <row r="17" spans="2:11" s="191" customFormat="1" ht="29.1" customHeight="1">
      <c r="B17" s="312">
        <v>13</v>
      </c>
      <c r="C17" s="313" t="s">
        <v>112</v>
      </c>
      <c r="D17" s="314">
        <v>5.6349001527862006</v>
      </c>
      <c r="E17" s="314">
        <v>5.7301591827507758</v>
      </c>
      <c r="F17" s="314">
        <f t="shared" si="0"/>
        <v>9.5259029964575248E-2</v>
      </c>
      <c r="G17" s="314">
        <v>6.5339180279215991</v>
      </c>
      <c r="H17" s="315" t="s">
        <v>425</v>
      </c>
      <c r="I17" s="312">
        <v>13</v>
      </c>
      <c r="K17" s="192"/>
    </row>
    <row r="18" spans="2:11" s="191" customFormat="1" ht="29.1" customHeight="1">
      <c r="B18" s="316">
        <v>14</v>
      </c>
      <c r="C18" s="317" t="s">
        <v>107</v>
      </c>
      <c r="D18" s="318">
        <v>5.3687259329380055</v>
      </c>
      <c r="E18" s="318">
        <v>5.8335846337395347</v>
      </c>
      <c r="F18" s="318">
        <f t="shared" si="0"/>
        <v>0.46485870080152925</v>
      </c>
      <c r="G18" s="318">
        <v>7.2557742712760085</v>
      </c>
      <c r="H18" s="319" t="s">
        <v>421</v>
      </c>
      <c r="I18" s="316">
        <v>14</v>
      </c>
      <c r="K18" s="192"/>
    </row>
    <row r="19" spans="2:11" s="191" customFormat="1" ht="29.1" customHeight="1">
      <c r="B19" s="312">
        <v>15</v>
      </c>
      <c r="C19" s="313" t="s">
        <v>96</v>
      </c>
      <c r="D19" s="314">
        <v>0.57416267942600163</v>
      </c>
      <c r="E19" s="314">
        <v>6.4396566228773393</v>
      </c>
      <c r="F19" s="314">
        <f t="shared" si="0"/>
        <v>5.8654939434513373</v>
      </c>
      <c r="G19" s="314">
        <v>4.5314747519921106</v>
      </c>
      <c r="H19" s="315" t="s">
        <v>416</v>
      </c>
      <c r="I19" s="312">
        <v>15</v>
      </c>
      <c r="K19" s="192"/>
    </row>
    <row r="20" spans="2:11" s="191" customFormat="1" ht="29.1" customHeight="1">
      <c r="B20" s="316">
        <v>16</v>
      </c>
      <c r="C20" s="317" t="s">
        <v>7</v>
      </c>
      <c r="D20" s="318">
        <v>2.4151309408341506</v>
      </c>
      <c r="E20" s="318">
        <v>6.4707370927464716</v>
      </c>
      <c r="F20" s="318">
        <f t="shared" si="0"/>
        <v>4.055606151912321</v>
      </c>
      <c r="G20" s="318">
        <v>7.5712719706298186</v>
      </c>
      <c r="H20" s="319" t="s">
        <v>420</v>
      </c>
      <c r="I20" s="316">
        <v>16</v>
      </c>
      <c r="K20" s="192"/>
    </row>
    <row r="21" spans="2:11" s="191" customFormat="1" ht="29.1" customHeight="1">
      <c r="B21" s="312">
        <v>17</v>
      </c>
      <c r="C21" s="313" t="s">
        <v>110</v>
      </c>
      <c r="D21" s="314">
        <v>2.8169014084505384</v>
      </c>
      <c r="E21" s="314">
        <v>21.109544090642274</v>
      </c>
      <c r="F21" s="314">
        <f t="shared" si="0"/>
        <v>18.292642682191737</v>
      </c>
      <c r="G21" s="314">
        <v>8.0000028971456132</v>
      </c>
      <c r="H21" s="315" t="s">
        <v>423</v>
      </c>
      <c r="I21" s="312">
        <v>17</v>
      </c>
      <c r="K21" s="192"/>
    </row>
    <row r="22" spans="2:11" s="191" customFormat="1" ht="29.1" customHeight="1">
      <c r="B22" s="316">
        <v>18</v>
      </c>
      <c r="C22" s="317" t="s">
        <v>137</v>
      </c>
      <c r="D22" s="318">
        <v>23.095238095238056</v>
      </c>
      <c r="E22" s="318">
        <v>40.744680851063791</v>
      </c>
      <c r="F22" s="318">
        <f t="shared" si="0"/>
        <v>17.649442755825735</v>
      </c>
      <c r="G22" s="318">
        <v>31.5414468207452</v>
      </c>
      <c r="H22" s="319" t="s">
        <v>433</v>
      </c>
      <c r="I22" s="316">
        <v>18</v>
      </c>
      <c r="K22" s="192"/>
    </row>
    <row r="23" spans="2:11" s="191" customFormat="1" ht="29.1" customHeight="1">
      <c r="B23" s="312">
        <v>19</v>
      </c>
      <c r="C23" s="313" t="s">
        <v>127</v>
      </c>
      <c r="D23" s="314">
        <v>163.25830067578411</v>
      </c>
      <c r="E23" s="314">
        <v>194.60273530965242</v>
      </c>
      <c r="F23" s="314">
        <f t="shared" si="0"/>
        <v>31.344434633868303</v>
      </c>
      <c r="G23" s="314">
        <v>41.809379335095805</v>
      </c>
      <c r="H23" s="315" t="s">
        <v>429</v>
      </c>
      <c r="I23" s="312">
        <v>19</v>
      </c>
      <c r="K23" s="192"/>
    </row>
    <row r="24" spans="2:11" s="191" customFormat="1" ht="29.1" customHeight="1">
      <c r="B24" s="316">
        <v>20</v>
      </c>
      <c r="C24" s="317" t="s">
        <v>125</v>
      </c>
      <c r="D24" s="318">
        <v>84.864333047204127</v>
      </c>
      <c r="E24" s="318" t="s">
        <v>281</v>
      </c>
      <c r="F24" s="318" t="s">
        <v>281</v>
      </c>
      <c r="G24" s="318" t="s">
        <v>281</v>
      </c>
      <c r="H24" s="319" t="s">
        <v>428</v>
      </c>
      <c r="I24" s="316">
        <v>20</v>
      </c>
    </row>
    <row r="25" spans="2:11" s="191" customFormat="1" ht="29.1" customHeight="1">
      <c r="B25" s="312">
        <v>21</v>
      </c>
      <c r="C25" s="313" t="s">
        <v>226</v>
      </c>
      <c r="D25" s="314" t="s">
        <v>281</v>
      </c>
      <c r="E25" s="314" t="s">
        <v>281</v>
      </c>
      <c r="F25" s="314" t="s">
        <v>281</v>
      </c>
      <c r="G25" s="314" t="s">
        <v>281</v>
      </c>
      <c r="H25" s="315" t="s">
        <v>432</v>
      </c>
      <c r="I25" s="312">
        <v>21</v>
      </c>
    </row>
    <row r="26" spans="2:11" ht="15.75" customHeight="1">
      <c r="B26" s="43" t="s">
        <v>553</v>
      </c>
      <c r="C26" s="173"/>
      <c r="D26" s="173"/>
      <c r="E26" s="173"/>
      <c r="F26" s="173"/>
      <c r="G26" s="180"/>
      <c r="H26" s="243"/>
      <c r="I26" s="226" t="s">
        <v>521</v>
      </c>
      <c r="J26" s="184" t="s">
        <v>317</v>
      </c>
      <c r="K26" s="183" t="s">
        <v>613</v>
      </c>
    </row>
    <row r="27" spans="2:11" ht="15">
      <c r="J27" s="189" t="s">
        <v>600</v>
      </c>
      <c r="K27" s="190">
        <v>1.2000000000000088</v>
      </c>
    </row>
    <row r="28" spans="2:11" ht="15">
      <c r="J28" s="189" t="s">
        <v>614</v>
      </c>
      <c r="K28" s="190">
        <v>1.6556739916079273</v>
      </c>
    </row>
    <row r="29" spans="2:11" ht="15">
      <c r="J29" s="189" t="s">
        <v>593</v>
      </c>
      <c r="K29" s="190">
        <v>1.9866102679020423</v>
      </c>
    </row>
    <row r="30" spans="2:11" ht="15">
      <c r="J30" s="189" t="s">
        <v>601</v>
      </c>
      <c r="K30" s="190">
        <v>1.9999999999997682</v>
      </c>
    </row>
    <row r="31" spans="2:11" ht="15">
      <c r="J31" s="189" t="s">
        <v>606</v>
      </c>
      <c r="K31" s="190">
        <v>2.1810884782374309</v>
      </c>
    </row>
    <row r="32" spans="2:11" ht="15">
      <c r="J32" s="189" t="s">
        <v>604</v>
      </c>
      <c r="K32" s="190">
        <v>2.2226639941260973</v>
      </c>
    </row>
    <row r="33" spans="10:11" ht="15">
      <c r="J33" s="189" t="s">
        <v>615</v>
      </c>
      <c r="K33" s="190">
        <v>2.695817141038038</v>
      </c>
    </row>
    <row r="34" spans="10:11" ht="15">
      <c r="J34" s="189" t="s">
        <v>608</v>
      </c>
      <c r="K34" s="190">
        <v>2.6999999999999931</v>
      </c>
    </row>
    <row r="35" spans="10:11" ht="15">
      <c r="J35" s="189" t="s">
        <v>609</v>
      </c>
      <c r="K35" s="190">
        <v>3.0000000000000808</v>
      </c>
    </row>
    <row r="36" spans="10:11" ht="15">
      <c r="J36" s="189" t="s">
        <v>512</v>
      </c>
      <c r="K36" s="190">
        <v>3.1749715735548198</v>
      </c>
    </row>
    <row r="37" spans="10:11" ht="15">
      <c r="J37" s="189" t="s">
        <v>602</v>
      </c>
      <c r="K37" s="190">
        <v>3.7500000000000679</v>
      </c>
    </row>
    <row r="38" spans="10:11" ht="15">
      <c r="J38" s="189" t="s">
        <v>599</v>
      </c>
      <c r="K38" s="190">
        <v>3.9999999999999911</v>
      </c>
    </row>
    <row r="39" spans="10:11" ht="15">
      <c r="J39" s="189" t="s">
        <v>597</v>
      </c>
      <c r="K39" s="190">
        <v>4.5314747519921106</v>
      </c>
    </row>
    <row r="40" spans="10:11" ht="15">
      <c r="J40" s="189" t="s">
        <v>595</v>
      </c>
      <c r="K40" s="190">
        <v>6.5339180279215991</v>
      </c>
    </row>
    <row r="41" spans="10:11" ht="15">
      <c r="J41" s="189" t="s">
        <v>510</v>
      </c>
      <c r="K41" s="190">
        <v>7.2557742712760085</v>
      </c>
    </row>
    <row r="42" spans="10:11" ht="15">
      <c r="J42" s="189" t="s">
        <v>596</v>
      </c>
      <c r="K42" s="190">
        <v>7.5712719706298186</v>
      </c>
    </row>
    <row r="43" spans="10:11" ht="15">
      <c r="J43" s="189" t="s">
        <v>594</v>
      </c>
      <c r="K43" s="190">
        <v>8.0000028971456132</v>
      </c>
    </row>
    <row r="44" spans="10:11" ht="15">
      <c r="J44" s="189" t="s">
        <v>598</v>
      </c>
      <c r="K44" s="190">
        <v>31.5414468207452</v>
      </c>
    </row>
    <row r="45" spans="10:11" ht="15">
      <c r="J45" s="189" t="s">
        <v>616</v>
      </c>
      <c r="K45" s="190">
        <v>41.8</v>
      </c>
    </row>
  </sheetData>
  <mergeCells count="8">
    <mergeCell ref="I3:I4"/>
    <mergeCell ref="B3:B4"/>
    <mergeCell ref="B1:I1"/>
    <mergeCell ref="B2:I2"/>
    <mergeCell ref="D3:D4"/>
    <mergeCell ref="E3:E4"/>
    <mergeCell ref="H3:H4"/>
    <mergeCell ref="C3:C4"/>
  </mergeCells>
  <pageMargins left="0.25" right="0.25"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5FB1-7D94-4526-BFA6-BFF62DA17354}">
  <sheetPr>
    <tabColor rgb="FFFFFF00"/>
  </sheetPr>
  <dimension ref="B1:K26"/>
  <sheetViews>
    <sheetView topLeftCell="A9" workbookViewId="0">
      <selection activeCell="R24" sqref="R24"/>
    </sheetView>
  </sheetViews>
  <sheetFormatPr defaultColWidth="9.140625" defaultRowHeight="15"/>
  <cols>
    <col min="1" max="1" width="2.7109375" style="32" customWidth="1"/>
    <col min="2" max="2" width="5.140625" style="32" customWidth="1"/>
    <col min="3" max="3" width="12.85546875" style="32" customWidth="1"/>
    <col min="4" max="7" width="11.5703125" style="32" customWidth="1"/>
    <col min="8" max="8" width="15.85546875" style="32" customWidth="1"/>
    <col min="9" max="9" width="12.85546875" style="32" customWidth="1"/>
    <col min="10" max="10" width="5.140625" style="32" customWidth="1"/>
    <col min="11" max="16384" width="9.140625" style="32"/>
  </cols>
  <sheetData>
    <row r="1" spans="2:11" ht="27" customHeight="1">
      <c r="B1" s="1022" t="s">
        <v>617</v>
      </c>
      <c r="C1" s="1022"/>
      <c r="D1" s="1022"/>
      <c r="E1" s="1022"/>
      <c r="F1" s="1022"/>
      <c r="G1" s="1022"/>
      <c r="H1" s="1022"/>
      <c r="I1" s="1022"/>
      <c r="J1" s="1022"/>
    </row>
    <row r="2" spans="2:11" ht="27" customHeight="1">
      <c r="B2" s="1206" t="s">
        <v>618</v>
      </c>
      <c r="C2" s="1206"/>
      <c r="D2" s="1206"/>
      <c r="E2" s="1206"/>
      <c r="F2" s="1206"/>
      <c r="G2" s="1206"/>
      <c r="H2" s="1206"/>
      <c r="I2" s="1206"/>
      <c r="J2" s="1206"/>
    </row>
    <row r="3" spans="2:11" ht="29.1" customHeight="1">
      <c r="B3" s="1239" t="s">
        <v>462</v>
      </c>
      <c r="C3" s="1233" t="s">
        <v>317</v>
      </c>
      <c r="D3" s="1233">
        <v>2020</v>
      </c>
      <c r="E3" s="1233">
        <v>2021</v>
      </c>
      <c r="F3" s="51" t="s">
        <v>498</v>
      </c>
      <c r="G3" s="50">
        <v>2022</v>
      </c>
      <c r="H3" s="1239" t="s">
        <v>619</v>
      </c>
      <c r="I3" s="1233" t="s">
        <v>319</v>
      </c>
      <c r="J3" s="1239" t="s">
        <v>463</v>
      </c>
    </row>
    <row r="4" spans="2:11" ht="29.1" customHeight="1">
      <c r="B4" s="1239"/>
      <c r="C4" s="1233"/>
      <c r="D4" s="1233"/>
      <c r="E4" s="1233"/>
      <c r="F4" s="87" t="s">
        <v>501</v>
      </c>
      <c r="G4" s="49" t="s">
        <v>502</v>
      </c>
      <c r="H4" s="1233"/>
      <c r="I4" s="1233"/>
      <c r="J4" s="1239"/>
    </row>
    <row r="5" spans="2:11" ht="29.1" customHeight="1">
      <c r="B5" s="291">
        <v>1</v>
      </c>
      <c r="C5" s="88" t="s">
        <v>100</v>
      </c>
      <c r="D5" s="93">
        <v>0.30623292254995632</v>
      </c>
      <c r="E5" s="93">
        <v>0.30360050194541127</v>
      </c>
      <c r="F5" s="89">
        <f>E5-D5</f>
        <v>-2.6324206045450493E-3</v>
      </c>
      <c r="G5" s="93">
        <v>0.30359651538935295</v>
      </c>
      <c r="H5" s="621" t="s">
        <v>620</v>
      </c>
      <c r="I5" s="8" t="s">
        <v>418</v>
      </c>
      <c r="J5" s="291">
        <v>1</v>
      </c>
      <c r="K5" s="152"/>
    </row>
    <row r="6" spans="2:11" ht="29.1" customHeight="1">
      <c r="B6" s="292">
        <v>2</v>
      </c>
      <c r="C6" s="90" t="s">
        <v>38</v>
      </c>
      <c r="D6" s="94">
        <v>0.37599452910395692</v>
      </c>
      <c r="E6" s="94">
        <v>0.37599832290435597</v>
      </c>
      <c r="F6" s="91">
        <f t="shared" ref="F6:F23" si="0">E6-D6</f>
        <v>3.7938003990545255E-6</v>
      </c>
      <c r="G6" s="94">
        <v>0.37598887982660956</v>
      </c>
      <c r="H6" s="622" t="s">
        <v>621</v>
      </c>
      <c r="I6" s="9" t="s">
        <v>424</v>
      </c>
      <c r="J6" s="292">
        <v>2</v>
      </c>
      <c r="K6" s="152"/>
    </row>
    <row r="7" spans="2:11" ht="29.1" customHeight="1">
      <c r="B7" s="291">
        <v>3</v>
      </c>
      <c r="C7" s="88" t="s">
        <v>106</v>
      </c>
      <c r="D7" s="93">
        <v>0.38450246483111689</v>
      </c>
      <c r="E7" s="93">
        <v>0.38450223117936977</v>
      </c>
      <c r="F7" s="89">
        <f t="shared" si="0"/>
        <v>-2.3365174711686976E-7</v>
      </c>
      <c r="G7" s="93">
        <v>0.38450114983739159</v>
      </c>
      <c r="H7" s="621" t="s">
        <v>622</v>
      </c>
      <c r="I7" s="8" t="s">
        <v>419</v>
      </c>
      <c r="J7" s="291">
        <v>3</v>
      </c>
      <c r="K7" s="152"/>
    </row>
    <row r="8" spans="2:11" ht="29.1" customHeight="1">
      <c r="B8" s="292">
        <v>4</v>
      </c>
      <c r="C8" s="90" t="s">
        <v>117</v>
      </c>
      <c r="D8" s="94">
        <v>0.70899249297224864</v>
      </c>
      <c r="E8" s="94">
        <v>0.70900319440594017</v>
      </c>
      <c r="F8" s="91">
        <f t="shared" si="0"/>
        <v>1.0701433691528983E-5</v>
      </c>
      <c r="G8" s="94">
        <v>0.70899554255096953</v>
      </c>
      <c r="H8" s="622" t="s">
        <v>623</v>
      </c>
      <c r="I8" s="9" t="s">
        <v>426</v>
      </c>
      <c r="J8" s="292">
        <v>4</v>
      </c>
      <c r="K8" s="152"/>
    </row>
    <row r="9" spans="2:11" ht="29.1" customHeight="1">
      <c r="B9" s="291">
        <v>5</v>
      </c>
      <c r="C9" s="88" t="s">
        <v>139</v>
      </c>
      <c r="D9" s="93">
        <v>1.0000652288693936</v>
      </c>
      <c r="E9" s="93">
        <v>0.99995374872667786</v>
      </c>
      <c r="F9" s="89">
        <f t="shared" si="0"/>
        <v>-1.1148014271578077E-4</v>
      </c>
      <c r="G9" s="93">
        <v>0.99993821215696976</v>
      </c>
      <c r="H9" s="621" t="s">
        <v>624</v>
      </c>
      <c r="I9" s="8" t="s">
        <v>434</v>
      </c>
      <c r="J9" s="291">
        <v>5</v>
      </c>
      <c r="K9" s="152"/>
    </row>
    <row r="10" spans="2:11" ht="29.1" customHeight="1">
      <c r="B10" s="292">
        <v>6</v>
      </c>
      <c r="C10" s="90" t="s">
        <v>112</v>
      </c>
      <c r="D10" s="94">
        <v>2.8122554803715722</v>
      </c>
      <c r="E10" s="94">
        <v>2.8150931762944196</v>
      </c>
      <c r="F10" s="91">
        <f t="shared" si="0"/>
        <v>2.8376959228473275E-3</v>
      </c>
      <c r="G10" s="94">
        <v>2.9122706685147182</v>
      </c>
      <c r="H10" s="622" t="s">
        <v>625</v>
      </c>
      <c r="I10" s="9" t="s">
        <v>425</v>
      </c>
      <c r="J10" s="292">
        <v>6</v>
      </c>
      <c r="K10" s="152"/>
    </row>
    <row r="11" spans="2:11" ht="29.1" customHeight="1">
      <c r="B11" s="291">
        <v>7</v>
      </c>
      <c r="C11" s="88" t="s">
        <v>503</v>
      </c>
      <c r="D11" s="93">
        <v>3.4423859189142312</v>
      </c>
      <c r="E11" s="93">
        <v>3.2581281890772842</v>
      </c>
      <c r="F11" s="89">
        <f t="shared" si="0"/>
        <v>-0.18425772983694699</v>
      </c>
      <c r="G11" s="93">
        <v>3.2342707664066079</v>
      </c>
      <c r="H11" s="141" t="s">
        <v>626</v>
      </c>
      <c r="I11" s="8" t="s">
        <v>431</v>
      </c>
      <c r="J11" s="291">
        <v>7</v>
      </c>
      <c r="K11" s="152"/>
    </row>
    <row r="12" spans="2:11" ht="29.1" customHeight="1">
      <c r="B12" s="292">
        <v>8</v>
      </c>
      <c r="C12" s="90" t="s">
        <v>97</v>
      </c>
      <c r="D12" s="94">
        <v>3.64</v>
      </c>
      <c r="E12" s="94">
        <v>3.6399993243404016</v>
      </c>
      <c r="F12" s="91">
        <f t="shared" si="0"/>
        <v>-6.7565959849247292E-7</v>
      </c>
      <c r="G12" s="94">
        <v>3.6399978777325228</v>
      </c>
      <c r="H12" s="622" t="s">
        <v>627</v>
      </c>
      <c r="I12" s="9" t="s">
        <v>417</v>
      </c>
      <c r="J12" s="292">
        <v>8</v>
      </c>
      <c r="K12" s="152"/>
    </row>
    <row r="13" spans="2:11" ht="29.1" customHeight="1">
      <c r="B13" s="291">
        <v>9</v>
      </c>
      <c r="C13" s="88" t="s">
        <v>254</v>
      </c>
      <c r="D13" s="93">
        <v>3.6724999999999994</v>
      </c>
      <c r="E13" s="93">
        <v>3.672501062957251</v>
      </c>
      <c r="F13" s="89">
        <f t="shared" si="0"/>
        <v>1.0629572515519214E-6</v>
      </c>
      <c r="G13" s="93">
        <v>3.672500093609806</v>
      </c>
      <c r="H13" s="621" t="s">
        <v>628</v>
      </c>
      <c r="I13" s="8" t="s">
        <v>414</v>
      </c>
      <c r="J13" s="291">
        <v>9</v>
      </c>
      <c r="K13" s="152"/>
    </row>
    <row r="14" spans="2:11" ht="29.1" customHeight="1">
      <c r="B14" s="292">
        <v>10</v>
      </c>
      <c r="C14" s="90" t="s">
        <v>82</v>
      </c>
      <c r="D14" s="94">
        <v>3.7500000000000004</v>
      </c>
      <c r="E14" s="94">
        <v>3.750000291347241</v>
      </c>
      <c r="F14" s="91">
        <f t="shared" si="0"/>
        <v>2.9134724055523975E-7</v>
      </c>
      <c r="G14" s="94">
        <v>3.7499998931124585</v>
      </c>
      <c r="H14" s="622" t="s">
        <v>629</v>
      </c>
      <c r="I14" s="9" t="s">
        <v>415</v>
      </c>
      <c r="J14" s="292">
        <v>10</v>
      </c>
      <c r="K14" s="152"/>
    </row>
    <row r="15" spans="2:11" ht="29.1" customHeight="1">
      <c r="B15" s="291">
        <v>11</v>
      </c>
      <c r="C15" s="88" t="s">
        <v>110</v>
      </c>
      <c r="D15" s="93">
        <v>1.3854359283112616</v>
      </c>
      <c r="E15" s="93">
        <v>4.4385744598815009</v>
      </c>
      <c r="F15" s="89">
        <f t="shared" si="0"/>
        <v>3.0531385315702391</v>
      </c>
      <c r="G15" s="93">
        <v>4.438579998837314</v>
      </c>
      <c r="H15" s="621" t="s">
        <v>630</v>
      </c>
      <c r="I15" s="8" t="s">
        <v>423</v>
      </c>
      <c r="J15" s="291">
        <v>11</v>
      </c>
      <c r="K15" s="152"/>
    </row>
    <row r="16" spans="2:11" ht="29.1" customHeight="1">
      <c r="B16" s="292">
        <v>12</v>
      </c>
      <c r="C16" s="90" t="s">
        <v>109</v>
      </c>
      <c r="D16" s="94">
        <v>9.5070239131666607</v>
      </c>
      <c r="E16" s="94">
        <v>9.2323965881460293</v>
      </c>
      <c r="F16" s="91">
        <f t="shared" si="0"/>
        <v>-0.27462732502063147</v>
      </c>
      <c r="G16" s="94">
        <v>9.1456956106521439</v>
      </c>
      <c r="H16" s="622" t="s">
        <v>631</v>
      </c>
      <c r="I16" s="9" t="s">
        <v>422</v>
      </c>
      <c r="J16" s="292">
        <v>12</v>
      </c>
      <c r="K16" s="152"/>
    </row>
    <row r="17" spans="2:11" ht="29.1" customHeight="1">
      <c r="B17" s="291">
        <v>13</v>
      </c>
      <c r="C17" s="88" t="s">
        <v>107</v>
      </c>
      <c r="D17" s="93">
        <v>16.0841666666667</v>
      </c>
      <c r="E17" s="93">
        <v>15.786812845425764</v>
      </c>
      <c r="F17" s="89">
        <f t="shared" si="0"/>
        <v>-0.2973538212409359</v>
      </c>
      <c r="G17" s="93">
        <v>16.00840512004967</v>
      </c>
      <c r="H17" s="621" t="s">
        <v>632</v>
      </c>
      <c r="I17" s="8" t="s">
        <v>421</v>
      </c>
      <c r="J17" s="291">
        <v>13</v>
      </c>
      <c r="K17" s="152"/>
    </row>
    <row r="18" spans="2:11" ht="29.1" customHeight="1">
      <c r="B18" s="292">
        <v>14</v>
      </c>
      <c r="C18" s="90" t="s">
        <v>129</v>
      </c>
      <c r="D18" s="94">
        <v>36.298387096774199</v>
      </c>
      <c r="E18" s="94">
        <v>36.670042557245367</v>
      </c>
      <c r="F18" s="91">
        <f t="shared" si="0"/>
        <v>0.37165546047116749</v>
      </c>
      <c r="G18" s="94">
        <v>36.968201113615422</v>
      </c>
      <c r="H18" s="622" t="s">
        <v>633</v>
      </c>
      <c r="I18" s="9" t="s">
        <v>430</v>
      </c>
      <c r="J18" s="292">
        <v>14</v>
      </c>
      <c r="K18" s="152"/>
    </row>
    <row r="19" spans="2:11" ht="29.1" customHeight="1">
      <c r="B19" s="291">
        <v>15</v>
      </c>
      <c r="C19" s="88" t="s">
        <v>7</v>
      </c>
      <c r="D19" s="93">
        <v>126.853402748208</v>
      </c>
      <c r="E19" s="93">
        <v>136.07738224396127</v>
      </c>
      <c r="F19" s="89">
        <f t="shared" si="0"/>
        <v>9.2239794957532695</v>
      </c>
      <c r="G19" s="93">
        <v>146.01720652857037</v>
      </c>
      <c r="H19" s="621" t="s">
        <v>634</v>
      </c>
      <c r="I19" s="8" t="s">
        <v>420</v>
      </c>
      <c r="J19" s="291">
        <v>15</v>
      </c>
      <c r="K19" s="152"/>
    </row>
    <row r="20" spans="2:11" ht="29.1" customHeight="1">
      <c r="B20" s="292">
        <v>16</v>
      </c>
      <c r="C20" s="90" t="s">
        <v>113</v>
      </c>
      <c r="D20" s="94">
        <v>177.72105030092936</v>
      </c>
      <c r="E20" s="94">
        <v>177.72093253162123</v>
      </c>
      <c r="F20" s="91">
        <f t="shared" si="0"/>
        <v>-1.1776930813311992E-4</v>
      </c>
      <c r="G20" s="94">
        <v>177.72090442559244</v>
      </c>
      <c r="H20" s="622" t="s">
        <v>635</v>
      </c>
      <c r="I20" s="9" t="s">
        <v>427</v>
      </c>
      <c r="J20" s="292">
        <v>16</v>
      </c>
      <c r="K20" s="152"/>
    </row>
    <row r="21" spans="2:11" ht="29.1" customHeight="1">
      <c r="B21" s="291">
        <v>17</v>
      </c>
      <c r="C21" s="88" t="s">
        <v>127</v>
      </c>
      <c r="D21" s="93">
        <v>150.37207020094732</v>
      </c>
      <c r="E21" s="93">
        <v>434.23475098437257</v>
      </c>
      <c r="F21" s="89">
        <f t="shared" si="0"/>
        <v>283.86268078342528</v>
      </c>
      <c r="G21" s="93">
        <v>605.0948010361036</v>
      </c>
      <c r="H21" s="621" t="s">
        <v>636</v>
      </c>
      <c r="I21" s="8" t="s">
        <v>429</v>
      </c>
      <c r="J21" s="291">
        <v>17</v>
      </c>
      <c r="K21" s="152"/>
    </row>
    <row r="22" spans="2:11" ht="29.1" customHeight="1">
      <c r="B22" s="292">
        <v>18</v>
      </c>
      <c r="C22" s="90" t="s">
        <v>137</v>
      </c>
      <c r="D22" s="94">
        <v>743.00594360866148</v>
      </c>
      <c r="E22" s="94">
        <v>1004.877336399703</v>
      </c>
      <c r="F22" s="91">
        <f t="shared" si="0"/>
        <v>261.87139279104156</v>
      </c>
      <c r="G22" s="94">
        <v>1288.8335019165563</v>
      </c>
      <c r="H22" s="622" t="s">
        <v>637</v>
      </c>
      <c r="I22" s="9" t="s">
        <v>433</v>
      </c>
      <c r="J22" s="292">
        <v>18</v>
      </c>
      <c r="K22" s="152"/>
    </row>
    <row r="23" spans="2:11" ht="29.1" customHeight="1">
      <c r="B23" s="291">
        <v>19</v>
      </c>
      <c r="C23" s="88" t="s">
        <v>96</v>
      </c>
      <c r="D23" s="93">
        <v>1190.8109567768256</v>
      </c>
      <c r="E23" s="93">
        <v>1450.0000022307222</v>
      </c>
      <c r="F23" s="89">
        <f t="shared" si="0"/>
        <v>259.1890454538966</v>
      </c>
      <c r="G23" s="93">
        <v>1450.0000008099275</v>
      </c>
      <c r="H23" s="621" t="s">
        <v>638</v>
      </c>
      <c r="I23" s="8" t="s">
        <v>416</v>
      </c>
      <c r="J23" s="291">
        <v>19</v>
      </c>
      <c r="K23" s="152"/>
    </row>
    <row r="24" spans="2:11" ht="29.1" customHeight="1">
      <c r="B24" s="292">
        <v>20</v>
      </c>
      <c r="C24" s="90" t="s">
        <v>125</v>
      </c>
      <c r="D24" s="91">
        <v>5039.846420340391</v>
      </c>
      <c r="E24" s="45" t="s">
        <v>281</v>
      </c>
      <c r="F24" s="45" t="s">
        <v>281</v>
      </c>
      <c r="G24" s="95" t="s">
        <v>281</v>
      </c>
      <c r="H24" s="622" t="s">
        <v>639</v>
      </c>
      <c r="I24" s="9" t="s">
        <v>428</v>
      </c>
      <c r="J24" s="292">
        <v>20</v>
      </c>
    </row>
    <row r="25" spans="2:11" ht="29.1" customHeight="1">
      <c r="B25" s="291">
        <v>21</v>
      </c>
      <c r="C25" s="88" t="s">
        <v>226</v>
      </c>
      <c r="D25" s="44" t="s">
        <v>281</v>
      </c>
      <c r="E25" s="44" t="s">
        <v>281</v>
      </c>
      <c r="F25" s="44" t="s">
        <v>281</v>
      </c>
      <c r="G25" s="251" t="s">
        <v>281</v>
      </c>
      <c r="H25" s="621" t="s">
        <v>640</v>
      </c>
      <c r="I25" s="8" t="s">
        <v>432</v>
      </c>
      <c r="J25" s="291">
        <v>21</v>
      </c>
    </row>
    <row r="26" spans="2:11" ht="24" customHeight="1">
      <c r="B26" s="43" t="s">
        <v>553</v>
      </c>
      <c r="C26" s="173"/>
      <c r="D26" s="173"/>
      <c r="E26" s="173"/>
      <c r="F26" s="173"/>
      <c r="G26" s="180"/>
      <c r="H26" s="173"/>
      <c r="J26" s="226" t="s">
        <v>521</v>
      </c>
    </row>
  </sheetData>
  <sortState xmlns:xlrd2="http://schemas.microsoft.com/office/spreadsheetml/2017/richdata2" ref="C5:I26">
    <sortCondition ref="E5:E26"/>
  </sortState>
  <mergeCells count="9">
    <mergeCell ref="B3:B4"/>
    <mergeCell ref="B2:J2"/>
    <mergeCell ref="B1:J1"/>
    <mergeCell ref="D3:D4"/>
    <mergeCell ref="E3:E4"/>
    <mergeCell ref="I3:I4"/>
    <mergeCell ref="J3:J4"/>
    <mergeCell ref="C3:C4"/>
    <mergeCell ref="H3:H4"/>
  </mergeCells>
  <pageMargins left="0.25" right="0.25"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6EA2-2FD2-438D-9D23-99562D57763E}">
  <sheetPr>
    <tabColor rgb="FFFFFF00"/>
  </sheetPr>
  <dimension ref="B1:L47"/>
  <sheetViews>
    <sheetView workbookViewId="0">
      <selection activeCell="R24" sqref="R24"/>
    </sheetView>
  </sheetViews>
  <sheetFormatPr defaultRowHeight="12.75"/>
  <cols>
    <col min="1" max="1" width="2.7109375" customWidth="1"/>
    <col min="2" max="2" width="5.5703125" customWidth="1"/>
    <col min="3" max="3" width="14.42578125" customWidth="1"/>
    <col min="4" max="7" width="13.85546875" customWidth="1"/>
    <col min="8" max="8" width="12.85546875" customWidth="1"/>
    <col min="9" max="9" width="6.42578125" customWidth="1"/>
    <col min="11" max="11" width="21.28515625" customWidth="1"/>
  </cols>
  <sheetData>
    <row r="1" spans="2:10" ht="27.75" customHeight="1">
      <c r="B1" s="1248" t="s">
        <v>641</v>
      </c>
      <c r="C1" s="1022"/>
      <c r="D1" s="1022"/>
      <c r="E1" s="1022"/>
      <c r="F1" s="1022"/>
      <c r="G1" s="1022"/>
      <c r="H1" s="1022"/>
      <c r="I1" s="1022"/>
    </row>
    <row r="2" spans="2:10" ht="27.75" customHeight="1">
      <c r="B2" s="1249" t="s">
        <v>642</v>
      </c>
      <c r="C2" s="1206"/>
      <c r="D2" s="1206"/>
      <c r="E2" s="1206"/>
      <c r="F2" s="1206"/>
      <c r="G2" s="1206"/>
      <c r="H2" s="1206"/>
      <c r="I2" s="1206"/>
    </row>
    <row r="3" spans="2:10" ht="27.6" customHeight="1">
      <c r="B3" s="1250" t="s">
        <v>462</v>
      </c>
      <c r="C3" s="1233" t="s">
        <v>317</v>
      </c>
      <c r="D3" s="1233">
        <v>2020</v>
      </c>
      <c r="E3" s="1233">
        <v>2021</v>
      </c>
      <c r="F3" s="51" t="s">
        <v>643</v>
      </c>
      <c r="G3" s="106" t="s">
        <v>502</v>
      </c>
      <c r="H3" s="1233" t="s">
        <v>319</v>
      </c>
      <c r="I3" s="1239" t="s">
        <v>463</v>
      </c>
    </row>
    <row r="4" spans="2:10" ht="27.6" customHeight="1">
      <c r="B4" s="1250"/>
      <c r="C4" s="1233"/>
      <c r="D4" s="1233"/>
      <c r="E4" s="1233"/>
      <c r="F4" s="51" t="s">
        <v>501</v>
      </c>
      <c r="G4" s="50">
        <v>2022</v>
      </c>
      <c r="H4" s="1233"/>
      <c r="I4" s="1239"/>
    </row>
    <row r="5" spans="2:10" ht="27.6" customHeight="1">
      <c r="B5" s="83">
        <v>1</v>
      </c>
      <c r="C5" s="107" t="s">
        <v>97</v>
      </c>
      <c r="D5" s="44">
        <v>1.9248238620583902</v>
      </c>
      <c r="E5" s="168">
        <v>4.7103251757249174</v>
      </c>
      <c r="F5" s="44">
        <f>E5-D5</f>
        <v>2.7855013136665274</v>
      </c>
      <c r="G5" s="168">
        <v>10.277556231466262</v>
      </c>
      <c r="H5" s="97" t="s">
        <v>417</v>
      </c>
      <c r="I5" s="24">
        <v>1</v>
      </c>
      <c r="J5" s="171"/>
    </row>
    <row r="6" spans="2:10" ht="27.6" customHeight="1">
      <c r="B6" s="85">
        <v>2</v>
      </c>
      <c r="C6" s="108" t="s">
        <v>110</v>
      </c>
      <c r="D6" s="45">
        <v>-10.460398631390463</v>
      </c>
      <c r="E6" s="169">
        <v>1.8490536942037079</v>
      </c>
      <c r="F6" s="45">
        <f t="shared" ref="F6:F23" si="0">E6-D6</f>
        <v>12.309452325594171</v>
      </c>
      <c r="G6" s="169">
        <v>3.6373362175125674</v>
      </c>
      <c r="H6" s="99" t="s">
        <v>423</v>
      </c>
      <c r="I6" s="25">
        <v>2</v>
      </c>
      <c r="J6" s="171"/>
    </row>
    <row r="7" spans="2:10" ht="27.6" customHeight="1">
      <c r="B7" s="83">
        <v>3</v>
      </c>
      <c r="C7" s="107" t="s">
        <v>113</v>
      </c>
      <c r="D7" s="44">
        <v>-4.3034579234728768E-2</v>
      </c>
      <c r="E7" s="168">
        <v>-6.3420959347105302E-2</v>
      </c>
      <c r="F7" s="44">
        <f t="shared" si="0"/>
        <v>-2.0386380112376534E-2</v>
      </c>
      <c r="G7" s="168">
        <v>-6.1626381895811405E-2</v>
      </c>
      <c r="H7" s="97" t="s">
        <v>427</v>
      </c>
      <c r="I7" s="24">
        <v>3</v>
      </c>
      <c r="J7" s="171"/>
    </row>
    <row r="8" spans="2:10" ht="27.6" customHeight="1">
      <c r="B8" s="85">
        <v>4</v>
      </c>
      <c r="C8" s="108" t="s">
        <v>129</v>
      </c>
      <c r="D8" s="45">
        <v>0.18850016635174607</v>
      </c>
      <c r="E8" s="169">
        <v>-6.8322354357673309E-2</v>
      </c>
      <c r="F8" s="45">
        <f t="shared" si="0"/>
        <v>-0.25682252070941936</v>
      </c>
      <c r="G8" s="169">
        <v>-9.9811118524876466E-2</v>
      </c>
      <c r="H8" s="99" t="s">
        <v>430</v>
      </c>
      <c r="I8" s="25">
        <v>4</v>
      </c>
      <c r="J8" s="171"/>
    </row>
    <row r="9" spans="2:10" ht="27.6" customHeight="1">
      <c r="B9" s="83">
        <v>5</v>
      </c>
      <c r="C9" s="107" t="s">
        <v>139</v>
      </c>
      <c r="D9" s="44">
        <v>2.4723590505831901E-2</v>
      </c>
      <c r="E9" s="168">
        <v>-8.9789996304761907E-2</v>
      </c>
      <c r="F9" s="44">
        <f t="shared" si="0"/>
        <v>-0.11451358681059381</v>
      </c>
      <c r="G9" s="168">
        <v>-1.0375259810469202E-2</v>
      </c>
      <c r="H9" s="97" t="s">
        <v>434</v>
      </c>
      <c r="I9" s="24">
        <v>5</v>
      </c>
      <c r="J9" s="171"/>
    </row>
    <row r="10" spans="2:10" ht="27.6" customHeight="1">
      <c r="B10" s="85">
        <v>6</v>
      </c>
      <c r="C10" s="108" t="s">
        <v>137</v>
      </c>
      <c r="D10" s="45">
        <v>-0.98518724628803933</v>
      </c>
      <c r="E10" s="169">
        <v>-1.0183545501997926</v>
      </c>
      <c r="F10" s="45">
        <f t="shared" si="0"/>
        <v>-3.3167303911753265E-2</v>
      </c>
      <c r="G10" s="169">
        <v>-1.0367008646611486</v>
      </c>
      <c r="H10" s="99" t="s">
        <v>433</v>
      </c>
      <c r="I10" s="25">
        <v>6</v>
      </c>
      <c r="J10" s="171"/>
    </row>
    <row r="11" spans="2:10" ht="27.6" customHeight="1">
      <c r="B11" s="83">
        <v>7</v>
      </c>
      <c r="C11" s="107" t="s">
        <v>127</v>
      </c>
      <c r="D11" s="44">
        <v>-2.0397039421496497</v>
      </c>
      <c r="E11" s="168">
        <v>-1.0327418063273861</v>
      </c>
      <c r="F11" s="44">
        <f t="shared" si="0"/>
        <v>1.0069621358222636</v>
      </c>
      <c r="G11" s="168">
        <v>-0.56395144037607747</v>
      </c>
      <c r="H11" s="97" t="s">
        <v>429</v>
      </c>
      <c r="I11" s="24">
        <v>7</v>
      </c>
      <c r="J11" s="171"/>
    </row>
    <row r="12" spans="2:10" ht="27.6" customHeight="1">
      <c r="B12" s="85">
        <v>8</v>
      </c>
      <c r="C12" s="101" t="s">
        <v>503</v>
      </c>
      <c r="D12" s="45">
        <v>-1.6621839349465839</v>
      </c>
      <c r="E12" s="169">
        <v>-1.8153433869620808</v>
      </c>
      <c r="F12" s="45">
        <f t="shared" si="0"/>
        <v>-0.15315945201549686</v>
      </c>
      <c r="G12" s="169">
        <v>-1.7632282636381496</v>
      </c>
      <c r="H12" s="99" t="s">
        <v>431</v>
      </c>
      <c r="I12" s="25">
        <v>8</v>
      </c>
      <c r="J12" s="171"/>
    </row>
    <row r="13" spans="2:10" ht="27.6" customHeight="1">
      <c r="B13" s="83">
        <v>9</v>
      </c>
      <c r="C13" s="107" t="s">
        <v>100</v>
      </c>
      <c r="D13" s="44">
        <v>-8.838423391488611</v>
      </c>
      <c r="E13" s="168">
        <v>-1.9443107857738042</v>
      </c>
      <c r="F13" s="44">
        <f t="shared" si="0"/>
        <v>6.894112605714807</v>
      </c>
      <c r="G13" s="168">
        <v>1.3724655288888439</v>
      </c>
      <c r="H13" s="97" t="s">
        <v>418</v>
      </c>
      <c r="I13" s="24">
        <v>9</v>
      </c>
      <c r="J13" s="171"/>
    </row>
    <row r="14" spans="2:10" ht="27.6" customHeight="1">
      <c r="B14" s="85">
        <v>10</v>
      </c>
      <c r="C14" s="108" t="s">
        <v>106</v>
      </c>
      <c r="D14" s="45">
        <v>-11.832609666626787</v>
      </c>
      <c r="E14" s="169">
        <v>-2.0740561974934928</v>
      </c>
      <c r="F14" s="45">
        <f t="shared" si="0"/>
        <v>9.7585534691332949</v>
      </c>
      <c r="G14" s="169">
        <v>0.95477956348723036</v>
      </c>
      <c r="H14" s="99" t="s">
        <v>419</v>
      </c>
      <c r="I14" s="25">
        <v>10</v>
      </c>
      <c r="J14" s="171"/>
    </row>
    <row r="15" spans="2:10" ht="27.6" customHeight="1">
      <c r="B15" s="83">
        <v>11</v>
      </c>
      <c r="C15" s="107" t="s">
        <v>254</v>
      </c>
      <c r="D15" s="44">
        <v>-20.245517517538868</v>
      </c>
      <c r="E15" s="168">
        <v>-2.1963640128230959</v>
      </c>
      <c r="F15" s="44">
        <f t="shared" si="0"/>
        <v>18.049153504715772</v>
      </c>
      <c r="G15" s="168">
        <v>-0.95476234980574826</v>
      </c>
      <c r="H15" s="97" t="s">
        <v>414</v>
      </c>
      <c r="I15" s="24">
        <v>11</v>
      </c>
      <c r="J15" s="171"/>
    </row>
    <row r="16" spans="2:10" ht="27.6" customHeight="1">
      <c r="B16" s="85">
        <v>12</v>
      </c>
      <c r="C16" s="108" t="s">
        <v>96</v>
      </c>
      <c r="D16" s="45">
        <v>-21.715033197935281</v>
      </c>
      <c r="E16" s="169">
        <v>-3.1126404748802621</v>
      </c>
      <c r="F16" s="45">
        <f t="shared" si="0"/>
        <v>18.602392723055019</v>
      </c>
      <c r="G16" s="169">
        <v>-5.7386248922668344</v>
      </c>
      <c r="H16" s="99" t="s">
        <v>416</v>
      </c>
      <c r="I16" s="25">
        <v>12</v>
      </c>
      <c r="J16" s="171"/>
    </row>
    <row r="17" spans="2:12" ht="27.6" customHeight="1">
      <c r="B17" s="83">
        <v>13</v>
      </c>
      <c r="C17" s="107" t="s">
        <v>38</v>
      </c>
      <c r="D17" s="44">
        <v>-6.2078085106382987</v>
      </c>
      <c r="E17" s="168">
        <v>-3.1280480005219147</v>
      </c>
      <c r="F17" s="44">
        <f t="shared" si="0"/>
        <v>3.0797605101163841</v>
      </c>
      <c r="G17" s="168">
        <v>-3.291542795979495</v>
      </c>
      <c r="H17" s="97" t="s">
        <v>424</v>
      </c>
      <c r="I17" s="24">
        <v>13</v>
      </c>
      <c r="J17" s="171"/>
    </row>
    <row r="18" spans="2:12" ht="27.6" customHeight="1">
      <c r="B18" s="85">
        <v>14</v>
      </c>
      <c r="C18" s="108" t="s">
        <v>117</v>
      </c>
      <c r="D18" s="45">
        <v>-3.9012857869705559</v>
      </c>
      <c r="E18" s="169">
        <v>-3.4887455601519561</v>
      </c>
      <c r="F18" s="45">
        <f t="shared" si="0"/>
        <v>0.41254022681859981</v>
      </c>
      <c r="G18" s="169">
        <v>-2.8208809694164683</v>
      </c>
      <c r="H18" s="99" t="s">
        <v>426</v>
      </c>
      <c r="I18" s="25">
        <v>14</v>
      </c>
      <c r="J18" s="171"/>
    </row>
    <row r="19" spans="2:12" ht="27.6" customHeight="1">
      <c r="B19" s="83">
        <v>15</v>
      </c>
      <c r="C19" s="107" t="s">
        <v>112</v>
      </c>
      <c r="D19" s="44">
        <v>-3.8487467775755926</v>
      </c>
      <c r="E19" s="168">
        <v>-3.5266155783562603</v>
      </c>
      <c r="F19" s="44">
        <f t="shared" si="0"/>
        <v>0.32213119921933231</v>
      </c>
      <c r="G19" s="168">
        <v>-3.4752052475016115</v>
      </c>
      <c r="H19" s="97" t="s">
        <v>425</v>
      </c>
      <c r="I19" s="24">
        <v>15</v>
      </c>
      <c r="J19" s="171"/>
    </row>
    <row r="20" spans="2:12" ht="27.6" customHeight="1">
      <c r="B20" s="85">
        <v>16</v>
      </c>
      <c r="C20" s="108" t="s">
        <v>109</v>
      </c>
      <c r="D20" s="45">
        <v>-8.6694965032411773</v>
      </c>
      <c r="E20" s="169">
        <v>-8.1735596172887153</v>
      </c>
      <c r="F20" s="45">
        <f t="shared" si="0"/>
        <v>0.49593688595246199</v>
      </c>
      <c r="G20" s="169">
        <v>-7.8450142180225377</v>
      </c>
      <c r="H20" s="99" t="s">
        <v>422</v>
      </c>
      <c r="I20" s="25">
        <v>16</v>
      </c>
      <c r="J20" s="171"/>
    </row>
    <row r="21" spans="2:12" ht="27.6" customHeight="1">
      <c r="B21" s="83">
        <v>17</v>
      </c>
      <c r="C21" s="107" t="s">
        <v>7</v>
      </c>
      <c r="D21" s="44">
        <v>-17.278474094605656</v>
      </c>
      <c r="E21" s="168">
        <v>-22.032563176000519</v>
      </c>
      <c r="F21" s="44">
        <f t="shared" si="0"/>
        <v>-4.7540890813948629</v>
      </c>
      <c r="G21" s="168">
        <v>-17.560352346252376</v>
      </c>
      <c r="H21" s="97" t="s">
        <v>420</v>
      </c>
      <c r="I21" s="24">
        <v>17</v>
      </c>
      <c r="J21" s="171"/>
      <c r="K21" s="64"/>
    </row>
    <row r="22" spans="2:12" ht="27.6" customHeight="1">
      <c r="B22" s="85">
        <v>18</v>
      </c>
      <c r="C22" s="108" t="s">
        <v>82</v>
      </c>
      <c r="D22" s="45">
        <v>-79.173224584134132</v>
      </c>
      <c r="E22" s="169">
        <v>-25.726877507347972</v>
      </c>
      <c r="F22" s="45">
        <f t="shared" si="0"/>
        <v>53.446347076786161</v>
      </c>
      <c r="G22" s="169">
        <v>-15.499923937542187</v>
      </c>
      <c r="H22" s="99" t="s">
        <v>415</v>
      </c>
      <c r="I22" s="25">
        <v>18</v>
      </c>
      <c r="J22" s="171"/>
      <c r="K22" s="64"/>
    </row>
    <row r="23" spans="2:12" ht="27.6" customHeight="1">
      <c r="B23" s="83">
        <v>19</v>
      </c>
      <c r="C23" s="107" t="s">
        <v>107</v>
      </c>
      <c r="D23" s="44">
        <v>-25.398213564064044</v>
      </c>
      <c r="E23" s="168">
        <v>-29.195095858864228</v>
      </c>
      <c r="F23" s="44">
        <f t="shared" si="0"/>
        <v>-3.7968822948001844</v>
      </c>
      <c r="G23" s="168">
        <v>-27.923194081182849</v>
      </c>
      <c r="H23" s="97" t="s">
        <v>421</v>
      </c>
      <c r="I23" s="24">
        <v>19</v>
      </c>
      <c r="J23" s="171"/>
      <c r="K23" s="18"/>
      <c r="L23" s="68"/>
    </row>
    <row r="24" spans="2:12" ht="27.6" customHeight="1">
      <c r="B24" s="85">
        <v>20</v>
      </c>
      <c r="C24" s="108" t="s">
        <v>125</v>
      </c>
      <c r="D24" s="45">
        <v>-0.77332257087577427</v>
      </c>
      <c r="E24" s="169" t="s">
        <v>281</v>
      </c>
      <c r="F24" s="45" t="s">
        <v>281</v>
      </c>
      <c r="G24" s="169" t="s">
        <v>281</v>
      </c>
      <c r="H24" s="99" t="s">
        <v>428</v>
      </c>
      <c r="I24" s="25">
        <v>20</v>
      </c>
      <c r="J24" s="171"/>
    </row>
    <row r="25" spans="2:12" ht="27.6" customHeight="1">
      <c r="B25" s="100">
        <v>21</v>
      </c>
      <c r="C25" s="109" t="s">
        <v>226</v>
      </c>
      <c r="D25" s="92" t="s">
        <v>281</v>
      </c>
      <c r="E25" s="170" t="s">
        <v>281</v>
      </c>
      <c r="F25" s="92" t="s">
        <v>281</v>
      </c>
      <c r="G25" s="170" t="s">
        <v>281</v>
      </c>
      <c r="H25" s="110" t="s">
        <v>432</v>
      </c>
      <c r="I25" s="293">
        <v>21</v>
      </c>
      <c r="J25" s="171"/>
    </row>
    <row r="26" spans="2:12" ht="27.6" customHeight="1">
      <c r="B26" s="1251" t="s">
        <v>454</v>
      </c>
      <c r="C26" s="1251"/>
      <c r="D26" s="294">
        <f>SUM(D5:D25)</f>
        <v>-220.93461688078827</v>
      </c>
      <c r="E26" s="294">
        <f>SUM(E5:E25)</f>
        <v>-102.12747095307239</v>
      </c>
      <c r="F26" s="294">
        <f>E26-D26</f>
        <v>118.80714592771588</v>
      </c>
      <c r="G26" s="294">
        <f>SUM(G5:G25)</f>
        <v>-72.403056625521742</v>
      </c>
      <c r="H26" s="1251" t="s">
        <v>644</v>
      </c>
      <c r="I26" s="1251"/>
      <c r="J26" s="171"/>
      <c r="K26" s="64"/>
      <c r="L26" s="68"/>
    </row>
    <row r="27" spans="2:12" ht="15">
      <c r="B27" s="43" t="s">
        <v>553</v>
      </c>
      <c r="C27" s="173"/>
      <c r="D27" s="173"/>
      <c r="E27" s="173"/>
      <c r="F27" s="173"/>
      <c r="G27" s="180"/>
      <c r="H27" s="173"/>
      <c r="I27" s="226" t="s">
        <v>521</v>
      </c>
    </row>
    <row r="28" spans="2:12" ht="54">
      <c r="K28" s="199" t="s">
        <v>319</v>
      </c>
      <c r="L28" s="200" t="s">
        <v>645</v>
      </c>
    </row>
    <row r="29" spans="2:12">
      <c r="K29" t="s">
        <v>646</v>
      </c>
      <c r="L29" s="18">
        <v>10.277556231466262</v>
      </c>
    </row>
    <row r="30" spans="2:12">
      <c r="K30" t="s">
        <v>647</v>
      </c>
      <c r="L30" s="18">
        <v>3.6373362175125674</v>
      </c>
    </row>
    <row r="31" spans="2:12">
      <c r="K31" t="s">
        <v>514</v>
      </c>
      <c r="L31" s="18">
        <v>1.3724655288888439</v>
      </c>
    </row>
    <row r="32" spans="2:12">
      <c r="K32" t="s">
        <v>648</v>
      </c>
      <c r="L32" s="18">
        <v>0.95477956348723036</v>
      </c>
    </row>
    <row r="33" spans="11:12">
      <c r="K33" t="s">
        <v>649</v>
      </c>
      <c r="L33" s="18">
        <v>-1.0375259810469202E-2</v>
      </c>
    </row>
    <row r="34" spans="11:12">
      <c r="K34" t="s">
        <v>650</v>
      </c>
      <c r="L34" s="18">
        <v>-6.1626381895811405E-2</v>
      </c>
    </row>
    <row r="35" spans="11:12">
      <c r="K35" t="s">
        <v>651</v>
      </c>
      <c r="L35" s="18">
        <v>-9.9811118524876466E-2</v>
      </c>
    </row>
    <row r="36" spans="11:12">
      <c r="K36" t="s">
        <v>652</v>
      </c>
      <c r="L36" s="18">
        <v>-0.56395144037607747</v>
      </c>
    </row>
    <row r="37" spans="11:12">
      <c r="K37" t="s">
        <v>653</v>
      </c>
      <c r="L37" s="18">
        <v>-0.95476234980574826</v>
      </c>
    </row>
    <row r="38" spans="11:12">
      <c r="K38" t="s">
        <v>654</v>
      </c>
      <c r="L38" s="18">
        <v>-1.0367008646611486</v>
      </c>
    </row>
    <row r="39" spans="11:12">
      <c r="K39" t="s">
        <v>655</v>
      </c>
      <c r="L39" s="18">
        <v>-1.7632282636381496</v>
      </c>
    </row>
    <row r="40" spans="11:12">
      <c r="K40" t="s">
        <v>656</v>
      </c>
      <c r="L40" s="18">
        <v>-2.8208809694164683</v>
      </c>
    </row>
    <row r="41" spans="11:12">
      <c r="K41" t="s">
        <v>657</v>
      </c>
      <c r="L41" s="18">
        <v>-3.291542795979495</v>
      </c>
    </row>
    <row r="42" spans="11:12">
      <c r="K42" t="s">
        <v>658</v>
      </c>
      <c r="L42" s="18">
        <v>-3.4752052475016115</v>
      </c>
    </row>
    <row r="43" spans="11:12">
      <c r="K43" t="s">
        <v>511</v>
      </c>
      <c r="L43" s="18">
        <v>-5.7386248922668344</v>
      </c>
    </row>
    <row r="44" spans="11:12">
      <c r="K44" t="s">
        <v>659</v>
      </c>
      <c r="L44" s="18">
        <v>-7.8450142180225377</v>
      </c>
    </row>
    <row r="45" spans="11:12">
      <c r="K45" t="s">
        <v>507</v>
      </c>
      <c r="L45" s="18">
        <v>-15.499923937542187</v>
      </c>
    </row>
    <row r="46" spans="11:12">
      <c r="K46" t="s">
        <v>513</v>
      </c>
      <c r="L46" s="18">
        <v>-17.560352346252376</v>
      </c>
    </row>
    <row r="47" spans="11:12">
      <c r="K47" t="s">
        <v>660</v>
      </c>
      <c r="L47" s="18">
        <v>-27.923194081182849</v>
      </c>
    </row>
  </sheetData>
  <sortState xmlns:xlrd2="http://schemas.microsoft.com/office/spreadsheetml/2017/richdata2" ref="K29:L47">
    <sortCondition descending="1" ref="L29:L47"/>
  </sortState>
  <mergeCells count="10">
    <mergeCell ref="B1:I1"/>
    <mergeCell ref="B2:I2"/>
    <mergeCell ref="B3:B4"/>
    <mergeCell ref="C3:C4"/>
    <mergeCell ref="H26:I26"/>
    <mergeCell ref="B26:C26"/>
    <mergeCell ref="H3:H4"/>
    <mergeCell ref="I3:I4"/>
    <mergeCell ref="E3:E4"/>
    <mergeCell ref="D3:D4"/>
  </mergeCells>
  <pageMargins left="0.25" right="0.25"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85684-C629-479E-AB05-9AAC98ADFF9A}">
  <sheetPr>
    <tabColor rgb="FFFFFF00"/>
  </sheetPr>
  <dimension ref="B1:I27"/>
  <sheetViews>
    <sheetView topLeftCell="A16" workbookViewId="0">
      <selection activeCell="R24" sqref="R24"/>
    </sheetView>
  </sheetViews>
  <sheetFormatPr defaultRowHeight="12.75"/>
  <cols>
    <col min="1" max="1" width="3.28515625" customWidth="1"/>
    <col min="2" max="2" width="6.5703125" customWidth="1"/>
    <col min="3" max="3" width="14" customWidth="1"/>
    <col min="4" max="7" width="14.140625" customWidth="1"/>
    <col min="8" max="8" width="14" customWidth="1"/>
    <col min="9" max="9" width="6.5703125" customWidth="1"/>
  </cols>
  <sheetData>
    <row r="1" spans="2:9" ht="27" customHeight="1">
      <c r="B1" s="1256" t="s">
        <v>661</v>
      </c>
      <c r="C1" s="1257"/>
      <c r="D1" s="1257"/>
      <c r="E1" s="1257"/>
      <c r="F1" s="1257"/>
      <c r="G1" s="1257"/>
      <c r="H1" s="1257"/>
      <c r="I1" s="1258"/>
    </row>
    <row r="2" spans="2:9" ht="27" customHeight="1">
      <c r="B2" s="1249" t="s">
        <v>662</v>
      </c>
      <c r="C2" s="1206"/>
      <c r="D2" s="1206"/>
      <c r="E2" s="1206"/>
      <c r="F2" s="1206"/>
      <c r="G2" s="1206"/>
      <c r="H2" s="1206"/>
      <c r="I2" s="1255"/>
    </row>
    <row r="3" spans="2:9" ht="26.45" customHeight="1">
      <c r="B3" s="1250" t="s">
        <v>462</v>
      </c>
      <c r="C3" s="1233" t="s">
        <v>317</v>
      </c>
      <c r="D3" s="1233">
        <v>2020</v>
      </c>
      <c r="E3" s="1233">
        <v>2021</v>
      </c>
      <c r="F3" s="51" t="s">
        <v>440</v>
      </c>
      <c r="G3" s="49" t="s">
        <v>502</v>
      </c>
      <c r="H3" s="1233" t="s">
        <v>319</v>
      </c>
      <c r="I3" s="1259" t="s">
        <v>463</v>
      </c>
    </row>
    <row r="4" spans="2:9" ht="26.45" customHeight="1">
      <c r="B4" s="1250"/>
      <c r="C4" s="1233"/>
      <c r="D4" s="1233"/>
      <c r="E4" s="1233"/>
      <c r="F4" s="51" t="s">
        <v>501</v>
      </c>
      <c r="G4" s="50">
        <v>2022</v>
      </c>
      <c r="H4" s="1233"/>
      <c r="I4" s="1259"/>
    </row>
    <row r="5" spans="2:9" ht="26.45" customHeight="1">
      <c r="B5" s="83">
        <v>1</v>
      </c>
      <c r="C5" s="96" t="s">
        <v>110</v>
      </c>
      <c r="D5" s="44">
        <v>-54.453340679290207</v>
      </c>
      <c r="E5" s="44">
        <v>6.7729832903174065</v>
      </c>
      <c r="F5" s="44">
        <f t="shared" ref="F5:F23" si="0">E5-D5</f>
        <v>61.226323969607613</v>
      </c>
      <c r="G5" s="44">
        <v>12.455913546451658</v>
      </c>
      <c r="H5" s="24" t="s">
        <v>423</v>
      </c>
      <c r="I5" s="84">
        <v>1</v>
      </c>
    </row>
    <row r="6" spans="2:9" ht="26.45" customHeight="1">
      <c r="B6" s="85">
        <v>2</v>
      </c>
      <c r="C6" s="98" t="s">
        <v>97</v>
      </c>
      <c r="D6" s="45">
        <v>1.323355260547965</v>
      </c>
      <c r="E6" s="45">
        <v>2.7841508435898144</v>
      </c>
      <c r="F6" s="45">
        <f t="shared" si="0"/>
        <v>1.4607955830418493</v>
      </c>
      <c r="G6" s="45">
        <v>5.6818956627178512</v>
      </c>
      <c r="H6" s="25" t="s">
        <v>417</v>
      </c>
      <c r="I6" s="86">
        <v>2</v>
      </c>
    </row>
    <row r="7" spans="2:9" ht="26.45" customHeight="1">
      <c r="B7" s="83">
        <v>3</v>
      </c>
      <c r="C7" s="96" t="s">
        <v>254</v>
      </c>
      <c r="D7" s="44">
        <v>-5.6414802338761598</v>
      </c>
      <c r="E7" s="44">
        <v>-0.53549242495602634</v>
      </c>
      <c r="F7" s="44">
        <f t="shared" si="0"/>
        <v>5.1059878089201334</v>
      </c>
      <c r="G7" s="44">
        <v>-0.22311194263048267</v>
      </c>
      <c r="H7" s="24" t="s">
        <v>414</v>
      </c>
      <c r="I7" s="84">
        <v>3</v>
      </c>
    </row>
    <row r="8" spans="2:9" ht="26.45" customHeight="1">
      <c r="B8" s="85">
        <v>4</v>
      </c>
      <c r="C8" s="98" t="s">
        <v>129</v>
      </c>
      <c r="D8" s="45">
        <v>2.3242213554317619</v>
      </c>
      <c r="E8" s="45">
        <v>-0.74556113614661301</v>
      </c>
      <c r="F8" s="45">
        <f t="shared" si="0"/>
        <v>-3.0697824915783749</v>
      </c>
      <c r="G8" s="45">
        <v>-1.0690595057779673</v>
      </c>
      <c r="H8" s="25" t="s">
        <v>430</v>
      </c>
      <c r="I8" s="86">
        <v>4</v>
      </c>
    </row>
    <row r="9" spans="2:9" ht="26.45" customHeight="1">
      <c r="B9" s="83">
        <v>5</v>
      </c>
      <c r="C9" s="74" t="s">
        <v>100</v>
      </c>
      <c r="D9" s="44">
        <v>-8.3421674400044825</v>
      </c>
      <c r="E9" s="44">
        <v>-1.4700013210947405</v>
      </c>
      <c r="F9" s="44">
        <f t="shared" si="0"/>
        <v>6.8721661189097425</v>
      </c>
      <c r="G9" s="44">
        <v>0.98895343807148395</v>
      </c>
      <c r="H9" s="24" t="s">
        <v>418</v>
      </c>
      <c r="I9" s="84">
        <v>5</v>
      </c>
    </row>
    <row r="10" spans="2:9" ht="26.45" customHeight="1">
      <c r="B10" s="85">
        <v>6</v>
      </c>
      <c r="C10" s="75" t="s">
        <v>96</v>
      </c>
      <c r="D10" s="45">
        <v>-12.812142899690878</v>
      </c>
      <c r="E10" s="45">
        <v>-1.5449497347587806</v>
      </c>
      <c r="F10" s="45">
        <f t="shared" si="0"/>
        <v>11.267193164932097</v>
      </c>
      <c r="G10" s="45">
        <v>-2.5322641434090949</v>
      </c>
      <c r="H10" s="25" t="s">
        <v>416</v>
      </c>
      <c r="I10" s="86">
        <v>6</v>
      </c>
    </row>
    <row r="11" spans="2:9" ht="26.45" customHeight="1">
      <c r="B11" s="83">
        <v>7</v>
      </c>
      <c r="C11" s="74" t="s">
        <v>139</v>
      </c>
      <c r="D11" s="44">
        <v>0.49549505406188271</v>
      </c>
      <c r="E11" s="44">
        <v>-1.6553437205586508</v>
      </c>
      <c r="F11" s="44">
        <f t="shared" si="0"/>
        <v>-2.1508387746205333</v>
      </c>
      <c r="G11" s="44">
        <v>-0.17619936728166838</v>
      </c>
      <c r="H11" s="24" t="s">
        <v>434</v>
      </c>
      <c r="I11" s="84">
        <v>7</v>
      </c>
    </row>
    <row r="12" spans="2:9" ht="26.45" customHeight="1">
      <c r="B12" s="85">
        <v>8</v>
      </c>
      <c r="C12" s="75" t="s">
        <v>113</v>
      </c>
      <c r="D12" s="45">
        <v>-1.251077678952204</v>
      </c>
      <c r="E12" s="45">
        <v>-1.7358917669227241</v>
      </c>
      <c r="F12" s="45">
        <f t="shared" si="0"/>
        <v>-0.48481408797052006</v>
      </c>
      <c r="G12" s="45">
        <v>-1.5674867402683146</v>
      </c>
      <c r="H12" s="25" t="s">
        <v>427</v>
      </c>
      <c r="I12" s="86">
        <v>8</v>
      </c>
    </row>
    <row r="13" spans="2:9" ht="26.45" customHeight="1">
      <c r="B13" s="83">
        <v>9</v>
      </c>
      <c r="C13" s="74" t="s">
        <v>106</v>
      </c>
      <c r="D13" s="44">
        <v>-18.672963604360763</v>
      </c>
      <c r="E13" s="44">
        <v>-2.5729286514845864</v>
      </c>
      <c r="F13" s="44">
        <f t="shared" si="0"/>
        <v>16.100034952876179</v>
      </c>
      <c r="G13" s="44">
        <v>1.1138500561366633</v>
      </c>
      <c r="H13" s="24" t="s">
        <v>419</v>
      </c>
      <c r="I13" s="84">
        <v>9</v>
      </c>
    </row>
    <row r="14" spans="2:9" ht="26.45" customHeight="1">
      <c r="B14" s="85">
        <v>10</v>
      </c>
      <c r="C14" s="75" t="s">
        <v>127</v>
      </c>
      <c r="D14" s="45">
        <v>-5.9300817910064252</v>
      </c>
      <c r="E14" s="45">
        <v>-2.8752246398084496</v>
      </c>
      <c r="F14" s="45">
        <f t="shared" si="0"/>
        <v>3.0548571511979756</v>
      </c>
      <c r="G14" s="45">
        <v>-1.4931445193290269</v>
      </c>
      <c r="H14" s="25" t="s">
        <v>429</v>
      </c>
      <c r="I14" s="86">
        <v>10</v>
      </c>
    </row>
    <row r="15" spans="2:9" ht="26.45" customHeight="1">
      <c r="B15" s="83">
        <v>11</v>
      </c>
      <c r="C15" s="74" t="s">
        <v>82</v>
      </c>
      <c r="D15" s="44">
        <v>-11.308556509361205</v>
      </c>
      <c r="E15" s="44">
        <v>-3.0533166275968702</v>
      </c>
      <c r="F15" s="44">
        <f t="shared" si="0"/>
        <v>8.2552398817643358</v>
      </c>
      <c r="G15" s="44">
        <v>-1.7690993089455975</v>
      </c>
      <c r="H15" s="24" t="s">
        <v>415</v>
      </c>
      <c r="I15" s="84">
        <v>11</v>
      </c>
    </row>
    <row r="16" spans="2:9" ht="26.45" customHeight="1">
      <c r="B16" s="85">
        <v>12</v>
      </c>
      <c r="C16" s="75" t="s">
        <v>137</v>
      </c>
      <c r="D16" s="45">
        <v>-5.2290893359182338</v>
      </c>
      <c r="E16" s="45">
        <v>-5.2301959113597469</v>
      </c>
      <c r="F16" s="45">
        <f t="shared" si="0"/>
        <v>-1.1065754415131579E-3</v>
      </c>
      <c r="G16" s="45">
        <v>-5.1783391844386371</v>
      </c>
      <c r="H16" s="25" t="s">
        <v>433</v>
      </c>
      <c r="I16" s="86">
        <v>12</v>
      </c>
    </row>
    <row r="17" spans="2:9" ht="26.45" customHeight="1">
      <c r="B17" s="83">
        <v>13</v>
      </c>
      <c r="C17" s="74" t="s">
        <v>109</v>
      </c>
      <c r="D17" s="44">
        <v>-7.5648941664666038</v>
      </c>
      <c r="E17" s="44">
        <v>-6.4851512260315562</v>
      </c>
      <c r="F17" s="44">
        <f t="shared" si="0"/>
        <v>1.0797429404350476</v>
      </c>
      <c r="G17" s="44">
        <v>-5.9143068249411757</v>
      </c>
      <c r="H17" s="24" t="s">
        <v>422</v>
      </c>
      <c r="I17" s="84">
        <v>13</v>
      </c>
    </row>
    <row r="18" spans="2:9" ht="26.45" customHeight="1">
      <c r="B18" s="85">
        <v>14</v>
      </c>
      <c r="C18" s="75" t="s">
        <v>107</v>
      </c>
      <c r="D18" s="45">
        <v>-6.992025673940967</v>
      </c>
      <c r="E18" s="45">
        <v>-7.3664056897304704</v>
      </c>
      <c r="F18" s="45">
        <f t="shared" si="0"/>
        <v>-0.37438001578950342</v>
      </c>
      <c r="G18" s="45">
        <v>-6.3700903642924462</v>
      </c>
      <c r="H18" s="25" t="s">
        <v>421</v>
      </c>
      <c r="I18" s="86">
        <v>14</v>
      </c>
    </row>
    <row r="19" spans="2:9" ht="26.45" customHeight="1">
      <c r="B19" s="83">
        <v>15</v>
      </c>
      <c r="C19" s="74" t="s">
        <v>117</v>
      </c>
      <c r="D19" s="44">
        <v>-8.9153338788121044</v>
      </c>
      <c r="E19" s="44">
        <v>-7.6939616990179411</v>
      </c>
      <c r="F19" s="44">
        <f t="shared" si="0"/>
        <v>1.2213721797941632</v>
      </c>
      <c r="G19" s="44">
        <v>-5.9387476122669289</v>
      </c>
      <c r="H19" s="24" t="s">
        <v>426</v>
      </c>
      <c r="I19" s="84">
        <v>15</v>
      </c>
    </row>
    <row r="20" spans="2:9" ht="26.45" customHeight="1">
      <c r="B20" s="85">
        <v>16</v>
      </c>
      <c r="C20" s="75" t="s">
        <v>38</v>
      </c>
      <c r="D20" s="45">
        <v>-17.874881587723873</v>
      </c>
      <c r="E20" s="45">
        <v>-7.9993253224550367</v>
      </c>
      <c r="F20" s="45">
        <f t="shared" si="0"/>
        <v>9.8755562652688376</v>
      </c>
      <c r="G20" s="45">
        <v>-8.0169948096241281</v>
      </c>
      <c r="H20" s="25" t="s">
        <v>424</v>
      </c>
      <c r="I20" s="86">
        <v>16</v>
      </c>
    </row>
    <row r="21" spans="2:9" ht="26.45" customHeight="1">
      <c r="B21" s="83">
        <v>17</v>
      </c>
      <c r="C21" s="74" t="s">
        <v>112</v>
      </c>
      <c r="D21" s="44">
        <v>-9.8133725171579744</v>
      </c>
      <c r="E21" s="44">
        <v>-8.252700773954718</v>
      </c>
      <c r="F21" s="44">
        <f t="shared" si="0"/>
        <v>1.5606717432032564</v>
      </c>
      <c r="G21" s="44">
        <v>-7.6455058049989599</v>
      </c>
      <c r="H21" s="24" t="s">
        <v>425</v>
      </c>
      <c r="I21" s="84">
        <v>17</v>
      </c>
    </row>
    <row r="22" spans="2:9" ht="26.45" customHeight="1">
      <c r="B22" s="85">
        <v>18</v>
      </c>
      <c r="C22" s="101" t="s">
        <v>503</v>
      </c>
      <c r="D22" s="45">
        <v>-10.681523619148688</v>
      </c>
      <c r="E22" s="45">
        <v>-10.46724500392204</v>
      </c>
      <c r="F22" s="45">
        <f t="shared" si="0"/>
        <v>0.21427861522664848</v>
      </c>
      <c r="G22" s="45">
        <v>-9.386637303859418</v>
      </c>
      <c r="H22" s="25" t="s">
        <v>431</v>
      </c>
      <c r="I22" s="86">
        <v>18</v>
      </c>
    </row>
    <row r="23" spans="2:9" ht="26.45" customHeight="1">
      <c r="B23" s="83">
        <v>19</v>
      </c>
      <c r="C23" s="74" t="s">
        <v>7</v>
      </c>
      <c r="D23" s="44">
        <v>-11.70632217906636</v>
      </c>
      <c r="E23" s="44">
        <v>-13.449902582785993</v>
      </c>
      <c r="F23" s="44">
        <f t="shared" si="0"/>
        <v>-1.7435804037196334</v>
      </c>
      <c r="G23" s="44">
        <v>-10.44046379688187</v>
      </c>
      <c r="H23" s="24" t="s">
        <v>420</v>
      </c>
      <c r="I23" s="84">
        <v>19</v>
      </c>
    </row>
    <row r="24" spans="2:9" ht="26.45" customHeight="1">
      <c r="B24" s="85">
        <v>20</v>
      </c>
      <c r="C24" s="75" t="s">
        <v>125</v>
      </c>
      <c r="D24" s="45">
        <v>-4.0684825984442989</v>
      </c>
      <c r="E24" s="45" t="s">
        <v>281</v>
      </c>
      <c r="F24" s="45" t="s">
        <v>281</v>
      </c>
      <c r="G24" s="45" t="s">
        <v>281</v>
      </c>
      <c r="H24" s="25" t="s">
        <v>428</v>
      </c>
      <c r="I24" s="86">
        <v>20</v>
      </c>
    </row>
    <row r="25" spans="2:9" ht="26.45" customHeight="1">
      <c r="B25" s="102">
        <v>21</v>
      </c>
      <c r="C25" s="103" t="s">
        <v>226</v>
      </c>
      <c r="D25" s="104" t="s">
        <v>281</v>
      </c>
      <c r="E25" s="104" t="s">
        <v>281</v>
      </c>
      <c r="F25" s="104" t="s">
        <v>281</v>
      </c>
      <c r="G25" s="104" t="s">
        <v>281</v>
      </c>
      <c r="H25" s="8" t="s">
        <v>432</v>
      </c>
      <c r="I25" s="105">
        <v>21</v>
      </c>
    </row>
    <row r="26" spans="2:9" ht="26.45" customHeight="1">
      <c r="B26" s="1254" t="s">
        <v>361</v>
      </c>
      <c r="C26" s="1252"/>
      <c r="D26" s="123">
        <v>-9.1675988203127527</v>
      </c>
      <c r="E26" s="123">
        <v>-3.7168532736208477</v>
      </c>
      <c r="F26" s="130">
        <f>E26-D26</f>
        <v>5.4507455466919055</v>
      </c>
      <c r="G26" s="123">
        <v>-2.5893814523952119</v>
      </c>
      <c r="H26" s="1252" t="s">
        <v>362</v>
      </c>
      <c r="I26" s="1253"/>
    </row>
    <row r="27" spans="2:9" ht="15">
      <c r="B27" s="43" t="s">
        <v>553</v>
      </c>
      <c r="C27" s="173"/>
      <c r="D27" s="173"/>
      <c r="E27" s="173"/>
      <c r="F27" s="173"/>
      <c r="G27" s="180"/>
      <c r="H27" s="173"/>
      <c r="I27" s="226" t="s">
        <v>521</v>
      </c>
    </row>
  </sheetData>
  <sortState xmlns:xlrd2="http://schemas.microsoft.com/office/spreadsheetml/2017/richdata2" ref="C5:H23">
    <sortCondition descending="1" ref="E5:E23"/>
  </sortState>
  <mergeCells count="10">
    <mergeCell ref="H26:I26"/>
    <mergeCell ref="B26:C26"/>
    <mergeCell ref="B2:I2"/>
    <mergeCell ref="B1:I1"/>
    <mergeCell ref="B3:B4"/>
    <mergeCell ref="C3:C4"/>
    <mergeCell ref="D3:D4"/>
    <mergeCell ref="E3:E4"/>
    <mergeCell ref="H3:H4"/>
    <mergeCell ref="I3:I4"/>
  </mergeCells>
  <pageMargins left="0.25" right="0.25" top="0.75" bottom="0.75" header="0.3" footer="0.3"/>
  <pageSetup orientation="portrait" horizontalDpi="4294967295" verticalDpi="4294967295"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0462-4609-4DC6-A883-8A44B384EE0C}">
  <sheetPr>
    <tabColor rgb="FFFFFF00"/>
  </sheetPr>
  <dimension ref="B1:O43"/>
  <sheetViews>
    <sheetView workbookViewId="0">
      <selection activeCell="R24" sqref="R24"/>
    </sheetView>
  </sheetViews>
  <sheetFormatPr defaultRowHeight="12.75"/>
  <cols>
    <col min="1" max="1" width="2.7109375" customWidth="1"/>
    <col min="2" max="2" width="6" customWidth="1"/>
    <col min="3" max="3" width="11.7109375" customWidth="1"/>
    <col min="4" max="8" width="9.7109375" customWidth="1"/>
    <col min="9" max="9" width="13.42578125" customWidth="1"/>
    <col min="10" max="10" width="11" customWidth="1"/>
    <col min="11" max="11" width="6" customWidth="1"/>
  </cols>
  <sheetData>
    <row r="1" spans="2:12" ht="26.25" customHeight="1">
      <c r="B1" s="1022" t="s">
        <v>663</v>
      </c>
      <c r="C1" s="1022"/>
      <c r="D1" s="1022"/>
      <c r="E1" s="1022"/>
      <c r="F1" s="1022"/>
      <c r="G1" s="1022"/>
      <c r="H1" s="1022"/>
      <c r="I1" s="1022"/>
      <c r="J1" s="1022"/>
      <c r="K1" s="1022"/>
    </row>
    <row r="2" spans="2:12" ht="26.25" customHeight="1">
      <c r="B2" s="1022" t="s">
        <v>664</v>
      </c>
      <c r="C2" s="1022"/>
      <c r="D2" s="1022"/>
      <c r="E2" s="1022"/>
      <c r="F2" s="1022"/>
      <c r="G2" s="1022"/>
      <c r="H2" s="1022"/>
      <c r="I2" s="1022"/>
      <c r="J2" s="1022"/>
      <c r="K2" s="1022"/>
    </row>
    <row r="3" spans="2:12" ht="36.75" customHeight="1">
      <c r="B3" s="1239" t="s">
        <v>462</v>
      </c>
      <c r="C3" s="172" t="s">
        <v>317</v>
      </c>
      <c r="D3" s="1232">
        <v>2020</v>
      </c>
      <c r="E3" s="1233">
        <v>2021</v>
      </c>
      <c r="F3" s="1233"/>
      <c r="G3" s="1208" t="s">
        <v>556</v>
      </c>
      <c r="H3" s="1208"/>
      <c r="I3" s="73" t="s">
        <v>502</v>
      </c>
      <c r="J3" s="1232" t="s">
        <v>319</v>
      </c>
      <c r="K3" s="1239" t="s">
        <v>463</v>
      </c>
    </row>
    <row r="4" spans="2:12" ht="25.5" customHeight="1">
      <c r="B4" s="1239"/>
      <c r="C4" s="172" t="s">
        <v>317</v>
      </c>
      <c r="D4" s="1232"/>
      <c r="E4" s="51" t="s">
        <v>558</v>
      </c>
      <c r="F4" s="51" t="s">
        <v>559</v>
      </c>
      <c r="G4" s="51" t="s">
        <v>558</v>
      </c>
      <c r="H4" s="228" t="s">
        <v>438</v>
      </c>
      <c r="I4" s="227">
        <v>2022</v>
      </c>
      <c r="J4" s="1232"/>
      <c r="K4" s="1239"/>
    </row>
    <row r="5" spans="2:12" s="40" customFormat="1" ht="27" customHeight="1">
      <c r="B5" s="24">
        <v>1</v>
      </c>
      <c r="C5" s="96" t="s">
        <v>113</v>
      </c>
      <c r="D5" s="44">
        <v>1.4061670307724976</v>
      </c>
      <c r="E5" s="44">
        <v>1.5450472974714244</v>
      </c>
      <c r="F5" s="44">
        <f>E5/$E$26*100</f>
        <v>9.8173154527056133E-2</v>
      </c>
      <c r="G5" s="44">
        <f>E5-D5</f>
        <v>0.13888026669892684</v>
      </c>
      <c r="H5" s="44">
        <f>G5/D5*100</f>
        <v>9.876512793976616</v>
      </c>
      <c r="I5" s="44">
        <v>1.5859736350386167</v>
      </c>
      <c r="J5" s="44" t="s">
        <v>427</v>
      </c>
      <c r="K5" s="24">
        <v>1</v>
      </c>
      <c r="L5" s="137"/>
    </row>
    <row r="6" spans="2:12" s="40" customFormat="1" ht="27" customHeight="1">
      <c r="B6" s="25">
        <v>2</v>
      </c>
      <c r="C6" s="98" t="s">
        <v>129</v>
      </c>
      <c r="D6" s="45">
        <v>4.8005821256592061</v>
      </c>
      <c r="E6" s="45">
        <v>5.0731771002129538</v>
      </c>
      <c r="F6" s="45">
        <f t="shared" ref="F6:F26" si="0">E6/$E$26*100</f>
        <v>0.32235246145371826</v>
      </c>
      <c r="G6" s="45">
        <f t="shared" ref="G6:G26" si="1">E6-D6</f>
        <v>0.2725949745537477</v>
      </c>
      <c r="H6" s="45">
        <f t="shared" ref="H6:H26" si="2">G6/D6*100</f>
        <v>5.6783733184507392</v>
      </c>
      <c r="I6" s="45">
        <v>5.3805480559373686</v>
      </c>
      <c r="J6" s="45" t="s">
        <v>430</v>
      </c>
      <c r="K6" s="25">
        <v>2</v>
      </c>
      <c r="L6" s="137"/>
    </row>
    <row r="7" spans="2:12" s="40" customFormat="1" ht="27" customHeight="1">
      <c r="B7" s="24">
        <v>3</v>
      </c>
      <c r="C7" s="96" t="s">
        <v>503</v>
      </c>
      <c r="D7" s="44">
        <v>7.3440252777549642</v>
      </c>
      <c r="E7" s="44">
        <v>7.7593697694140715</v>
      </c>
      <c r="F7" s="44">
        <f t="shared" si="0"/>
        <v>0.49303462013876914</v>
      </c>
      <c r="G7" s="44">
        <f t="shared" si="1"/>
        <v>0.41534449165910736</v>
      </c>
      <c r="H7" s="44">
        <f t="shared" si="2"/>
        <v>5.6555427841075776</v>
      </c>
      <c r="I7" s="44">
        <v>7.4357768475219448</v>
      </c>
      <c r="J7" s="44" t="s">
        <v>665</v>
      </c>
      <c r="K7" s="24">
        <v>3</v>
      </c>
      <c r="L7" s="137"/>
    </row>
    <row r="8" spans="2:12" s="40" customFormat="1" ht="27" customHeight="1">
      <c r="B8" s="25">
        <v>4</v>
      </c>
      <c r="C8" s="98" t="s">
        <v>100</v>
      </c>
      <c r="D8" s="45">
        <v>12.402316177337921</v>
      </c>
      <c r="E8" s="45">
        <v>10.461133069828723</v>
      </c>
      <c r="F8" s="45">
        <f t="shared" si="0"/>
        <v>0.66470614528963101</v>
      </c>
      <c r="G8" s="45">
        <f t="shared" si="1"/>
        <v>-1.9411831075091985</v>
      </c>
      <c r="H8" s="45">
        <f t="shared" si="2"/>
        <v>-15.651778907686751</v>
      </c>
      <c r="I8" s="45">
        <v>15.049407114624508</v>
      </c>
      <c r="J8" s="45" t="s">
        <v>418</v>
      </c>
      <c r="K8" s="25">
        <v>4</v>
      </c>
      <c r="L8" s="137"/>
    </row>
    <row r="9" spans="2:12" s="40" customFormat="1" ht="27" customHeight="1">
      <c r="B9" s="24">
        <v>5</v>
      </c>
      <c r="C9" s="74" t="s">
        <v>137</v>
      </c>
      <c r="D9" s="44">
        <v>15.857253936723444</v>
      </c>
      <c r="E9" s="44">
        <v>14.307532495311271</v>
      </c>
      <c r="F9" s="44">
        <f t="shared" si="0"/>
        <v>0.90910847898431324</v>
      </c>
      <c r="G9" s="44">
        <f t="shared" si="1"/>
        <v>-1.5497214414121725</v>
      </c>
      <c r="H9" s="44">
        <f t="shared" si="2"/>
        <v>-9.772949639301725</v>
      </c>
      <c r="I9" s="44">
        <v>12.633920010987852</v>
      </c>
      <c r="J9" s="44" t="s">
        <v>433</v>
      </c>
      <c r="K9" s="24">
        <v>5</v>
      </c>
      <c r="L9" s="137"/>
    </row>
    <row r="10" spans="2:12" s="40" customFormat="1" ht="27" customHeight="1">
      <c r="B10" s="25">
        <v>6</v>
      </c>
      <c r="C10" s="75" t="s">
        <v>112</v>
      </c>
      <c r="D10" s="45">
        <v>35.195079176939082</v>
      </c>
      <c r="E10" s="45">
        <v>38.544823297416308</v>
      </c>
      <c r="F10" s="45">
        <f t="shared" si="0"/>
        <v>2.4491592587412758</v>
      </c>
      <c r="G10" s="45">
        <f t="shared" si="1"/>
        <v>3.3497441204772258</v>
      </c>
      <c r="H10" s="45">
        <f t="shared" si="2"/>
        <v>9.5176490543941803</v>
      </c>
      <c r="I10" s="45">
        <v>42.15337262822235</v>
      </c>
      <c r="J10" s="45" t="s">
        <v>425</v>
      </c>
      <c r="K10" s="25">
        <v>6</v>
      </c>
      <c r="L10" s="137"/>
    </row>
    <row r="11" spans="2:12" s="40" customFormat="1" ht="27" customHeight="1">
      <c r="B11" s="24">
        <v>7</v>
      </c>
      <c r="C11" s="74" t="s">
        <v>117</v>
      </c>
      <c r="D11" s="44">
        <v>38.498513201648819</v>
      </c>
      <c r="E11" s="44">
        <v>41.212386485123261</v>
      </c>
      <c r="F11" s="44">
        <f t="shared" si="0"/>
        <v>2.6186576899323666</v>
      </c>
      <c r="G11" s="44">
        <f t="shared" si="1"/>
        <v>2.7138732834744417</v>
      </c>
      <c r="H11" s="44">
        <f t="shared" si="2"/>
        <v>7.0492937461237108</v>
      </c>
      <c r="I11" s="44">
        <v>43.042302399671868</v>
      </c>
      <c r="J11" s="44" t="s">
        <v>666</v>
      </c>
      <c r="K11" s="24">
        <v>7</v>
      </c>
      <c r="L11" s="137"/>
    </row>
    <row r="12" spans="2:12" s="40" customFormat="1" ht="27" customHeight="1">
      <c r="B12" s="25">
        <v>8</v>
      </c>
      <c r="C12" s="75" t="s">
        <v>38</v>
      </c>
      <c r="D12" s="45">
        <v>45.050702127659576</v>
      </c>
      <c r="E12" s="45">
        <v>48.234601192011169</v>
      </c>
      <c r="F12" s="45">
        <f t="shared" si="0"/>
        <v>3.0648530722159455</v>
      </c>
      <c r="G12" s="45">
        <f t="shared" si="1"/>
        <v>3.1838990643515928</v>
      </c>
      <c r="H12" s="45">
        <f t="shared" si="2"/>
        <v>7.0673683516172963</v>
      </c>
      <c r="I12" s="45">
        <v>51.581995051820485</v>
      </c>
      <c r="J12" s="45" t="s">
        <v>424</v>
      </c>
      <c r="K12" s="25">
        <v>8</v>
      </c>
      <c r="L12" s="137"/>
    </row>
    <row r="13" spans="2:12" s="40" customFormat="1" ht="27" customHeight="1">
      <c r="B13" s="24">
        <v>9</v>
      </c>
      <c r="C13" s="74" t="s">
        <v>106</v>
      </c>
      <c r="D13" s="44">
        <v>51.426629128738611</v>
      </c>
      <c r="E13" s="44">
        <v>54.973194944841872</v>
      </c>
      <c r="F13" s="44">
        <f t="shared" si="0"/>
        <v>3.4930270231845495</v>
      </c>
      <c r="G13" s="44">
        <f t="shared" si="1"/>
        <v>3.5465658161032607</v>
      </c>
      <c r="H13" s="44">
        <f t="shared" si="2"/>
        <v>6.8963606524257735</v>
      </c>
      <c r="I13" s="44">
        <v>52.908142299430175</v>
      </c>
      <c r="J13" s="44" t="s">
        <v>419</v>
      </c>
      <c r="K13" s="24">
        <v>9</v>
      </c>
      <c r="L13" s="137"/>
    </row>
    <row r="14" spans="2:12" s="40" customFormat="1" ht="27" customHeight="1">
      <c r="B14" s="25">
        <v>10</v>
      </c>
      <c r="C14" s="75" t="s">
        <v>127</v>
      </c>
      <c r="D14" s="45">
        <v>93.873061981957193</v>
      </c>
      <c r="E14" s="45">
        <v>75.404185369009696</v>
      </c>
      <c r="F14" s="45">
        <f t="shared" si="0"/>
        <v>4.791223384768573</v>
      </c>
      <c r="G14" s="45">
        <f t="shared" si="1"/>
        <v>-18.468876612947497</v>
      </c>
      <c r="H14" s="45">
        <f t="shared" si="2"/>
        <v>-19.674309352450116</v>
      </c>
      <c r="I14" s="45">
        <v>66.717350522286168</v>
      </c>
      <c r="J14" s="45" t="s">
        <v>429</v>
      </c>
      <c r="K14" s="25">
        <v>10</v>
      </c>
      <c r="L14" s="137"/>
    </row>
    <row r="15" spans="2:12" s="40" customFormat="1" ht="27" customHeight="1">
      <c r="B15" s="24">
        <v>11</v>
      </c>
      <c r="C15" s="74" t="s">
        <v>109</v>
      </c>
      <c r="D15" s="44">
        <v>86.378240709238895</v>
      </c>
      <c r="E15" s="44">
        <v>95.519783480600381</v>
      </c>
      <c r="F15" s="44">
        <f t="shared" si="0"/>
        <v>6.0693795454539226</v>
      </c>
      <c r="G15" s="44">
        <f t="shared" si="1"/>
        <v>9.1415427713614861</v>
      </c>
      <c r="H15" s="44">
        <f t="shared" si="2"/>
        <v>10.583154618919808</v>
      </c>
      <c r="I15" s="44">
        <v>101.61878301009385</v>
      </c>
      <c r="J15" s="44" t="s">
        <v>422</v>
      </c>
      <c r="K15" s="24">
        <v>11</v>
      </c>
      <c r="L15" s="137"/>
    </row>
    <row r="16" spans="2:12" s="40" customFormat="1" ht="27" customHeight="1">
      <c r="B16" s="25">
        <v>12</v>
      </c>
      <c r="C16" s="75" t="s">
        <v>7</v>
      </c>
      <c r="D16" s="45">
        <v>82.072802251726557</v>
      </c>
      <c r="E16" s="45">
        <v>95.797742806250483</v>
      </c>
      <c r="F16" s="45">
        <f t="shared" si="0"/>
        <v>6.087041233787958</v>
      </c>
      <c r="G16" s="45">
        <f t="shared" si="1"/>
        <v>13.724940554523926</v>
      </c>
      <c r="H16" s="45">
        <f t="shared" si="2"/>
        <v>16.722885265240468</v>
      </c>
      <c r="I16" s="45">
        <v>106.37061124448839</v>
      </c>
      <c r="J16" s="45" t="s">
        <v>420</v>
      </c>
      <c r="K16" s="25">
        <v>12</v>
      </c>
      <c r="L16" s="137"/>
    </row>
    <row r="17" spans="2:15" s="40" customFormat="1" ht="27" customHeight="1">
      <c r="B17" s="24">
        <v>13</v>
      </c>
      <c r="C17" s="74" t="s">
        <v>97</v>
      </c>
      <c r="D17" s="44">
        <v>104.86263736263734</v>
      </c>
      <c r="E17" s="44">
        <v>99.83846153846153</v>
      </c>
      <c r="F17" s="44">
        <f t="shared" si="0"/>
        <v>6.3437907230410939</v>
      </c>
      <c r="G17" s="44">
        <f t="shared" si="1"/>
        <v>-5.0241758241758134</v>
      </c>
      <c r="H17" s="44">
        <f t="shared" si="2"/>
        <v>-4.7911972753471224</v>
      </c>
      <c r="I17" s="44">
        <v>96.01428571428572</v>
      </c>
      <c r="J17" s="44" t="s">
        <v>417</v>
      </c>
      <c r="K17" s="24">
        <v>13</v>
      </c>
      <c r="L17" s="137"/>
    </row>
    <row r="18" spans="2:15" s="40" customFormat="1" ht="27" customHeight="1">
      <c r="B18" s="25">
        <v>14</v>
      </c>
      <c r="C18" s="75" t="s">
        <v>96</v>
      </c>
      <c r="D18" s="45">
        <v>142.72711246771124</v>
      </c>
      <c r="E18" s="45">
        <v>119.68533905316967</v>
      </c>
      <c r="F18" s="45">
        <f t="shared" si="0"/>
        <v>7.6048722292964293</v>
      </c>
      <c r="G18" s="45">
        <f t="shared" si="1"/>
        <v>-23.041773414541566</v>
      </c>
      <c r="H18" s="45">
        <f t="shared" si="2"/>
        <v>-16.143935805997785</v>
      </c>
      <c r="I18" s="45">
        <v>125.42663305881308</v>
      </c>
      <c r="J18" s="45" t="s">
        <v>416</v>
      </c>
      <c r="K18" s="25">
        <v>14</v>
      </c>
      <c r="L18" s="137"/>
    </row>
    <row r="19" spans="2:15" s="40" customFormat="1" ht="27" customHeight="1">
      <c r="B19" s="24">
        <v>15</v>
      </c>
      <c r="C19" s="74" t="s">
        <v>254</v>
      </c>
      <c r="D19" s="44">
        <v>141.25617998638532</v>
      </c>
      <c r="E19" s="44">
        <v>153.0705689708991</v>
      </c>
      <c r="F19" s="44">
        <f t="shared" si="0"/>
        <v>9.7261880886869179</v>
      </c>
      <c r="G19" s="44">
        <f t="shared" si="1"/>
        <v>11.814388984513783</v>
      </c>
      <c r="H19" s="44">
        <f t="shared" si="2"/>
        <v>8.3638032584857438</v>
      </c>
      <c r="I19" s="44">
        <v>165.38288345937289</v>
      </c>
      <c r="J19" s="44" t="s">
        <v>414</v>
      </c>
      <c r="K19" s="24">
        <v>15</v>
      </c>
      <c r="L19" s="137"/>
    </row>
    <row r="20" spans="2:15" s="40" customFormat="1" ht="27" customHeight="1">
      <c r="B20" s="25">
        <v>16</v>
      </c>
      <c r="C20" s="75" t="s">
        <v>82</v>
      </c>
      <c r="D20" s="45">
        <v>227.80000000333334</v>
      </c>
      <c r="E20" s="45">
        <v>250.08897447812396</v>
      </c>
      <c r="F20" s="45">
        <f t="shared" si="0"/>
        <v>15.890790901440319</v>
      </c>
      <c r="G20" s="45">
        <f t="shared" si="1"/>
        <v>22.288974474790621</v>
      </c>
      <c r="H20" s="45">
        <f t="shared" si="2"/>
        <v>9.7844488474383109</v>
      </c>
      <c r="I20" s="45">
        <v>270.22906441504801</v>
      </c>
      <c r="J20" s="45" t="s">
        <v>415</v>
      </c>
      <c r="K20" s="25">
        <v>16</v>
      </c>
      <c r="L20" s="137"/>
    </row>
    <row r="21" spans="2:15" s="40" customFormat="1" ht="27" customHeight="1">
      <c r="B21" s="24">
        <v>17</v>
      </c>
      <c r="C21" s="74" t="s">
        <v>107</v>
      </c>
      <c r="D21" s="44">
        <v>326.33552665664922</v>
      </c>
      <c r="E21" s="44">
        <v>362.08552334074602</v>
      </c>
      <c r="F21" s="44">
        <f t="shared" si="0"/>
        <v>23.007113175833695</v>
      </c>
      <c r="G21" s="44">
        <f t="shared" si="1"/>
        <v>35.7499966840968</v>
      </c>
      <c r="H21" s="44">
        <f t="shared" si="2"/>
        <v>10.954981533993635</v>
      </c>
      <c r="I21" s="44">
        <v>392.28326024516849</v>
      </c>
      <c r="J21" s="44" t="s">
        <v>421</v>
      </c>
      <c r="K21" s="24">
        <v>17</v>
      </c>
      <c r="L21" s="137"/>
    </row>
    <row r="22" spans="2:15" s="40" customFormat="1" ht="27" customHeight="1">
      <c r="B22" s="25">
        <v>18</v>
      </c>
      <c r="C22" s="101" t="s">
        <v>125</v>
      </c>
      <c r="D22" s="45">
        <v>28.593728386385706</v>
      </c>
      <c r="E22" s="45" t="s">
        <v>281</v>
      </c>
      <c r="F22" s="45" t="s">
        <v>281</v>
      </c>
      <c r="G22" s="45" t="s">
        <v>281</v>
      </c>
      <c r="H22" s="45" t="s">
        <v>281</v>
      </c>
      <c r="I22" s="45" t="s">
        <v>281</v>
      </c>
      <c r="J22" s="45" t="s">
        <v>428</v>
      </c>
      <c r="K22" s="25">
        <v>18</v>
      </c>
      <c r="L22" s="137"/>
    </row>
    <row r="23" spans="2:15" s="40" customFormat="1" ht="27" customHeight="1">
      <c r="B23" s="24">
        <v>19</v>
      </c>
      <c r="C23" s="74" t="s">
        <v>110</v>
      </c>
      <c r="D23" s="44" t="s">
        <v>281</v>
      </c>
      <c r="E23" s="44" t="s">
        <v>281</v>
      </c>
      <c r="F23" s="44" t="s">
        <v>281</v>
      </c>
      <c r="G23" s="44" t="s">
        <v>281</v>
      </c>
      <c r="H23" s="44" t="s">
        <v>281</v>
      </c>
      <c r="I23" s="44" t="s">
        <v>281</v>
      </c>
      <c r="J23" s="44" t="s">
        <v>423</v>
      </c>
      <c r="K23" s="24">
        <v>19</v>
      </c>
      <c r="L23" s="137"/>
    </row>
    <row r="24" spans="2:15" s="40" customFormat="1" ht="27" customHeight="1">
      <c r="B24" s="25">
        <v>20</v>
      </c>
      <c r="C24" s="75" t="s">
        <v>139</v>
      </c>
      <c r="D24" s="45" t="s">
        <v>281</v>
      </c>
      <c r="E24" s="45" t="s">
        <v>281</v>
      </c>
      <c r="F24" s="45" t="s">
        <v>281</v>
      </c>
      <c r="G24" s="45" t="s">
        <v>281</v>
      </c>
      <c r="H24" s="45" t="s">
        <v>281</v>
      </c>
      <c r="I24" s="45" t="s">
        <v>281</v>
      </c>
      <c r="J24" s="45" t="s">
        <v>434</v>
      </c>
      <c r="K24" s="25">
        <v>20</v>
      </c>
      <c r="L24" s="137"/>
    </row>
    <row r="25" spans="2:15" s="40" customFormat="1" ht="27" customHeight="1">
      <c r="B25" s="24">
        <v>21</v>
      </c>
      <c r="C25" s="103" t="s">
        <v>226</v>
      </c>
      <c r="D25" s="104" t="s">
        <v>281</v>
      </c>
      <c r="E25" s="104" t="s">
        <v>281</v>
      </c>
      <c r="F25" s="104" t="s">
        <v>281</v>
      </c>
      <c r="G25" s="104" t="s">
        <v>281</v>
      </c>
      <c r="H25" s="104" t="s">
        <v>281</v>
      </c>
      <c r="I25" s="104" t="s">
        <v>281</v>
      </c>
      <c r="J25" s="104" t="s">
        <v>432</v>
      </c>
      <c r="K25" s="24">
        <v>21</v>
      </c>
      <c r="L25" s="137"/>
      <c r="M25" s="215"/>
    </row>
    <row r="26" spans="2:15" s="40" customFormat="1" ht="30.75" customHeight="1">
      <c r="B26" s="1260" t="s">
        <v>667</v>
      </c>
      <c r="C26" s="1260" t="s">
        <v>667</v>
      </c>
      <c r="D26" s="297">
        <v>1460.5466322824848</v>
      </c>
      <c r="E26" s="297">
        <v>1573.7981578717788</v>
      </c>
      <c r="F26" s="298">
        <f t="shared" si="0"/>
        <v>100</v>
      </c>
      <c r="G26" s="298">
        <f t="shared" si="1"/>
        <v>113.25152558929403</v>
      </c>
      <c r="H26" s="298">
        <f t="shared" si="2"/>
        <v>7.7540506469354566</v>
      </c>
      <c r="I26" s="298">
        <v>1604.0206977613707</v>
      </c>
      <c r="J26" s="1261" t="s">
        <v>668</v>
      </c>
      <c r="K26" s="1261"/>
      <c r="L26" s="137"/>
      <c r="M26" s="117"/>
    </row>
    <row r="27" spans="2:15" ht="17.25" customHeight="1">
      <c r="B27" s="43" t="s">
        <v>553</v>
      </c>
      <c r="C27" s="173"/>
      <c r="D27" s="173"/>
      <c r="E27" s="173"/>
      <c r="F27" s="173"/>
      <c r="G27" s="180"/>
      <c r="H27" s="173"/>
      <c r="J27" s="40"/>
      <c r="K27" s="226" t="s">
        <v>521</v>
      </c>
    </row>
    <row r="28" spans="2:15" ht="45">
      <c r="B28" s="40"/>
      <c r="C28" s="40"/>
      <c r="D28" s="40"/>
      <c r="E28" s="40"/>
      <c r="F28" s="40"/>
      <c r="G28" s="40"/>
      <c r="H28" s="40"/>
      <c r="I28" s="40"/>
      <c r="J28" s="40"/>
      <c r="M28" s="147" t="s">
        <v>669</v>
      </c>
      <c r="N28" s="295">
        <v>0.31399999999999995</v>
      </c>
      <c r="O28" s="45"/>
    </row>
    <row r="29" spans="2:15" ht="45">
      <c r="B29" s="40"/>
      <c r="C29" s="40"/>
      <c r="D29" s="40"/>
      <c r="E29" s="40"/>
      <c r="F29" s="40"/>
      <c r="G29" s="40"/>
      <c r="H29" s="40"/>
      <c r="I29" s="40"/>
      <c r="J29" s="40"/>
      <c r="M29" s="222" t="s">
        <v>670</v>
      </c>
      <c r="N29" s="296">
        <v>0.23</v>
      </c>
      <c r="O29" s="44"/>
    </row>
    <row r="30" spans="2:15" ht="45">
      <c r="B30" s="40"/>
      <c r="C30" s="40"/>
      <c r="D30" s="40"/>
      <c r="E30" s="40"/>
      <c r="F30" s="40"/>
      <c r="G30" s="40"/>
      <c r="H30" s="40"/>
      <c r="I30" s="40"/>
      <c r="J30" s="40"/>
      <c r="M30" s="221" t="s">
        <v>671</v>
      </c>
      <c r="N30" s="296">
        <v>0.159</v>
      </c>
      <c r="O30" s="45"/>
    </row>
    <row r="31" spans="2:15" ht="45">
      <c r="B31" s="40"/>
      <c r="C31" s="40"/>
      <c r="D31" s="40"/>
      <c r="E31" s="40"/>
      <c r="F31" s="40"/>
      <c r="G31" s="40"/>
      <c r="H31" s="40"/>
      <c r="I31" s="40"/>
      <c r="J31" s="40"/>
      <c r="M31" s="222" t="s">
        <v>672</v>
      </c>
      <c r="N31" s="296">
        <v>9.7000000000000003E-2</v>
      </c>
      <c r="O31" s="44"/>
    </row>
    <row r="32" spans="2:15" ht="45">
      <c r="B32" s="40"/>
      <c r="C32" s="40"/>
      <c r="D32" s="40"/>
      <c r="E32" s="40"/>
      <c r="F32" s="40"/>
      <c r="G32" s="40"/>
      <c r="H32" s="40"/>
      <c r="I32" s="40"/>
      <c r="J32" s="40"/>
      <c r="M32" s="221" t="s">
        <v>673</v>
      </c>
      <c r="N32" s="296">
        <v>7.5999999999999998E-2</v>
      </c>
      <c r="O32" s="45"/>
    </row>
    <row r="33" spans="2:15" ht="30">
      <c r="B33" s="40"/>
      <c r="C33" s="40"/>
      <c r="D33" s="40"/>
      <c r="E33" s="40"/>
      <c r="F33" s="40"/>
      <c r="G33" s="40"/>
      <c r="H33" s="40"/>
      <c r="I33" s="40"/>
      <c r="J33" s="40"/>
      <c r="M33" s="222" t="s">
        <v>674</v>
      </c>
      <c r="N33" s="296">
        <v>6.3E-2</v>
      </c>
      <c r="O33" s="44"/>
    </row>
    <row r="34" spans="2:15" ht="30">
      <c r="B34" s="40"/>
      <c r="C34" s="40"/>
      <c r="D34" s="40"/>
      <c r="E34" s="40"/>
      <c r="F34" s="40"/>
      <c r="G34" s="40"/>
      <c r="H34" s="40"/>
      <c r="I34" s="40"/>
      <c r="J34" s="40"/>
      <c r="M34" s="221" t="s">
        <v>675</v>
      </c>
      <c r="N34" s="296">
        <v>6.0999999999999999E-2</v>
      </c>
    </row>
    <row r="35" spans="2:15">
      <c r="B35" s="40"/>
      <c r="C35" s="40"/>
      <c r="D35" s="40"/>
      <c r="E35" s="40"/>
      <c r="F35" s="40"/>
      <c r="G35" s="40"/>
      <c r="H35" s="40"/>
      <c r="I35" s="40"/>
      <c r="J35" s="40"/>
    </row>
    <row r="36" spans="2:15">
      <c r="B36" s="40"/>
      <c r="C36" s="40"/>
      <c r="D36" s="40"/>
      <c r="E36" s="40"/>
      <c r="F36" s="40"/>
      <c r="G36" s="40"/>
      <c r="H36" s="40"/>
      <c r="I36" s="40"/>
      <c r="J36" s="40"/>
    </row>
    <row r="37" spans="2:15">
      <c r="B37" s="40"/>
      <c r="C37" s="40"/>
      <c r="D37" s="40"/>
      <c r="E37" s="40"/>
      <c r="F37" s="40"/>
      <c r="G37" s="40"/>
      <c r="H37" s="40"/>
      <c r="I37" s="40"/>
      <c r="J37" s="40"/>
    </row>
    <row r="38" spans="2:15">
      <c r="B38" s="40"/>
      <c r="C38" s="40"/>
      <c r="D38" s="40"/>
      <c r="E38" s="40"/>
      <c r="F38" s="40"/>
      <c r="G38" s="40"/>
      <c r="H38" s="40"/>
      <c r="I38" s="40"/>
      <c r="J38" s="40"/>
    </row>
    <row r="39" spans="2:15">
      <c r="B39" s="40"/>
      <c r="C39" s="40"/>
      <c r="D39" s="40"/>
      <c r="E39" s="40"/>
      <c r="F39" s="40"/>
      <c r="G39" s="40"/>
      <c r="H39" s="40"/>
      <c r="I39" s="40"/>
      <c r="J39" s="40"/>
    </row>
    <row r="40" spans="2:15">
      <c r="B40" s="40"/>
      <c r="C40" s="40"/>
      <c r="D40" s="40"/>
      <c r="E40" s="40"/>
      <c r="F40" s="40"/>
      <c r="G40" s="40"/>
      <c r="H40" s="40"/>
      <c r="I40" s="40"/>
      <c r="J40" s="40"/>
    </row>
    <row r="41" spans="2:15">
      <c r="B41" s="40"/>
      <c r="C41" s="40"/>
      <c r="D41" s="40"/>
      <c r="E41" s="40"/>
      <c r="F41" s="40"/>
      <c r="G41" s="40"/>
      <c r="H41" s="40"/>
      <c r="I41" s="40"/>
      <c r="J41" s="40"/>
    </row>
    <row r="42" spans="2:15">
      <c r="B42" s="40"/>
      <c r="C42" s="40"/>
      <c r="D42" s="40"/>
      <c r="E42" s="40"/>
      <c r="F42" s="40"/>
      <c r="G42" s="40"/>
      <c r="H42" s="40"/>
      <c r="I42" s="40"/>
      <c r="J42" s="40"/>
    </row>
    <row r="43" spans="2:15">
      <c r="B43" s="40"/>
      <c r="C43" s="40"/>
      <c r="D43" s="40"/>
      <c r="E43" s="40"/>
      <c r="F43" s="40"/>
      <c r="G43" s="40"/>
      <c r="H43" s="40"/>
      <c r="I43" s="40"/>
      <c r="J43" s="40"/>
    </row>
  </sheetData>
  <sortState xmlns:xlrd2="http://schemas.microsoft.com/office/spreadsheetml/2017/richdata2" ref="M27:N34">
    <sortCondition descending="1" ref="N27:N34"/>
  </sortState>
  <mergeCells count="10">
    <mergeCell ref="B26:C26"/>
    <mergeCell ref="B1:K1"/>
    <mergeCell ref="B2:K2"/>
    <mergeCell ref="B3:B4"/>
    <mergeCell ref="J26:K26"/>
    <mergeCell ref="E3:F3"/>
    <mergeCell ref="D3:D4"/>
    <mergeCell ref="J3:J4"/>
    <mergeCell ref="K3:K4"/>
    <mergeCell ref="G3:H3"/>
  </mergeCells>
  <pageMargins left="0.25" right="0.25"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6A976-105D-4F7B-94B2-4D4478503F35}">
  <sheetPr>
    <tabColor rgb="FFFFFF00"/>
  </sheetPr>
  <dimension ref="B1:L43"/>
  <sheetViews>
    <sheetView workbookViewId="0">
      <selection activeCell="R24" sqref="R24"/>
    </sheetView>
  </sheetViews>
  <sheetFormatPr defaultRowHeight="12.75"/>
  <cols>
    <col min="1" max="1" width="1.7109375" customWidth="1"/>
    <col min="2" max="2" width="7.5703125" customWidth="1"/>
    <col min="3" max="8" width="13.5703125" customWidth="1"/>
    <col min="9" max="9" width="9.28515625" customWidth="1"/>
    <col min="11" max="11" width="23.85546875" customWidth="1"/>
  </cols>
  <sheetData>
    <row r="1" spans="2:10" ht="27.75" customHeight="1">
      <c r="B1" s="1022" t="s">
        <v>676</v>
      </c>
      <c r="C1" s="1022"/>
      <c r="D1" s="1022"/>
      <c r="E1" s="1022"/>
      <c r="F1" s="1022"/>
      <c r="G1" s="1022"/>
      <c r="H1" s="1022"/>
      <c r="I1" s="1022"/>
    </row>
    <row r="2" spans="2:10" ht="27.75" customHeight="1">
      <c r="B2" s="1022" t="s">
        <v>677</v>
      </c>
      <c r="C2" s="1022"/>
      <c r="D2" s="1022"/>
      <c r="E2" s="1022"/>
      <c r="F2" s="1022"/>
      <c r="G2" s="1022"/>
      <c r="H2" s="1022"/>
      <c r="I2" s="1022"/>
    </row>
    <row r="3" spans="2:10" ht="28.5" customHeight="1">
      <c r="B3" s="1208" t="s">
        <v>462</v>
      </c>
      <c r="C3" s="1232" t="s">
        <v>317</v>
      </c>
      <c r="D3" s="1232">
        <v>2020</v>
      </c>
      <c r="E3" s="1232">
        <v>2021</v>
      </c>
      <c r="F3" s="228" t="s">
        <v>498</v>
      </c>
      <c r="G3" s="73" t="s">
        <v>502</v>
      </c>
      <c r="H3" s="1232" t="s">
        <v>319</v>
      </c>
      <c r="I3" s="1208" t="s">
        <v>463</v>
      </c>
    </row>
    <row r="4" spans="2:10" ht="28.5" customHeight="1">
      <c r="B4" s="1208"/>
      <c r="C4" s="1232"/>
      <c r="D4" s="1232"/>
      <c r="E4" s="1232"/>
      <c r="F4" s="228" t="s">
        <v>501</v>
      </c>
      <c r="G4" s="227">
        <v>2022</v>
      </c>
      <c r="H4" s="1232"/>
      <c r="I4" s="1208"/>
    </row>
    <row r="5" spans="2:10" s="40" customFormat="1" ht="28.5" customHeight="1">
      <c r="B5" s="299">
        <v>1</v>
      </c>
      <c r="C5" s="126" t="s">
        <v>100</v>
      </c>
      <c r="D5" s="104">
        <v>11.705956324163335</v>
      </c>
      <c r="E5" s="104">
        <v>7.9091673745336708</v>
      </c>
      <c r="F5" s="104">
        <f t="shared" ref="F5:F21" si="0">E5-D5</f>
        <v>-3.7967889496296641</v>
      </c>
      <c r="G5" s="104">
        <v>10.844106896436847</v>
      </c>
      <c r="H5" s="126" t="s">
        <v>418</v>
      </c>
      <c r="I5" s="299">
        <v>1</v>
      </c>
      <c r="J5" s="137"/>
    </row>
    <row r="6" spans="2:10" s="40" customFormat="1" ht="28.5" customHeight="1">
      <c r="B6" s="300">
        <v>2</v>
      </c>
      <c r="C6" s="127" t="s">
        <v>82</v>
      </c>
      <c r="D6" s="122">
        <v>32.537378468558821</v>
      </c>
      <c r="E6" s="122">
        <v>29.681053362756892</v>
      </c>
      <c r="F6" s="122">
        <f t="shared" si="0"/>
        <v>-2.856325105801929</v>
      </c>
      <c r="G6" s="122">
        <v>30.842864328886687</v>
      </c>
      <c r="H6" s="127" t="s">
        <v>415</v>
      </c>
      <c r="I6" s="300">
        <v>2</v>
      </c>
      <c r="J6" s="137"/>
    </row>
    <row r="7" spans="2:10" s="40" customFormat="1" ht="28.5" customHeight="1">
      <c r="B7" s="299">
        <v>3</v>
      </c>
      <c r="C7" s="126" t="s">
        <v>254</v>
      </c>
      <c r="D7" s="104">
        <v>39.361500471187746</v>
      </c>
      <c r="E7" s="104">
        <v>37.319920418049342</v>
      </c>
      <c r="F7" s="104">
        <f t="shared" si="0"/>
        <v>-2.0415800531384036</v>
      </c>
      <c r="G7" s="104">
        <v>38.647205154202716</v>
      </c>
      <c r="H7" s="126" t="s">
        <v>414</v>
      </c>
      <c r="I7" s="299">
        <v>3</v>
      </c>
      <c r="J7" s="137"/>
    </row>
    <row r="8" spans="2:10" s="40" customFormat="1" ht="28.5" customHeight="1">
      <c r="B8" s="300">
        <v>4</v>
      </c>
      <c r="C8" s="127" t="s">
        <v>113</v>
      </c>
      <c r="D8" s="122">
        <v>40.879316502257801</v>
      </c>
      <c r="E8" s="122">
        <v>42.289408908306996</v>
      </c>
      <c r="F8" s="122">
        <f t="shared" si="0"/>
        <v>1.4100924060491948</v>
      </c>
      <c r="G8" s="122">
        <v>40.339746823707941</v>
      </c>
      <c r="H8" s="127" t="s">
        <v>427</v>
      </c>
      <c r="I8" s="300">
        <v>4</v>
      </c>
      <c r="J8" s="137"/>
    </row>
    <row r="9" spans="2:10" s="40" customFormat="1" ht="28.5" customHeight="1">
      <c r="B9" s="299">
        <v>5</v>
      </c>
      <c r="C9" s="125" t="s">
        <v>503</v>
      </c>
      <c r="D9" s="104">
        <v>47.194162941110115</v>
      </c>
      <c r="E9" s="104">
        <v>44.740419380600457</v>
      </c>
      <c r="F9" s="104">
        <f t="shared" si="0"/>
        <v>-2.4537435605096576</v>
      </c>
      <c r="G9" s="104">
        <v>39.584744516350057</v>
      </c>
      <c r="H9" s="126" t="s">
        <v>665</v>
      </c>
      <c r="I9" s="299">
        <v>5</v>
      </c>
      <c r="J9" s="137"/>
    </row>
    <row r="10" spans="2:10" s="40" customFormat="1" ht="28.5" customHeight="1">
      <c r="B10" s="300">
        <v>6</v>
      </c>
      <c r="C10" s="127" t="s">
        <v>129</v>
      </c>
      <c r="D10" s="122">
        <v>59.191541901033318</v>
      </c>
      <c r="E10" s="122">
        <v>55.360558316049172</v>
      </c>
      <c r="F10" s="122">
        <f t="shared" si="0"/>
        <v>-3.8309835849841463</v>
      </c>
      <c r="G10" s="122">
        <v>57.630113062618094</v>
      </c>
      <c r="H10" s="127" t="s">
        <v>430</v>
      </c>
      <c r="I10" s="300">
        <v>6</v>
      </c>
      <c r="J10" s="137"/>
    </row>
    <row r="11" spans="2:10" s="40" customFormat="1" ht="28.5" customHeight="1">
      <c r="B11" s="299">
        <v>7</v>
      </c>
      <c r="C11" s="126" t="s">
        <v>7</v>
      </c>
      <c r="D11" s="104">
        <v>55.605064430861219</v>
      </c>
      <c r="E11" s="104">
        <v>58.480272953368996</v>
      </c>
      <c r="F11" s="104">
        <f t="shared" si="0"/>
        <v>2.8752085225077764</v>
      </c>
      <c r="G11" s="104">
        <v>63.242382262750283</v>
      </c>
      <c r="H11" s="126" t="s">
        <v>420</v>
      </c>
      <c r="I11" s="299">
        <v>7</v>
      </c>
      <c r="J11" s="137"/>
    </row>
    <row r="12" spans="2:10" s="40" customFormat="1" ht="28.5" customHeight="1">
      <c r="B12" s="300">
        <v>8</v>
      </c>
      <c r="C12" s="127" t="s">
        <v>97</v>
      </c>
      <c r="D12" s="122">
        <v>72.095179992407054</v>
      </c>
      <c r="E12" s="122">
        <v>59.011920949223672</v>
      </c>
      <c r="F12" s="122">
        <f t="shared" si="0"/>
        <v>-13.083259043183382</v>
      </c>
      <c r="G12" s="122">
        <v>53.081018607194899</v>
      </c>
      <c r="H12" s="127" t="s">
        <v>417</v>
      </c>
      <c r="I12" s="300">
        <v>8</v>
      </c>
      <c r="J12" s="137"/>
    </row>
    <row r="13" spans="2:10" s="40" customFormat="1" ht="28.5" customHeight="1">
      <c r="B13" s="299">
        <v>9</v>
      </c>
      <c r="C13" s="126" t="s">
        <v>96</v>
      </c>
      <c r="D13" s="104">
        <v>84.210792768690752</v>
      </c>
      <c r="E13" s="104">
        <v>59.405457943812891</v>
      </c>
      <c r="F13" s="104">
        <f t="shared" si="0"/>
        <v>-24.80533482487786</v>
      </c>
      <c r="G13" s="104">
        <v>55.346598093798846</v>
      </c>
      <c r="H13" s="126" t="s">
        <v>416</v>
      </c>
      <c r="I13" s="299">
        <v>9</v>
      </c>
      <c r="J13" s="137"/>
    </row>
    <row r="14" spans="2:10" s="40" customFormat="1" ht="28.5" customHeight="1">
      <c r="B14" s="300">
        <v>10</v>
      </c>
      <c r="C14" s="127" t="s">
        <v>106</v>
      </c>
      <c r="D14" s="122">
        <v>81.156025684201566</v>
      </c>
      <c r="E14" s="122">
        <v>68.195890018874493</v>
      </c>
      <c r="F14" s="122">
        <f t="shared" si="0"/>
        <v>-12.960135665327073</v>
      </c>
      <c r="G14" s="122">
        <v>61.722872507937851</v>
      </c>
      <c r="H14" s="127" t="s">
        <v>419</v>
      </c>
      <c r="I14" s="300">
        <v>10</v>
      </c>
      <c r="J14" s="137"/>
    </row>
    <row r="15" spans="2:10" s="40" customFormat="1" ht="28.5" customHeight="1">
      <c r="B15" s="299">
        <v>11</v>
      </c>
      <c r="C15" s="126" t="s">
        <v>137</v>
      </c>
      <c r="D15" s="104">
        <v>84.165723592025614</v>
      </c>
      <c r="E15" s="104">
        <v>73.482460449499115</v>
      </c>
      <c r="F15" s="104">
        <f t="shared" si="0"/>
        <v>-10.683263142526499</v>
      </c>
      <c r="G15" s="104">
        <v>63.106654268437978</v>
      </c>
      <c r="H15" s="126" t="s">
        <v>433</v>
      </c>
      <c r="I15" s="299">
        <v>11</v>
      </c>
      <c r="J15" s="137"/>
    </row>
    <row r="16" spans="2:10" s="40" customFormat="1" ht="28.5" customHeight="1">
      <c r="B16" s="300">
        <v>12</v>
      </c>
      <c r="C16" s="127" t="s">
        <v>109</v>
      </c>
      <c r="D16" s="122">
        <v>75.372571983467964</v>
      </c>
      <c r="E16" s="122">
        <v>75.78830643618258</v>
      </c>
      <c r="F16" s="122">
        <f t="shared" si="0"/>
        <v>0.41573445271461651</v>
      </c>
      <c r="G16" s="122">
        <v>76.609760695922276</v>
      </c>
      <c r="H16" s="127" t="s">
        <v>422</v>
      </c>
      <c r="I16" s="300">
        <v>12</v>
      </c>
      <c r="J16" s="137"/>
    </row>
    <row r="17" spans="2:12" s="40" customFormat="1" ht="28.5" customHeight="1">
      <c r="B17" s="299">
        <v>13</v>
      </c>
      <c r="C17" s="126" t="s">
        <v>112</v>
      </c>
      <c r="D17" s="104">
        <v>89.738931318245008</v>
      </c>
      <c r="E17" s="104">
        <v>90.199480490810927</v>
      </c>
      <c r="F17" s="104">
        <f t="shared" si="0"/>
        <v>0.46054917256591921</v>
      </c>
      <c r="G17" s="104">
        <v>92.738077948361195</v>
      </c>
      <c r="H17" s="126" t="s">
        <v>425</v>
      </c>
      <c r="I17" s="299">
        <v>13</v>
      </c>
      <c r="J17" s="137"/>
    </row>
    <row r="18" spans="2:12" s="40" customFormat="1" ht="28.5" customHeight="1">
      <c r="B18" s="300">
        <v>14</v>
      </c>
      <c r="C18" s="127" t="s">
        <v>117</v>
      </c>
      <c r="D18" s="122">
        <v>87.977943112206361</v>
      </c>
      <c r="E18" s="122">
        <v>90.888406068756694</v>
      </c>
      <c r="F18" s="122">
        <f t="shared" si="0"/>
        <v>2.910462956550333</v>
      </c>
      <c r="G18" s="122">
        <v>90.616149129964825</v>
      </c>
      <c r="H18" s="127" t="s">
        <v>666</v>
      </c>
      <c r="I18" s="300">
        <v>14</v>
      </c>
      <c r="J18" s="137"/>
    </row>
    <row r="19" spans="2:12" s="40" customFormat="1" ht="28.5" customHeight="1">
      <c r="B19" s="299">
        <v>15</v>
      </c>
      <c r="C19" s="126" t="s">
        <v>107</v>
      </c>
      <c r="D19" s="104">
        <v>89.838853230637568</v>
      </c>
      <c r="E19" s="104">
        <v>91.360167892597246</v>
      </c>
      <c r="F19" s="104">
        <f t="shared" si="0"/>
        <v>1.5213146619596785</v>
      </c>
      <c r="G19" s="104">
        <v>89.491188181976028</v>
      </c>
      <c r="H19" s="126" t="s">
        <v>421</v>
      </c>
      <c r="I19" s="299">
        <v>15</v>
      </c>
      <c r="J19" s="137"/>
    </row>
    <row r="20" spans="2:12" s="40" customFormat="1" ht="28.5" customHeight="1">
      <c r="B20" s="300">
        <v>16</v>
      </c>
      <c r="C20" s="127" t="s">
        <v>38</v>
      </c>
      <c r="D20" s="122">
        <v>129.71984631867051</v>
      </c>
      <c r="E20" s="122">
        <v>123.34985481980991</v>
      </c>
      <c r="F20" s="122">
        <f t="shared" si="0"/>
        <v>-6.3699914988605997</v>
      </c>
      <c r="G20" s="122">
        <v>125.63488073301615</v>
      </c>
      <c r="H20" s="127" t="s">
        <v>424</v>
      </c>
      <c r="I20" s="300">
        <v>16</v>
      </c>
      <c r="J20" s="137"/>
    </row>
    <row r="21" spans="2:12" s="40" customFormat="1" ht="28.5" customHeight="1">
      <c r="B21" s="299">
        <v>17</v>
      </c>
      <c r="C21" s="126" t="s">
        <v>127</v>
      </c>
      <c r="D21" s="104">
        <v>272.91947817610264</v>
      </c>
      <c r="E21" s="104">
        <v>209.93046896073091</v>
      </c>
      <c r="F21" s="104">
        <f t="shared" si="0"/>
        <v>-62.989009215371738</v>
      </c>
      <c r="G21" s="104">
        <v>176.64401426135794</v>
      </c>
      <c r="H21" s="126" t="s">
        <v>429</v>
      </c>
      <c r="I21" s="299">
        <v>17</v>
      </c>
      <c r="J21" s="137"/>
    </row>
    <row r="22" spans="2:12" s="40" customFormat="1" ht="28.5" customHeight="1">
      <c r="B22" s="300">
        <v>18</v>
      </c>
      <c r="C22" s="127" t="s">
        <v>125</v>
      </c>
      <c r="D22" s="122">
        <v>150.43280869573979</v>
      </c>
      <c r="E22" s="122" t="s">
        <v>281</v>
      </c>
      <c r="F22" s="122" t="s">
        <v>281</v>
      </c>
      <c r="G22" s="122" t="s">
        <v>281</v>
      </c>
      <c r="H22" s="127" t="s">
        <v>428</v>
      </c>
      <c r="I22" s="300">
        <v>18</v>
      </c>
      <c r="J22" s="137"/>
    </row>
    <row r="23" spans="2:12" s="40" customFormat="1" ht="28.5" customHeight="1">
      <c r="B23" s="299">
        <v>19</v>
      </c>
      <c r="C23" s="126" t="s">
        <v>226</v>
      </c>
      <c r="D23" s="104" t="s">
        <v>281</v>
      </c>
      <c r="E23" s="104" t="s">
        <v>281</v>
      </c>
      <c r="F23" s="104" t="s">
        <v>281</v>
      </c>
      <c r="G23" s="104" t="s">
        <v>281</v>
      </c>
      <c r="H23" s="126" t="s">
        <v>432</v>
      </c>
      <c r="I23" s="299">
        <v>19</v>
      </c>
      <c r="J23" s="137"/>
    </row>
    <row r="24" spans="2:12" s="40" customFormat="1" ht="28.5" customHeight="1">
      <c r="B24" s="300">
        <v>20</v>
      </c>
      <c r="C24" s="127" t="s">
        <v>110</v>
      </c>
      <c r="D24" s="122" t="s">
        <v>281</v>
      </c>
      <c r="E24" s="122" t="s">
        <v>281</v>
      </c>
      <c r="F24" s="122" t="s">
        <v>281</v>
      </c>
      <c r="G24" s="122" t="s">
        <v>281</v>
      </c>
      <c r="H24" s="127" t="s">
        <v>423</v>
      </c>
      <c r="I24" s="300">
        <v>20</v>
      </c>
      <c r="J24" s="137"/>
    </row>
    <row r="25" spans="2:12" s="40" customFormat="1" ht="28.5" customHeight="1">
      <c r="B25" s="301">
        <v>21</v>
      </c>
      <c r="C25" s="126" t="s">
        <v>139</v>
      </c>
      <c r="D25" s="104" t="s">
        <v>281</v>
      </c>
      <c r="E25" s="104" t="s">
        <v>281</v>
      </c>
      <c r="F25" s="104" t="s">
        <v>281</v>
      </c>
      <c r="G25" s="104" t="s">
        <v>281</v>
      </c>
      <c r="H25" s="126" t="s">
        <v>434</v>
      </c>
      <c r="I25" s="299">
        <v>21</v>
      </c>
      <c r="J25" s="137"/>
    </row>
    <row r="26" spans="2:12" s="40" customFormat="1" ht="28.5" customHeight="1">
      <c r="B26" s="1206" t="s">
        <v>361</v>
      </c>
      <c r="C26" s="1206"/>
      <c r="D26" s="302">
        <v>60.604833104761838</v>
      </c>
      <c r="E26" s="302">
        <v>56.519575661944607</v>
      </c>
      <c r="F26" s="302">
        <f t="shared" ref="F26" si="1">E26-D26</f>
        <v>-4.0852574428172304</v>
      </c>
      <c r="G26" s="302">
        <v>54.297623776913952</v>
      </c>
      <c r="H26" s="1206" t="s">
        <v>362</v>
      </c>
      <c r="I26" s="1206"/>
      <c r="J26" s="137"/>
      <c r="K26" s="201" t="s">
        <v>319</v>
      </c>
      <c r="L26" s="202">
        <v>2021</v>
      </c>
    </row>
    <row r="27" spans="2:12" ht="15.75">
      <c r="B27" s="43" t="s">
        <v>553</v>
      </c>
      <c r="I27" s="226" t="s">
        <v>521</v>
      </c>
      <c r="K27" s="126" t="s">
        <v>652</v>
      </c>
      <c r="L27" s="142">
        <v>209.93046896073091</v>
      </c>
    </row>
    <row r="28" spans="2:12" ht="15.75">
      <c r="K28" s="127" t="s">
        <v>657</v>
      </c>
      <c r="L28" s="153">
        <v>123.34985481980991</v>
      </c>
    </row>
    <row r="29" spans="2:12" ht="15.75">
      <c r="K29" s="126" t="s">
        <v>660</v>
      </c>
      <c r="L29" s="142">
        <v>91.360167892597246</v>
      </c>
    </row>
    <row r="30" spans="2:12" ht="15.75">
      <c r="K30" s="127" t="s">
        <v>656</v>
      </c>
      <c r="L30" s="153">
        <v>90.888406068756694</v>
      </c>
    </row>
    <row r="31" spans="2:12" ht="15.75">
      <c r="K31" s="126" t="s">
        <v>658</v>
      </c>
      <c r="L31" s="142">
        <v>90.199480490810927</v>
      </c>
    </row>
    <row r="32" spans="2:12" ht="15.75">
      <c r="K32" s="127" t="s">
        <v>678</v>
      </c>
      <c r="L32" s="153">
        <v>75.78830643618258</v>
      </c>
    </row>
    <row r="33" spans="11:12" ht="15.75">
      <c r="K33" s="126" t="s">
        <v>654</v>
      </c>
      <c r="L33" s="142">
        <v>73.482460449499115</v>
      </c>
    </row>
    <row r="34" spans="11:12" ht="15.75">
      <c r="K34" s="127" t="s">
        <v>648</v>
      </c>
      <c r="L34" s="153">
        <v>68.195890018874493</v>
      </c>
    </row>
    <row r="35" spans="11:12" ht="15.75">
      <c r="K35" s="126" t="s">
        <v>511</v>
      </c>
      <c r="L35" s="142">
        <v>59.405457943812891</v>
      </c>
    </row>
    <row r="36" spans="11:12" ht="15.75">
      <c r="K36" s="127" t="s">
        <v>646</v>
      </c>
      <c r="L36" s="153">
        <v>59.011920949223672</v>
      </c>
    </row>
    <row r="37" spans="11:12" ht="15.75">
      <c r="K37" s="126" t="s">
        <v>513</v>
      </c>
      <c r="L37" s="142">
        <v>58.480272953368996</v>
      </c>
    </row>
    <row r="38" spans="11:12" ht="15.75">
      <c r="K38" s="127" t="s">
        <v>651</v>
      </c>
      <c r="L38" s="153">
        <v>55.360558316049172</v>
      </c>
    </row>
    <row r="39" spans="11:12" ht="15.75">
      <c r="K39" s="125" t="s">
        <v>679</v>
      </c>
      <c r="L39" s="142">
        <v>44.740419380600457</v>
      </c>
    </row>
    <row r="40" spans="11:12" ht="15.75">
      <c r="K40" s="127" t="s">
        <v>650</v>
      </c>
      <c r="L40" s="153">
        <v>42.289408908306996</v>
      </c>
    </row>
    <row r="41" spans="11:12" ht="15.75">
      <c r="K41" s="126" t="s">
        <v>653</v>
      </c>
      <c r="L41" s="142">
        <v>37.319920418049342</v>
      </c>
    </row>
    <row r="42" spans="11:12" ht="15.75">
      <c r="K42" s="127" t="s">
        <v>507</v>
      </c>
      <c r="L42" s="153">
        <v>29.681053362756892</v>
      </c>
    </row>
    <row r="43" spans="11:12" ht="15.75">
      <c r="K43" s="126" t="s">
        <v>514</v>
      </c>
      <c r="L43" s="142">
        <v>7.9091673745336708</v>
      </c>
    </row>
  </sheetData>
  <sortState xmlns:xlrd2="http://schemas.microsoft.com/office/spreadsheetml/2017/richdata2" ref="K27:L43">
    <sortCondition descending="1" ref="L27:L43"/>
  </sortState>
  <mergeCells count="10">
    <mergeCell ref="B2:I2"/>
    <mergeCell ref="B1:I1"/>
    <mergeCell ref="H26:I26"/>
    <mergeCell ref="B3:B4"/>
    <mergeCell ref="C3:C4"/>
    <mergeCell ref="D3:D4"/>
    <mergeCell ref="E3:E4"/>
    <mergeCell ref="H3:H4"/>
    <mergeCell ref="I3:I4"/>
    <mergeCell ref="B26:C26"/>
  </mergeCells>
  <pageMargins left="0.25" right="0.25"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A6CEB-6D62-4BB5-8031-1D862939525C}">
  <sheetPr>
    <tabColor rgb="FFFFFF00"/>
  </sheetPr>
  <dimension ref="B1:M28"/>
  <sheetViews>
    <sheetView topLeftCell="A7" workbookViewId="0">
      <selection activeCell="R24" sqref="R24"/>
    </sheetView>
  </sheetViews>
  <sheetFormatPr defaultColWidth="9.140625" defaultRowHeight="15"/>
  <cols>
    <col min="1" max="1" width="2.7109375" style="211" customWidth="1"/>
    <col min="2" max="2" width="6.42578125" style="211" customWidth="1"/>
    <col min="3" max="3" width="12.28515625" style="211" customWidth="1"/>
    <col min="4" max="8" width="10.85546875" style="211" customWidth="1"/>
    <col min="9" max="9" width="11.140625" style="211" customWidth="1"/>
    <col min="10" max="10" width="9.28515625" style="211" customWidth="1"/>
    <col min="11" max="11" width="5.42578125" style="211" customWidth="1"/>
    <col min="12" max="16384" width="9.140625" style="211"/>
  </cols>
  <sheetData>
    <row r="1" spans="2:12" s="210" customFormat="1" ht="26.25" customHeight="1">
      <c r="B1" s="1262" t="s">
        <v>680</v>
      </c>
      <c r="C1" s="1262"/>
      <c r="D1" s="1262"/>
      <c r="E1" s="1262"/>
      <c r="F1" s="1262"/>
      <c r="G1" s="1262"/>
      <c r="H1" s="1262"/>
      <c r="I1" s="1262"/>
      <c r="J1" s="1262"/>
      <c r="K1" s="1262"/>
    </row>
    <row r="2" spans="2:12" s="210" customFormat="1" ht="27.75" customHeight="1">
      <c r="B2" s="1263" t="s">
        <v>681</v>
      </c>
      <c r="C2" s="1263"/>
      <c r="D2" s="1263"/>
      <c r="E2" s="1263"/>
      <c r="F2" s="1263"/>
      <c r="G2" s="1263"/>
      <c r="H2" s="1263"/>
      <c r="I2" s="1263"/>
      <c r="J2" s="1263"/>
      <c r="K2" s="1263"/>
    </row>
    <row r="3" spans="2:12" ht="27" customHeight="1">
      <c r="B3" s="1208" t="s">
        <v>462</v>
      </c>
      <c r="C3" s="1233" t="s">
        <v>317</v>
      </c>
      <c r="D3" s="1233">
        <v>2020</v>
      </c>
      <c r="E3" s="1233">
        <v>2021</v>
      </c>
      <c r="F3" s="1233"/>
      <c r="G3" s="1208" t="s">
        <v>556</v>
      </c>
      <c r="H3" s="1208"/>
      <c r="I3" s="49" t="s">
        <v>502</v>
      </c>
      <c r="J3" s="1233" t="s">
        <v>319</v>
      </c>
      <c r="K3" s="1208" t="s">
        <v>463</v>
      </c>
    </row>
    <row r="4" spans="2:12" ht="27" customHeight="1">
      <c r="B4" s="1208"/>
      <c r="C4" s="1233"/>
      <c r="D4" s="1233"/>
      <c r="E4" s="51" t="s">
        <v>558</v>
      </c>
      <c r="F4" s="51" t="s">
        <v>559</v>
      </c>
      <c r="G4" s="51" t="s">
        <v>558</v>
      </c>
      <c r="H4" s="228" t="s">
        <v>438</v>
      </c>
      <c r="I4" s="50">
        <v>2022</v>
      </c>
      <c r="J4" s="1233"/>
      <c r="K4" s="1208"/>
    </row>
    <row r="5" spans="2:12" s="210" customFormat="1" ht="27" customHeight="1">
      <c r="B5" s="299">
        <v>1</v>
      </c>
      <c r="C5" s="126" t="s">
        <v>82</v>
      </c>
      <c r="D5" s="104">
        <v>184.78210854933332</v>
      </c>
      <c r="E5" s="104">
        <v>209.39995349117365</v>
      </c>
      <c r="F5" s="104">
        <f>E5/$E$26*100</f>
        <v>34.86849996977007</v>
      </c>
      <c r="G5" s="104">
        <f>E5-D5</f>
        <v>24.617844941840332</v>
      </c>
      <c r="H5" s="104">
        <f>G5/D5*100</f>
        <v>13.322634499144614</v>
      </c>
      <c r="I5" s="104">
        <v>212.83381344780884</v>
      </c>
      <c r="J5" s="104" t="s">
        <v>415</v>
      </c>
      <c r="K5" s="8">
        <v>1</v>
      </c>
      <c r="L5" s="223"/>
    </row>
    <row r="6" spans="2:12" s="210" customFormat="1" ht="27" customHeight="1">
      <c r="B6" s="300">
        <v>2</v>
      </c>
      <c r="C6" s="127" t="s">
        <v>254</v>
      </c>
      <c r="D6" s="122">
        <v>79.633006780122543</v>
      </c>
      <c r="E6" s="122">
        <v>104.28672524102635</v>
      </c>
      <c r="F6" s="122">
        <f t="shared" ref="F6:F26" si="0">E6/$E$26*100</f>
        <v>17.365436884241809</v>
      </c>
      <c r="G6" s="122">
        <f t="shared" ref="G6:G26" si="1">E6-D6</f>
        <v>24.653718460903804</v>
      </c>
      <c r="H6" s="122">
        <f t="shared" ref="H6:H26" si="2">G6/D6*100</f>
        <v>30.959170647638661</v>
      </c>
      <c r="I6" s="122">
        <v>105.51891460378349</v>
      </c>
      <c r="J6" s="122" t="s">
        <v>414</v>
      </c>
      <c r="K6" s="9">
        <v>2</v>
      </c>
      <c r="L6" s="223"/>
    </row>
    <row r="7" spans="2:12" s="210" customFormat="1" ht="27" customHeight="1">
      <c r="B7" s="299">
        <v>3</v>
      </c>
      <c r="C7" s="126" t="s">
        <v>7</v>
      </c>
      <c r="D7" s="104">
        <v>62.872962980984511</v>
      </c>
      <c r="E7" s="104">
        <v>67.873891057232413</v>
      </c>
      <c r="F7" s="104">
        <f t="shared" si="0"/>
        <v>11.302107420845449</v>
      </c>
      <c r="G7" s="104">
        <f t="shared" si="1"/>
        <v>5.0009280762479023</v>
      </c>
      <c r="H7" s="104">
        <f t="shared" si="2"/>
        <v>7.9540200415883024</v>
      </c>
      <c r="I7" s="104">
        <v>67.838144450338035</v>
      </c>
      <c r="J7" s="104" t="s">
        <v>420</v>
      </c>
      <c r="K7" s="8">
        <v>3</v>
      </c>
      <c r="L7" s="223"/>
    </row>
    <row r="8" spans="2:12" s="210" customFormat="1" ht="27" customHeight="1">
      <c r="B8" s="300">
        <v>4</v>
      </c>
      <c r="C8" s="127" t="s">
        <v>107</v>
      </c>
      <c r="D8" s="122">
        <v>50.037057665405825</v>
      </c>
      <c r="E8" s="122">
        <v>63.35692358763913</v>
      </c>
      <c r="F8" s="122">
        <f t="shared" si="0"/>
        <v>10.549958829353022</v>
      </c>
      <c r="G8" s="122">
        <f t="shared" si="1"/>
        <v>13.319865922233305</v>
      </c>
      <c r="H8" s="122">
        <f t="shared" si="2"/>
        <v>26.620002341669014</v>
      </c>
      <c r="I8" s="122">
        <v>71.862849282791672</v>
      </c>
      <c r="J8" s="122" t="s">
        <v>421</v>
      </c>
      <c r="K8" s="9">
        <v>4</v>
      </c>
      <c r="L8" s="223"/>
    </row>
    <row r="9" spans="2:12" s="210" customFormat="1" ht="27" customHeight="1">
      <c r="B9" s="299">
        <v>5</v>
      </c>
      <c r="C9" s="125" t="s">
        <v>100</v>
      </c>
      <c r="D9" s="104">
        <v>31.337525763365601</v>
      </c>
      <c r="E9" s="104">
        <v>37.552940284828537</v>
      </c>
      <c r="F9" s="104">
        <f t="shared" si="0"/>
        <v>6.253175682971265</v>
      </c>
      <c r="G9" s="104">
        <f t="shared" si="1"/>
        <v>6.2154145214629359</v>
      </c>
      <c r="H9" s="104">
        <f t="shared" si="2"/>
        <v>19.833775545639664</v>
      </c>
      <c r="I9" s="104">
        <v>40.677685691359223</v>
      </c>
      <c r="J9" s="104" t="s">
        <v>418</v>
      </c>
      <c r="K9" s="8">
        <v>5</v>
      </c>
      <c r="L9" s="223"/>
    </row>
    <row r="10" spans="2:12" s="210" customFormat="1" ht="27" customHeight="1">
      <c r="B10" s="300">
        <v>6</v>
      </c>
      <c r="C10" s="127" t="s">
        <v>109</v>
      </c>
      <c r="D10" s="122">
        <v>32.603034569075497</v>
      </c>
      <c r="E10" s="122">
        <v>35.417092184908213</v>
      </c>
      <c r="F10" s="122">
        <f t="shared" si="0"/>
        <v>5.8975222161683503</v>
      </c>
      <c r="G10" s="122">
        <f t="shared" si="1"/>
        <v>2.8140576158327164</v>
      </c>
      <c r="H10" s="122">
        <f t="shared" si="2"/>
        <v>8.6312751344376242</v>
      </c>
      <c r="I10" s="122">
        <v>37.389886477494123</v>
      </c>
      <c r="J10" s="122" t="s">
        <v>422</v>
      </c>
      <c r="K10" s="9">
        <v>6</v>
      </c>
      <c r="L10" s="223"/>
    </row>
    <row r="11" spans="2:12" s="210" customFormat="1" ht="27" customHeight="1">
      <c r="B11" s="299">
        <v>7</v>
      </c>
      <c r="C11" s="126" t="s">
        <v>110</v>
      </c>
      <c r="D11" s="104">
        <v>79.251340026842513</v>
      </c>
      <c r="E11" s="104">
        <v>28.759913042758331</v>
      </c>
      <c r="F11" s="104">
        <f t="shared" si="0"/>
        <v>4.7889935520175655</v>
      </c>
      <c r="G11" s="104">
        <f t="shared" si="1"/>
        <v>-50.491426984084185</v>
      </c>
      <c r="H11" s="104">
        <f t="shared" si="2"/>
        <v>-63.710502518926091</v>
      </c>
      <c r="I11" s="104">
        <v>29.770822401446885</v>
      </c>
      <c r="J11" s="104" t="s">
        <v>423</v>
      </c>
      <c r="K11" s="8">
        <v>7</v>
      </c>
      <c r="L11" s="223"/>
    </row>
    <row r="12" spans="2:12" s="210" customFormat="1" ht="27" customHeight="1">
      <c r="B12" s="300">
        <v>8</v>
      </c>
      <c r="C12" s="127" t="s">
        <v>106</v>
      </c>
      <c r="D12" s="122">
        <v>12.039844795359963</v>
      </c>
      <c r="E12" s="122">
        <v>16.52519669524591</v>
      </c>
      <c r="F12" s="122">
        <f t="shared" si="0"/>
        <v>2.7517141759676371</v>
      </c>
      <c r="G12" s="122">
        <f t="shared" si="1"/>
        <v>4.4853518998859467</v>
      </c>
      <c r="H12" s="122">
        <f t="shared" si="2"/>
        <v>37.254233556354123</v>
      </c>
      <c r="I12" s="122">
        <v>18.17239819166987</v>
      </c>
      <c r="J12" s="122" t="s">
        <v>419</v>
      </c>
      <c r="K12" s="9">
        <v>8</v>
      </c>
      <c r="L12" s="223"/>
    </row>
    <row r="13" spans="2:12" s="210" customFormat="1" ht="27" customHeight="1">
      <c r="B13" s="299">
        <v>9</v>
      </c>
      <c r="C13" s="126" t="s">
        <v>38</v>
      </c>
      <c r="D13" s="104">
        <v>11.798213581914897</v>
      </c>
      <c r="E13" s="104">
        <v>13.376661366863056</v>
      </c>
      <c r="F13" s="104">
        <f t="shared" si="0"/>
        <v>2.2274318054504678</v>
      </c>
      <c r="G13" s="104">
        <f t="shared" si="1"/>
        <v>1.5784477849481586</v>
      </c>
      <c r="H13" s="104">
        <f t="shared" si="2"/>
        <v>13.378701563495261</v>
      </c>
      <c r="I13" s="104">
        <v>13.926145987122439</v>
      </c>
      <c r="J13" s="104" t="s">
        <v>424</v>
      </c>
      <c r="K13" s="8">
        <v>9</v>
      </c>
      <c r="L13" s="223"/>
    </row>
    <row r="14" spans="2:12" s="210" customFormat="1" ht="27" customHeight="1">
      <c r="B14" s="300">
        <v>10</v>
      </c>
      <c r="C14" s="127" t="s">
        <v>117</v>
      </c>
      <c r="D14" s="122">
        <v>8.1746708286047518</v>
      </c>
      <c r="E14" s="122">
        <v>8.3972446908204201</v>
      </c>
      <c r="F14" s="122">
        <f t="shared" si="0"/>
        <v>1.3982778953213348</v>
      </c>
      <c r="G14" s="122">
        <f t="shared" si="1"/>
        <v>0.22257386221566833</v>
      </c>
      <c r="H14" s="122">
        <f t="shared" si="2"/>
        <v>2.7227256837894855</v>
      </c>
      <c r="I14" s="122">
        <v>8.8738740406787571</v>
      </c>
      <c r="J14" s="122" t="s">
        <v>426</v>
      </c>
      <c r="K14" s="9">
        <v>10</v>
      </c>
      <c r="L14" s="223"/>
    </row>
    <row r="15" spans="2:12" s="210" customFormat="1" ht="27" customHeight="1">
      <c r="B15" s="299">
        <v>11</v>
      </c>
      <c r="C15" s="126" t="s">
        <v>112</v>
      </c>
      <c r="D15" s="104">
        <v>4.2470698815819921</v>
      </c>
      <c r="E15" s="104">
        <v>5.5911682116037529</v>
      </c>
      <c r="F15" s="104">
        <f t="shared" si="0"/>
        <v>0.93102049626530758</v>
      </c>
      <c r="G15" s="104">
        <f t="shared" si="1"/>
        <v>1.3440983300217608</v>
      </c>
      <c r="H15" s="104">
        <f t="shared" si="2"/>
        <v>31.647662211790529</v>
      </c>
      <c r="I15" s="104">
        <v>7.2854028402589641</v>
      </c>
      <c r="J15" s="104" t="s">
        <v>425</v>
      </c>
      <c r="K15" s="8">
        <v>11</v>
      </c>
      <c r="L15" s="223"/>
    </row>
    <row r="16" spans="2:12" s="210" customFormat="1" ht="27" customHeight="1">
      <c r="B16" s="300">
        <v>12</v>
      </c>
      <c r="C16" s="127" t="s">
        <v>503</v>
      </c>
      <c r="D16" s="122">
        <v>3.6344972279999985</v>
      </c>
      <c r="E16" s="122">
        <v>4.6477738324619375</v>
      </c>
      <c r="F16" s="122">
        <f t="shared" si="0"/>
        <v>0.77392997961448051</v>
      </c>
      <c r="G16" s="122">
        <f t="shared" si="1"/>
        <v>1.013276604461939</v>
      </c>
      <c r="H16" s="122">
        <f t="shared" si="2"/>
        <v>27.879416075921121</v>
      </c>
      <c r="I16" s="122">
        <v>5.0800668672074947</v>
      </c>
      <c r="J16" s="122" t="s">
        <v>431</v>
      </c>
      <c r="K16" s="9">
        <v>12</v>
      </c>
      <c r="L16" s="223"/>
    </row>
    <row r="17" spans="2:13" s="210" customFormat="1" ht="27" customHeight="1">
      <c r="B17" s="299">
        <v>13</v>
      </c>
      <c r="C17" s="126" t="s">
        <v>129</v>
      </c>
      <c r="D17" s="104">
        <v>3.3880570071095311</v>
      </c>
      <c r="E17" s="104">
        <v>2.8265082441122207</v>
      </c>
      <c r="F17" s="104">
        <f t="shared" si="0"/>
        <v>0.47065962041169235</v>
      </c>
      <c r="G17" s="104">
        <f t="shared" si="1"/>
        <v>-0.56154876299731038</v>
      </c>
      <c r="H17" s="104">
        <f t="shared" si="2"/>
        <v>-16.574359930159119</v>
      </c>
      <c r="I17" s="104">
        <v>2.9594356702335198</v>
      </c>
      <c r="J17" s="104" t="s">
        <v>430</v>
      </c>
      <c r="K17" s="8">
        <v>13</v>
      </c>
      <c r="L17" s="223"/>
    </row>
    <row r="18" spans="2:13" s="210" customFormat="1" ht="27" customHeight="1">
      <c r="B18" s="300">
        <v>14</v>
      </c>
      <c r="C18" s="127" t="s">
        <v>137</v>
      </c>
      <c r="D18" s="122">
        <v>1.1688654148605599</v>
      </c>
      <c r="E18" s="122">
        <v>1.2700722580057753</v>
      </c>
      <c r="F18" s="122">
        <f t="shared" si="0"/>
        <v>0.21148769974176163</v>
      </c>
      <c r="G18" s="122">
        <f t="shared" si="1"/>
        <v>0.10120684314521533</v>
      </c>
      <c r="H18" s="122">
        <f t="shared" si="2"/>
        <v>8.6585540010428677</v>
      </c>
      <c r="I18" s="122">
        <v>1.3625577301091116</v>
      </c>
      <c r="J18" s="122" t="s">
        <v>433</v>
      </c>
      <c r="K18" s="9">
        <v>14</v>
      </c>
      <c r="L18" s="223"/>
    </row>
    <row r="19" spans="2:13" s="210" customFormat="1" ht="27" customHeight="1">
      <c r="B19" s="299">
        <v>15</v>
      </c>
      <c r="C19" s="126" t="s">
        <v>113</v>
      </c>
      <c r="D19" s="104">
        <v>1.0230999335313355</v>
      </c>
      <c r="E19" s="104">
        <v>1.2598394570665574</v>
      </c>
      <c r="F19" s="104">
        <f t="shared" si="0"/>
        <v>0.20978377185977753</v>
      </c>
      <c r="G19" s="104">
        <f t="shared" si="1"/>
        <v>0.23673952353522187</v>
      </c>
      <c r="H19" s="104">
        <f t="shared" si="2"/>
        <v>23.139432989511675</v>
      </c>
      <c r="I19" s="104">
        <v>1.5634951749659585</v>
      </c>
      <c r="J19" s="104" t="s">
        <v>427</v>
      </c>
      <c r="K19" s="8">
        <v>15</v>
      </c>
      <c r="L19" s="223"/>
    </row>
    <row r="20" spans="2:13" s="210" customFormat="1" ht="27" customHeight="1">
      <c r="B20" s="300">
        <v>16</v>
      </c>
      <c r="C20" s="127" t="s">
        <v>97</v>
      </c>
      <c r="D20" s="122" t="s">
        <v>281</v>
      </c>
      <c r="E20" s="122" t="s">
        <v>281</v>
      </c>
      <c r="F20" s="122" t="s">
        <v>281</v>
      </c>
      <c r="G20" s="122" t="s">
        <v>281</v>
      </c>
      <c r="H20" s="122" t="s">
        <v>281</v>
      </c>
      <c r="I20" s="122" t="s">
        <v>281</v>
      </c>
      <c r="J20" s="122" t="s">
        <v>417</v>
      </c>
      <c r="K20" s="9">
        <v>16</v>
      </c>
    </row>
    <row r="21" spans="2:13" s="210" customFormat="1" ht="27" customHeight="1">
      <c r="B21" s="299">
        <v>17</v>
      </c>
      <c r="C21" s="126" t="s">
        <v>226</v>
      </c>
      <c r="D21" s="104" t="s">
        <v>281</v>
      </c>
      <c r="E21" s="104" t="s">
        <v>281</v>
      </c>
      <c r="F21" s="104" t="s">
        <v>281</v>
      </c>
      <c r="G21" s="104" t="s">
        <v>281</v>
      </c>
      <c r="H21" s="104" t="s">
        <v>281</v>
      </c>
      <c r="I21" s="104" t="s">
        <v>281</v>
      </c>
      <c r="J21" s="104" t="s">
        <v>432</v>
      </c>
      <c r="K21" s="8">
        <v>17</v>
      </c>
    </row>
    <row r="22" spans="2:13" s="210" customFormat="1" ht="27" customHeight="1">
      <c r="B22" s="300">
        <v>18</v>
      </c>
      <c r="C22" s="127" t="s">
        <v>96</v>
      </c>
      <c r="D22" s="122" t="s">
        <v>281</v>
      </c>
      <c r="E22" s="122" t="s">
        <v>281</v>
      </c>
      <c r="F22" s="122" t="s">
        <v>281</v>
      </c>
      <c r="G22" s="122" t="s">
        <v>281</v>
      </c>
      <c r="H22" s="122" t="s">
        <v>281</v>
      </c>
      <c r="I22" s="122" t="s">
        <v>281</v>
      </c>
      <c r="J22" s="122" t="s">
        <v>416</v>
      </c>
      <c r="K22" s="9">
        <v>18</v>
      </c>
    </row>
    <row r="23" spans="2:13" s="210" customFormat="1" ht="27" customHeight="1">
      <c r="B23" s="299">
        <v>19</v>
      </c>
      <c r="C23" s="126" t="s">
        <v>125</v>
      </c>
      <c r="D23" s="104" t="s">
        <v>281</v>
      </c>
      <c r="E23" s="104" t="s">
        <v>281</v>
      </c>
      <c r="F23" s="104" t="s">
        <v>281</v>
      </c>
      <c r="G23" s="104" t="s">
        <v>281</v>
      </c>
      <c r="H23" s="104" t="s">
        <v>281</v>
      </c>
      <c r="I23" s="104" t="s">
        <v>281</v>
      </c>
      <c r="J23" s="104" t="s">
        <v>428</v>
      </c>
      <c r="K23" s="8">
        <v>19</v>
      </c>
    </row>
    <row r="24" spans="2:13" s="210" customFormat="1" ht="27" customHeight="1">
      <c r="B24" s="300">
        <v>20</v>
      </c>
      <c r="C24" s="127" t="s">
        <v>139</v>
      </c>
      <c r="D24" s="122" t="s">
        <v>281</v>
      </c>
      <c r="E24" s="122" t="s">
        <v>281</v>
      </c>
      <c r="F24" s="122" t="s">
        <v>281</v>
      </c>
      <c r="G24" s="122" t="s">
        <v>281</v>
      </c>
      <c r="H24" s="122" t="s">
        <v>281</v>
      </c>
      <c r="I24" s="122" t="s">
        <v>281</v>
      </c>
      <c r="J24" s="122" t="s">
        <v>434</v>
      </c>
      <c r="K24" s="9">
        <v>20</v>
      </c>
    </row>
    <row r="25" spans="2:13" s="210" customFormat="1" ht="27" customHeight="1">
      <c r="B25" s="299">
        <v>21</v>
      </c>
      <c r="C25" s="126" t="s">
        <v>127</v>
      </c>
      <c r="D25" s="104" t="s">
        <v>281</v>
      </c>
      <c r="E25" s="104" t="s">
        <v>281</v>
      </c>
      <c r="F25" s="104" t="s">
        <v>281</v>
      </c>
      <c r="G25" s="104" t="s">
        <v>281</v>
      </c>
      <c r="H25" s="104" t="s">
        <v>281</v>
      </c>
      <c r="I25" s="104" t="s">
        <v>281</v>
      </c>
      <c r="J25" s="104" t="s">
        <v>429</v>
      </c>
      <c r="K25" s="8">
        <v>21</v>
      </c>
    </row>
    <row r="26" spans="2:13" ht="22.5" customHeight="1">
      <c r="B26" s="1206" t="s">
        <v>477</v>
      </c>
      <c r="C26" s="1206" t="s">
        <v>454</v>
      </c>
      <c r="D26" s="302">
        <v>565.99135500609282</v>
      </c>
      <c r="E26" s="302">
        <v>600.54190364574629</v>
      </c>
      <c r="F26" s="302">
        <f t="shared" si="0"/>
        <v>100</v>
      </c>
      <c r="G26" s="302">
        <f t="shared" si="1"/>
        <v>34.550548639653471</v>
      </c>
      <c r="H26" s="302">
        <f t="shared" si="2"/>
        <v>6.1044304535855565</v>
      </c>
      <c r="I26" s="302">
        <v>625.11549285726835</v>
      </c>
      <c r="J26" s="302" t="s">
        <v>644</v>
      </c>
      <c r="K26" s="250"/>
      <c r="M26" s="214">
        <f>G26/D26*100</f>
        <v>6.1044304535855565</v>
      </c>
    </row>
    <row r="27" spans="2:13">
      <c r="B27" s="43" t="s">
        <v>553</v>
      </c>
      <c r="C27"/>
      <c r="D27"/>
      <c r="E27"/>
      <c r="F27"/>
      <c r="G27"/>
      <c r="H27"/>
      <c r="K27" s="226" t="s">
        <v>521</v>
      </c>
    </row>
    <row r="28" spans="2:13">
      <c r="I28" s="213"/>
    </row>
  </sheetData>
  <sortState xmlns:xlrd2="http://schemas.microsoft.com/office/spreadsheetml/2017/richdata2" ref="C6:J19">
    <sortCondition descending="1" ref="E5:E19"/>
  </sortState>
  <mergeCells count="10">
    <mergeCell ref="B1:K1"/>
    <mergeCell ref="B2:K2"/>
    <mergeCell ref="E3:F3"/>
    <mergeCell ref="B26:C26"/>
    <mergeCell ref="K3:K4"/>
    <mergeCell ref="B3:B4"/>
    <mergeCell ref="C3:C4"/>
    <mergeCell ref="J3:J4"/>
    <mergeCell ref="D3:D4"/>
    <mergeCell ref="G3:H3"/>
  </mergeCells>
  <pageMargins left="0.25" right="0.25"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B6F4-BEF7-4A7A-8F02-7D06A6C49EED}">
  <sheetPr>
    <tabColor theme="9" tint="-0.249977111117893"/>
  </sheetPr>
  <dimension ref="A1:N34"/>
  <sheetViews>
    <sheetView topLeftCell="A7" zoomScaleNormal="100" zoomScaleSheetLayoutView="100" workbookViewId="0">
      <selection activeCell="A17" sqref="A17:H17"/>
    </sheetView>
  </sheetViews>
  <sheetFormatPr defaultRowHeight="12.75"/>
  <cols>
    <col min="1" max="1" width="6" customWidth="1"/>
    <col min="2" max="2" width="17.140625" customWidth="1"/>
    <col min="3" max="3" width="11" customWidth="1"/>
    <col min="4" max="4" width="14.5703125" customWidth="1"/>
    <col min="5" max="5" width="9.42578125" customWidth="1"/>
    <col min="6" max="6" width="9.28515625" customWidth="1"/>
    <col min="7" max="7" width="13.28515625" customWidth="1"/>
    <col min="8" max="8" width="7.140625" customWidth="1"/>
    <col min="14" max="14" width="14.85546875" customWidth="1"/>
  </cols>
  <sheetData>
    <row r="1" spans="1:14" ht="43.5" customHeight="1">
      <c r="A1" s="1289" t="s">
        <v>742</v>
      </c>
      <c r="B1" s="1290"/>
      <c r="C1" s="1290"/>
      <c r="D1" s="1290"/>
      <c r="E1" s="1290"/>
      <c r="F1" s="1290"/>
      <c r="G1" s="1290"/>
      <c r="H1" s="1291"/>
      <c r="M1" s="666"/>
      <c r="N1" s="667" t="s">
        <v>730</v>
      </c>
    </row>
    <row r="2" spans="1:14" ht="23.25" customHeight="1">
      <c r="A2" s="1292" t="s">
        <v>743</v>
      </c>
      <c r="B2" s="1274"/>
      <c r="C2" s="1274"/>
      <c r="D2" s="1274"/>
      <c r="E2" s="1274"/>
      <c r="F2" s="1274"/>
      <c r="G2" s="1274"/>
      <c r="H2" s="1293"/>
    </row>
    <row r="3" spans="1:14">
      <c r="A3" s="1294" t="s">
        <v>316</v>
      </c>
      <c r="B3" s="1275" t="s">
        <v>317</v>
      </c>
      <c r="C3" s="1276" t="s">
        <v>318</v>
      </c>
      <c r="D3" s="1276" t="s">
        <v>744</v>
      </c>
      <c r="E3" s="1277">
        <v>2023</v>
      </c>
      <c r="F3" s="1277">
        <v>2022</v>
      </c>
      <c r="G3" s="1275" t="s">
        <v>319</v>
      </c>
      <c r="H3" s="1295" t="s">
        <v>320</v>
      </c>
    </row>
    <row r="4" spans="1:14" ht="53.25" customHeight="1">
      <c r="A4" s="1294"/>
      <c r="B4" s="1275"/>
      <c r="C4" s="1276"/>
      <c r="D4" s="1276"/>
      <c r="E4" s="1277"/>
      <c r="F4" s="1277"/>
      <c r="G4" s="1275"/>
      <c r="H4" s="1295"/>
    </row>
    <row r="5" spans="1:14" ht="38.25" customHeight="1">
      <c r="A5" s="1296">
        <v>1</v>
      </c>
      <c r="B5" s="1278" t="s">
        <v>35</v>
      </c>
      <c r="C5" s="690">
        <v>-4.6385390055114533</v>
      </c>
      <c r="D5" s="691">
        <v>0.14211087408388567</v>
      </c>
      <c r="E5" s="1279">
        <v>3380.0250000000001</v>
      </c>
      <c r="F5" s="1280">
        <v>3544.4349999999999</v>
      </c>
      <c r="G5" s="1281" t="s">
        <v>321</v>
      </c>
      <c r="H5" s="1297">
        <v>1</v>
      </c>
    </row>
    <row r="6" spans="1:14" ht="38.25" customHeight="1">
      <c r="A6" s="1298">
        <v>2</v>
      </c>
      <c r="B6" s="1282" t="s">
        <v>322</v>
      </c>
      <c r="C6" s="1283">
        <v>-2.2087909054856478</v>
      </c>
      <c r="D6" s="1284">
        <v>8.491028287338663E-2</v>
      </c>
      <c r="E6" s="1285">
        <v>2019.5419999999999</v>
      </c>
      <c r="F6" s="1286">
        <v>2065.1570000000002</v>
      </c>
      <c r="G6" s="1287" t="s">
        <v>337</v>
      </c>
      <c r="H6" s="1299">
        <v>2</v>
      </c>
    </row>
    <row r="7" spans="1:14" ht="38.25" customHeight="1">
      <c r="A7" s="1296">
        <v>3</v>
      </c>
      <c r="B7" s="1278" t="s">
        <v>40</v>
      </c>
      <c r="C7" s="690">
        <v>0.75018781547480873</v>
      </c>
      <c r="D7" s="691">
        <v>7.0988439407945261E-2</v>
      </c>
      <c r="E7" s="1279">
        <v>1688.4190000000001</v>
      </c>
      <c r="F7" s="1280">
        <v>1675.847</v>
      </c>
      <c r="G7" s="1281" t="s">
        <v>324</v>
      </c>
      <c r="H7" s="1297">
        <v>3</v>
      </c>
    </row>
    <row r="8" spans="1:14" ht="38.25" customHeight="1">
      <c r="A8" s="1298">
        <v>4</v>
      </c>
      <c r="B8" s="1282" t="s">
        <v>158</v>
      </c>
      <c r="C8" s="1283">
        <v>-3.1298846142683625</v>
      </c>
      <c r="D8" s="1284">
        <v>3.929328196413602E-2</v>
      </c>
      <c r="E8" s="1285">
        <v>934.56799999999998</v>
      </c>
      <c r="F8" s="1286">
        <v>964.76400000000001</v>
      </c>
      <c r="G8" s="1287" t="s">
        <v>326</v>
      </c>
      <c r="H8" s="1299">
        <v>4</v>
      </c>
    </row>
    <row r="9" spans="1:14" ht="38.25" customHeight="1">
      <c r="A9" s="1296">
        <v>5</v>
      </c>
      <c r="B9" s="1278" t="s">
        <v>44</v>
      </c>
      <c r="C9" s="690">
        <v>-3.9526803109120463</v>
      </c>
      <c r="D9" s="691">
        <v>3.0159025937229002E-2</v>
      </c>
      <c r="E9" s="1279">
        <v>717.31500000000005</v>
      </c>
      <c r="F9" s="1280">
        <v>746.83500000000004</v>
      </c>
      <c r="G9" s="1281" t="s">
        <v>327</v>
      </c>
      <c r="H9" s="1297">
        <v>5</v>
      </c>
    </row>
    <row r="10" spans="1:14" ht="38.25" customHeight="1">
      <c r="A10" s="1298">
        <v>6</v>
      </c>
      <c r="B10" s="1282" t="s">
        <v>48</v>
      </c>
      <c r="C10" s="1283">
        <v>2.7948985433303339</v>
      </c>
      <c r="D10" s="1284">
        <v>2.8462453281395697E-2</v>
      </c>
      <c r="E10" s="1285">
        <v>676.96299999999997</v>
      </c>
      <c r="F10" s="1286">
        <v>658.55700000000002</v>
      </c>
      <c r="G10" s="1287" t="s">
        <v>329</v>
      </c>
      <c r="H10" s="1299">
        <v>6</v>
      </c>
    </row>
    <row r="11" spans="1:14" ht="38.25" customHeight="1">
      <c r="A11" s="1296">
        <v>7</v>
      </c>
      <c r="B11" s="1278" t="s">
        <v>54</v>
      </c>
      <c r="C11" s="690">
        <v>4.5159969764417074</v>
      </c>
      <c r="D11" s="691">
        <v>2.7264946779030411E-2</v>
      </c>
      <c r="E11" s="1279">
        <v>648.48099999999999</v>
      </c>
      <c r="F11" s="1280">
        <v>620.46100000000001</v>
      </c>
      <c r="G11" s="1281" t="s">
        <v>330</v>
      </c>
      <c r="H11" s="1297">
        <v>7</v>
      </c>
    </row>
    <row r="12" spans="1:14" ht="38.25" customHeight="1">
      <c r="A12" s="1298">
        <v>8</v>
      </c>
      <c r="B12" s="1282" t="s">
        <v>141</v>
      </c>
      <c r="C12" s="1283">
        <v>-7.5131841687573653</v>
      </c>
      <c r="D12" s="1284">
        <v>2.6581516254630868E-2</v>
      </c>
      <c r="E12" s="1285">
        <v>632.226</v>
      </c>
      <c r="F12" s="1286">
        <v>683.58500000000004</v>
      </c>
      <c r="G12" s="1287" t="s">
        <v>328</v>
      </c>
      <c r="H12" s="1299">
        <v>8</v>
      </c>
    </row>
    <row r="13" spans="1:14" ht="38.25" customHeight="1">
      <c r="A13" s="1296">
        <v>9</v>
      </c>
      <c r="B13" s="1278" t="s">
        <v>745</v>
      </c>
      <c r="C13" s="690">
        <v>2.6442919331527306</v>
      </c>
      <c r="D13" s="691">
        <v>2.4932790042154481E-2</v>
      </c>
      <c r="E13" s="1279">
        <v>593.01199999999994</v>
      </c>
      <c r="F13" s="1280">
        <v>577.73500000000001</v>
      </c>
      <c r="G13" s="1281" t="s">
        <v>746</v>
      </c>
      <c r="H13" s="1297">
        <v>9</v>
      </c>
    </row>
    <row r="14" spans="1:14" ht="38.25" customHeight="1">
      <c r="A14" s="1298">
        <v>10</v>
      </c>
      <c r="B14" s="1282" t="s">
        <v>126</v>
      </c>
      <c r="C14" s="1283">
        <v>-5.9112185924498881</v>
      </c>
      <c r="D14" s="1284">
        <v>2.4128019591983359E-2</v>
      </c>
      <c r="E14" s="1285">
        <v>573.87099999999998</v>
      </c>
      <c r="F14" s="1286">
        <v>609.92499999999995</v>
      </c>
      <c r="G14" s="1287" t="s">
        <v>331</v>
      </c>
      <c r="H14" s="1299">
        <v>10</v>
      </c>
    </row>
    <row r="15" spans="1:14" ht="38.25" customHeight="1">
      <c r="A15" s="1300"/>
      <c r="B15" s="1288" t="s">
        <v>340</v>
      </c>
      <c r="C15" s="690">
        <v>-6.6635345705113149</v>
      </c>
      <c r="D15" s="691">
        <v>0.50116836978422263</v>
      </c>
      <c r="E15" s="1279">
        <v>11920</v>
      </c>
      <c r="F15" s="1280">
        <v>12771</v>
      </c>
      <c r="G15" s="1281" t="s">
        <v>333</v>
      </c>
      <c r="H15" s="1297"/>
    </row>
    <row r="16" spans="1:14" ht="38.25" customHeight="1" thickBot="1">
      <c r="A16" s="1301" t="s">
        <v>334</v>
      </c>
      <c r="B16" s="1302"/>
      <c r="C16" s="1303">
        <v>-4.550386481004467</v>
      </c>
      <c r="D16" s="1304">
        <v>1</v>
      </c>
      <c r="E16" s="1305">
        <v>23784.421999999999</v>
      </c>
      <c r="F16" s="1305">
        <v>24918.300999999999</v>
      </c>
      <c r="G16" s="1302" t="s">
        <v>335</v>
      </c>
      <c r="H16" s="1306"/>
    </row>
    <row r="17" spans="1:8">
      <c r="A17" s="1309" t="s">
        <v>336</v>
      </c>
      <c r="B17" s="1307"/>
      <c r="C17" s="1308"/>
      <c r="D17" s="1308"/>
      <c r="E17" s="1308"/>
      <c r="F17" s="1308"/>
      <c r="G17" s="1308"/>
      <c r="H17" s="1310" t="s">
        <v>305</v>
      </c>
    </row>
    <row r="23" spans="1:8" s="342" customFormat="1">
      <c r="A23"/>
      <c r="B23"/>
      <c r="C23"/>
      <c r="D23"/>
      <c r="E23"/>
      <c r="F23"/>
      <c r="G23"/>
      <c r="H23"/>
    </row>
    <row r="24" spans="1:8" s="342" customFormat="1">
      <c r="A24"/>
      <c r="B24"/>
      <c r="C24"/>
      <c r="D24"/>
      <c r="E24"/>
      <c r="F24" s="143"/>
      <c r="G24"/>
      <c r="H24"/>
    </row>
    <row r="25" spans="1:8" s="342" customFormat="1">
      <c r="A25"/>
      <c r="B25"/>
      <c r="C25"/>
      <c r="D25"/>
      <c r="E25"/>
      <c r="F25" s="143"/>
      <c r="G25"/>
      <c r="H25"/>
    </row>
    <row r="26" spans="1:8" s="342" customFormat="1">
      <c r="A26"/>
      <c r="B26"/>
      <c r="C26"/>
      <c r="D26"/>
      <c r="E26"/>
      <c r="F26" s="143"/>
      <c r="G26"/>
      <c r="H26"/>
    </row>
    <row r="27" spans="1:8" s="342" customFormat="1">
      <c r="A27"/>
      <c r="B27"/>
      <c r="C27"/>
      <c r="D27"/>
      <c r="E27"/>
      <c r="F27" s="143"/>
      <c r="G27"/>
      <c r="H27"/>
    </row>
    <row r="28" spans="1:8" s="342" customFormat="1">
      <c r="A28"/>
      <c r="B28"/>
      <c r="C28"/>
      <c r="D28"/>
      <c r="E28"/>
      <c r="F28" s="143"/>
      <c r="G28"/>
      <c r="H28"/>
    </row>
    <row r="29" spans="1:8" s="342" customFormat="1">
      <c r="A29"/>
      <c r="B29"/>
      <c r="C29"/>
      <c r="D29"/>
      <c r="E29"/>
      <c r="F29" s="143"/>
      <c r="G29"/>
      <c r="H29"/>
    </row>
    <row r="30" spans="1:8">
      <c r="F30" s="143"/>
    </row>
    <row r="31" spans="1:8">
      <c r="F31" s="143"/>
    </row>
    <row r="32" spans="1:8">
      <c r="F32" s="143"/>
    </row>
    <row r="33" spans="6:6">
      <c r="F33" s="143"/>
    </row>
    <row r="34" spans="6:6">
      <c r="F34" s="143"/>
    </row>
  </sheetData>
  <mergeCells count="12">
    <mergeCell ref="A16:B16"/>
    <mergeCell ref="G16:H16"/>
    <mergeCell ref="A1:H1"/>
    <mergeCell ref="A2:H2"/>
    <mergeCell ref="A3:A4"/>
    <mergeCell ref="B3:B4"/>
    <mergeCell ref="C3:C4"/>
    <mergeCell ref="D3:D4"/>
    <mergeCell ref="E3:E4"/>
    <mergeCell ref="F3:F4"/>
    <mergeCell ref="G3:G4"/>
    <mergeCell ref="H3:H4"/>
  </mergeCells>
  <printOptions horizontalCentered="1" verticalCentered="1"/>
  <pageMargins left="0" right="0" top="0" bottom="0" header="0" footer="0"/>
  <pageSetup scale="105"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1D8F-FC40-4A28-9915-2498EE0A12B3}">
  <sheetPr>
    <tabColor rgb="FFFFFF00"/>
  </sheetPr>
  <dimension ref="B1:N41"/>
  <sheetViews>
    <sheetView zoomScale="112" zoomScaleNormal="112" workbookViewId="0">
      <selection activeCell="R24" sqref="R24"/>
    </sheetView>
  </sheetViews>
  <sheetFormatPr defaultColWidth="9.140625" defaultRowHeight="15"/>
  <cols>
    <col min="1" max="1" width="2.7109375" style="10" customWidth="1"/>
    <col min="2" max="2" width="5.85546875" style="10" customWidth="1"/>
    <col min="3" max="8" width="14.42578125" style="10" customWidth="1"/>
    <col min="9" max="9" width="6.140625" style="10" customWidth="1"/>
    <col min="10" max="10" width="10.28515625" style="10" customWidth="1"/>
    <col min="11" max="16384" width="9.140625" style="10"/>
  </cols>
  <sheetData>
    <row r="1" spans="2:10" s="128" customFormat="1" ht="27.75" customHeight="1">
      <c r="B1" s="1236" t="s">
        <v>682</v>
      </c>
      <c r="C1" s="1236"/>
      <c r="D1" s="1236"/>
      <c r="E1" s="1236"/>
      <c r="F1" s="1236"/>
      <c r="G1" s="1236"/>
      <c r="H1" s="1236"/>
      <c r="I1" s="1236"/>
    </row>
    <row r="2" spans="2:10" s="128" customFormat="1" ht="27.75" customHeight="1">
      <c r="B2" s="1264" t="s">
        <v>683</v>
      </c>
      <c r="C2" s="1264"/>
      <c r="D2" s="1264"/>
      <c r="E2" s="1264"/>
      <c r="F2" s="1264"/>
      <c r="G2" s="1264"/>
      <c r="H2" s="1264"/>
      <c r="I2" s="1264"/>
    </row>
    <row r="3" spans="2:10" ht="26.1" customHeight="1">
      <c r="B3" s="1239" t="s">
        <v>462</v>
      </c>
      <c r="C3" s="1233" t="s">
        <v>317</v>
      </c>
      <c r="D3" s="1233">
        <v>2020</v>
      </c>
      <c r="E3" s="1233">
        <v>2021</v>
      </c>
      <c r="F3" s="51" t="s">
        <v>498</v>
      </c>
      <c r="G3" s="49" t="s">
        <v>502</v>
      </c>
      <c r="H3" s="1233" t="s">
        <v>319</v>
      </c>
      <c r="I3" s="1239" t="s">
        <v>463</v>
      </c>
    </row>
    <row r="4" spans="2:10" ht="26.1" customHeight="1">
      <c r="B4" s="1239"/>
      <c r="C4" s="1233"/>
      <c r="D4" s="1233"/>
      <c r="E4" s="1233"/>
      <c r="F4" s="51" t="s">
        <v>501</v>
      </c>
      <c r="G4" s="50">
        <v>2022</v>
      </c>
      <c r="H4" s="1233"/>
      <c r="I4" s="1239"/>
    </row>
    <row r="5" spans="2:10" s="128" customFormat="1" ht="26.1" customHeight="1">
      <c r="B5" s="13">
        <v>1</v>
      </c>
      <c r="C5" s="13" t="s">
        <v>110</v>
      </c>
      <c r="D5" s="14">
        <v>412.55599999999998</v>
      </c>
      <c r="E5" s="14">
        <v>105.346</v>
      </c>
      <c r="F5" s="53">
        <f>E5-D5</f>
        <v>-307.20999999999998</v>
      </c>
      <c r="G5" s="14">
        <v>101.949</v>
      </c>
      <c r="H5" s="8" t="s">
        <v>423</v>
      </c>
      <c r="I5" s="13">
        <v>1</v>
      </c>
      <c r="J5" s="135"/>
    </row>
    <row r="6" spans="2:10" s="128" customFormat="1" ht="26.1" customHeight="1">
      <c r="B6" s="15">
        <v>2</v>
      </c>
      <c r="C6" s="15" t="s">
        <v>7</v>
      </c>
      <c r="D6" s="16">
        <v>42.597000000000001</v>
      </c>
      <c r="E6" s="16">
        <v>41.433999999999997</v>
      </c>
      <c r="F6" s="54">
        <f t="shared" ref="F6:F19" si="0">E6-D6</f>
        <v>-1.1630000000000038</v>
      </c>
      <c r="G6" s="16">
        <v>40.332999999999998</v>
      </c>
      <c r="H6" s="9" t="s">
        <v>420</v>
      </c>
      <c r="I6" s="15">
        <v>2</v>
      </c>
      <c r="J6" s="135"/>
    </row>
    <row r="7" spans="2:10" s="128" customFormat="1" ht="26.1" customHeight="1">
      <c r="B7" s="13">
        <v>3</v>
      </c>
      <c r="C7" s="13" t="s">
        <v>113</v>
      </c>
      <c r="D7" s="14">
        <v>29.742999999999999</v>
      </c>
      <c r="E7" s="14">
        <v>34.482999999999997</v>
      </c>
      <c r="F7" s="53">
        <f t="shared" si="0"/>
        <v>4.7399999999999984</v>
      </c>
      <c r="G7" s="14">
        <v>39.768000000000001</v>
      </c>
      <c r="H7" s="8" t="s">
        <v>427</v>
      </c>
      <c r="I7" s="13">
        <v>3</v>
      </c>
      <c r="J7" s="135"/>
    </row>
    <row r="8" spans="2:10" s="128" customFormat="1" ht="26.1" customHeight="1">
      <c r="B8" s="15">
        <v>4</v>
      </c>
      <c r="C8" s="15" t="s">
        <v>38</v>
      </c>
      <c r="D8" s="16">
        <v>33.972000000000001</v>
      </c>
      <c r="E8" s="16">
        <v>34.207999999999998</v>
      </c>
      <c r="F8" s="54">
        <f t="shared" si="0"/>
        <v>0.2359999999999971</v>
      </c>
      <c r="G8" s="16">
        <v>33.918999999999997</v>
      </c>
      <c r="H8" s="9" t="s">
        <v>424</v>
      </c>
      <c r="I8" s="15">
        <v>4</v>
      </c>
      <c r="J8" s="135"/>
    </row>
    <row r="9" spans="2:10" s="128" customFormat="1" ht="26.1" customHeight="1">
      <c r="B9" s="13">
        <v>5</v>
      </c>
      <c r="C9" s="13" t="s">
        <v>129</v>
      </c>
      <c r="D9" s="14">
        <v>41.774999999999999</v>
      </c>
      <c r="E9" s="14">
        <v>30.844000000000001</v>
      </c>
      <c r="F9" s="53">
        <f t="shared" si="0"/>
        <v>-10.930999999999997</v>
      </c>
      <c r="G9" s="14">
        <v>31.698</v>
      </c>
      <c r="H9" s="8" t="s">
        <v>430</v>
      </c>
      <c r="I9" s="13">
        <v>5</v>
      </c>
      <c r="J9" s="135"/>
    </row>
    <row r="10" spans="2:10" s="128" customFormat="1" ht="26.1" customHeight="1">
      <c r="B10" s="15">
        <v>6</v>
      </c>
      <c r="C10" s="15" t="s">
        <v>100</v>
      </c>
      <c r="D10" s="16">
        <v>29.577999999999999</v>
      </c>
      <c r="E10" s="16">
        <v>28.391999999999999</v>
      </c>
      <c r="F10" s="54">
        <f t="shared" si="0"/>
        <v>-1.1859999999999999</v>
      </c>
      <c r="G10" s="16">
        <v>29.311</v>
      </c>
      <c r="H10" s="9" t="s">
        <v>418</v>
      </c>
      <c r="I10" s="15">
        <v>6</v>
      </c>
      <c r="J10" s="135"/>
    </row>
    <row r="11" spans="2:10" s="128" customFormat="1" ht="26.1" customHeight="1">
      <c r="B11" s="13">
        <v>7</v>
      </c>
      <c r="C11" s="13" t="s">
        <v>109</v>
      </c>
      <c r="D11" s="14">
        <v>28.449000000000002</v>
      </c>
      <c r="E11" s="14">
        <v>28.100999999999999</v>
      </c>
      <c r="F11" s="53">
        <f t="shared" si="0"/>
        <v>-0.34800000000000253</v>
      </c>
      <c r="G11" s="14">
        <v>28.187999999999999</v>
      </c>
      <c r="H11" s="8" t="s">
        <v>422</v>
      </c>
      <c r="I11" s="13">
        <v>7</v>
      </c>
      <c r="J11" s="135"/>
    </row>
    <row r="12" spans="2:10" s="128" customFormat="1" ht="26.1" customHeight="1">
      <c r="B12" s="15">
        <v>8</v>
      </c>
      <c r="C12" s="17" t="s">
        <v>503</v>
      </c>
      <c r="D12" s="16">
        <v>23.356000000000002</v>
      </c>
      <c r="E12" s="16">
        <v>26.798999999999999</v>
      </c>
      <c r="F12" s="54">
        <f t="shared" si="0"/>
        <v>3.4429999999999978</v>
      </c>
      <c r="G12" s="16">
        <v>27.044</v>
      </c>
      <c r="H12" s="9" t="s">
        <v>431</v>
      </c>
      <c r="I12" s="15">
        <v>8</v>
      </c>
      <c r="J12" s="135"/>
    </row>
    <row r="13" spans="2:10" s="128" customFormat="1" ht="26.1" customHeight="1">
      <c r="B13" s="13">
        <v>9</v>
      </c>
      <c r="C13" s="13" t="s">
        <v>254</v>
      </c>
      <c r="D13" s="14">
        <v>22.19</v>
      </c>
      <c r="E13" s="14">
        <v>25.425999999999998</v>
      </c>
      <c r="F13" s="53">
        <f t="shared" si="0"/>
        <v>3.2359999999999971</v>
      </c>
      <c r="G13" s="14">
        <v>24.658000000000001</v>
      </c>
      <c r="H13" s="8" t="s">
        <v>414</v>
      </c>
      <c r="I13" s="13">
        <v>9</v>
      </c>
      <c r="J13" s="135"/>
    </row>
    <row r="14" spans="2:10" s="128" customFormat="1" ht="26.1" customHeight="1">
      <c r="B14" s="15">
        <v>10</v>
      </c>
      <c r="C14" s="15" t="s">
        <v>82</v>
      </c>
      <c r="D14" s="16">
        <v>26.393000000000001</v>
      </c>
      <c r="E14" s="16">
        <v>24.852</v>
      </c>
      <c r="F14" s="54">
        <f t="shared" si="0"/>
        <v>-1.5410000000000004</v>
      </c>
      <c r="G14" s="16">
        <v>24.292000000000002</v>
      </c>
      <c r="H14" s="9" t="s">
        <v>415</v>
      </c>
      <c r="I14" s="15">
        <v>10</v>
      </c>
      <c r="J14" s="135"/>
    </row>
    <row r="15" spans="2:10" s="128" customFormat="1" ht="26.1" customHeight="1">
      <c r="B15" s="13">
        <v>11</v>
      </c>
      <c r="C15" s="13" t="s">
        <v>106</v>
      </c>
      <c r="D15" s="14">
        <v>19</v>
      </c>
      <c r="E15" s="14">
        <v>20.5</v>
      </c>
      <c r="F15" s="53">
        <f t="shared" si="0"/>
        <v>1.5</v>
      </c>
      <c r="G15" s="14">
        <v>21.2</v>
      </c>
      <c r="H15" s="8" t="s">
        <v>419</v>
      </c>
      <c r="I15" s="13">
        <v>11</v>
      </c>
      <c r="J15" s="135"/>
    </row>
    <row r="16" spans="2:10" s="128" customFormat="1" ht="26.1" customHeight="1">
      <c r="B16" s="15">
        <v>12</v>
      </c>
      <c r="C16" s="15" t="s">
        <v>117</v>
      </c>
      <c r="D16" s="16">
        <v>18.681000000000001</v>
      </c>
      <c r="E16" s="16">
        <v>18.518999999999998</v>
      </c>
      <c r="F16" s="54">
        <f t="shared" si="0"/>
        <v>-0.16200000000000259</v>
      </c>
      <c r="G16" s="16">
        <v>18.681999999999999</v>
      </c>
      <c r="H16" s="9" t="s">
        <v>426</v>
      </c>
      <c r="I16" s="15">
        <v>12</v>
      </c>
      <c r="J16" s="135"/>
    </row>
    <row r="17" spans="2:14" s="128" customFormat="1" ht="26.1" customHeight="1">
      <c r="B17" s="13">
        <v>13</v>
      </c>
      <c r="C17" s="13" t="s">
        <v>107</v>
      </c>
      <c r="D17" s="14">
        <v>13.775</v>
      </c>
      <c r="E17" s="14">
        <v>15.986000000000001</v>
      </c>
      <c r="F17" s="53">
        <f t="shared" si="0"/>
        <v>2.2110000000000003</v>
      </c>
      <c r="G17" s="14">
        <v>16.393999999999998</v>
      </c>
      <c r="H17" s="8" t="s">
        <v>421</v>
      </c>
      <c r="I17" s="13">
        <v>13</v>
      </c>
      <c r="J17" s="135"/>
    </row>
    <row r="18" spans="2:14" s="128" customFormat="1" ht="26.1" customHeight="1">
      <c r="B18" s="15">
        <v>14</v>
      </c>
      <c r="C18" s="15" t="s">
        <v>112</v>
      </c>
      <c r="D18" s="16">
        <v>10.829000000000001</v>
      </c>
      <c r="E18" s="16">
        <v>13.084</v>
      </c>
      <c r="F18" s="54">
        <f t="shared" si="0"/>
        <v>2.254999999999999</v>
      </c>
      <c r="G18" s="16">
        <v>16.027999999999999</v>
      </c>
      <c r="H18" s="9" t="s">
        <v>425</v>
      </c>
      <c r="I18" s="15">
        <v>14</v>
      </c>
      <c r="J18" s="135"/>
    </row>
    <row r="19" spans="2:14" s="128" customFormat="1" ht="26.1" customHeight="1">
      <c r="B19" s="13">
        <v>15</v>
      </c>
      <c r="C19" s="13" t="s">
        <v>137</v>
      </c>
      <c r="D19" s="14">
        <v>6.2039999999999997</v>
      </c>
      <c r="E19" s="14">
        <v>6.5229999999999997</v>
      </c>
      <c r="F19" s="53">
        <f t="shared" si="0"/>
        <v>0.31899999999999995</v>
      </c>
      <c r="G19" s="14">
        <v>6.806</v>
      </c>
      <c r="H19" s="8" t="s">
        <v>433</v>
      </c>
      <c r="I19" s="13">
        <v>15</v>
      </c>
      <c r="J19" s="135"/>
    </row>
    <row r="20" spans="2:14" s="128" customFormat="1" ht="26.1" customHeight="1">
      <c r="B20" s="15">
        <v>16</v>
      </c>
      <c r="C20" s="15" t="s">
        <v>97</v>
      </c>
      <c r="D20" s="16" t="s">
        <v>570</v>
      </c>
      <c r="E20" s="16" t="s">
        <v>570</v>
      </c>
      <c r="F20" s="54" t="s">
        <v>570</v>
      </c>
      <c r="G20" s="16" t="s">
        <v>570</v>
      </c>
      <c r="H20" s="9" t="s">
        <v>417</v>
      </c>
      <c r="I20" s="15">
        <v>16</v>
      </c>
    </row>
    <row r="21" spans="2:14" s="128" customFormat="1" ht="26.1" customHeight="1">
      <c r="B21" s="13">
        <v>17</v>
      </c>
      <c r="C21" s="13" t="s">
        <v>226</v>
      </c>
      <c r="D21" s="14" t="s">
        <v>570</v>
      </c>
      <c r="E21" s="14" t="s">
        <v>570</v>
      </c>
      <c r="F21" s="53" t="s">
        <v>570</v>
      </c>
      <c r="G21" s="14" t="s">
        <v>570</v>
      </c>
      <c r="H21" s="8" t="s">
        <v>432</v>
      </c>
      <c r="I21" s="13">
        <v>17</v>
      </c>
      <c r="N21" s="129"/>
    </row>
    <row r="22" spans="2:14" s="128" customFormat="1" ht="26.1" customHeight="1">
      <c r="B22" s="15">
        <v>18</v>
      </c>
      <c r="C22" s="15" t="s">
        <v>96</v>
      </c>
      <c r="D22" s="16" t="s">
        <v>570</v>
      </c>
      <c r="E22" s="16" t="s">
        <v>570</v>
      </c>
      <c r="F22" s="54" t="s">
        <v>570</v>
      </c>
      <c r="G22" s="16" t="s">
        <v>570</v>
      </c>
      <c r="H22" s="9" t="s">
        <v>416</v>
      </c>
      <c r="I22" s="15">
        <v>18</v>
      </c>
    </row>
    <row r="23" spans="2:14" s="128" customFormat="1" ht="26.1" customHeight="1">
      <c r="B23" s="13">
        <v>19</v>
      </c>
      <c r="C23" s="13" t="s">
        <v>125</v>
      </c>
      <c r="D23" s="14" t="s">
        <v>570</v>
      </c>
      <c r="E23" s="14" t="s">
        <v>570</v>
      </c>
      <c r="F23" s="53" t="s">
        <v>570</v>
      </c>
      <c r="G23" s="14" t="s">
        <v>570</v>
      </c>
      <c r="H23" s="8" t="s">
        <v>428</v>
      </c>
      <c r="I23" s="13">
        <v>19</v>
      </c>
    </row>
    <row r="24" spans="2:14" s="128" customFormat="1" ht="26.1" customHeight="1">
      <c r="B24" s="15">
        <v>20</v>
      </c>
      <c r="C24" s="15" t="s">
        <v>139</v>
      </c>
      <c r="D24" s="16" t="s">
        <v>570</v>
      </c>
      <c r="E24" s="16" t="s">
        <v>570</v>
      </c>
      <c r="F24" s="54" t="s">
        <v>570</v>
      </c>
      <c r="G24" s="16" t="s">
        <v>570</v>
      </c>
      <c r="H24" s="9" t="s">
        <v>434</v>
      </c>
      <c r="I24" s="15">
        <v>20</v>
      </c>
    </row>
    <row r="25" spans="2:14" s="128" customFormat="1" ht="26.1" customHeight="1">
      <c r="B25" s="13">
        <v>21</v>
      </c>
      <c r="C25" s="13" t="s">
        <v>127</v>
      </c>
      <c r="D25" s="14" t="s">
        <v>570</v>
      </c>
      <c r="E25" s="14" t="s">
        <v>570</v>
      </c>
      <c r="F25" s="53" t="s">
        <v>570</v>
      </c>
      <c r="G25" s="14" t="s">
        <v>570</v>
      </c>
      <c r="H25" s="8" t="s">
        <v>429</v>
      </c>
      <c r="I25" s="13">
        <v>21</v>
      </c>
    </row>
    <row r="26" spans="2:14" ht="26.1" customHeight="1">
      <c r="B26" s="996" t="s">
        <v>454</v>
      </c>
      <c r="C26" s="997"/>
      <c r="D26" s="212">
        <v>23.5</v>
      </c>
      <c r="E26" s="212">
        <v>21.6</v>
      </c>
      <c r="F26" s="212">
        <f>E26-D26</f>
        <v>-1.8999999999999986</v>
      </c>
      <c r="G26" s="212">
        <v>21.2</v>
      </c>
      <c r="H26" s="212" t="s">
        <v>644</v>
      </c>
      <c r="I26" s="212"/>
    </row>
    <row r="27" spans="2:14">
      <c r="B27" s="43" t="s">
        <v>553</v>
      </c>
      <c r="I27" s="226" t="s">
        <v>521</v>
      </c>
      <c r="J27" s="13" t="s">
        <v>598</v>
      </c>
      <c r="K27" s="11">
        <v>6.5229999999999997</v>
      </c>
    </row>
    <row r="28" spans="2:14">
      <c r="I28" s="12"/>
      <c r="J28" s="15" t="s">
        <v>595</v>
      </c>
      <c r="K28" s="11">
        <v>13.084</v>
      </c>
    </row>
    <row r="29" spans="2:14">
      <c r="J29" s="13" t="s">
        <v>510</v>
      </c>
      <c r="K29" s="11">
        <v>15.986000000000001</v>
      </c>
    </row>
    <row r="30" spans="2:14">
      <c r="J30" s="15" t="s">
        <v>593</v>
      </c>
      <c r="K30" s="11">
        <v>18.518999999999998</v>
      </c>
    </row>
    <row r="31" spans="2:14">
      <c r="J31" s="13" t="s">
        <v>607</v>
      </c>
      <c r="K31" s="11">
        <v>20.5</v>
      </c>
    </row>
    <row r="32" spans="2:14">
      <c r="J32" s="15" t="s">
        <v>604</v>
      </c>
      <c r="K32" s="11">
        <v>24.852</v>
      </c>
    </row>
    <row r="33" spans="10:11">
      <c r="J33" s="13" t="s">
        <v>606</v>
      </c>
      <c r="K33" s="11">
        <v>25.425999999999998</v>
      </c>
    </row>
    <row r="34" spans="10:11" ht="15.75">
      <c r="J34" s="17" t="s">
        <v>684</v>
      </c>
      <c r="K34" s="11">
        <v>26.798999999999999</v>
      </c>
    </row>
    <row r="35" spans="10:11">
      <c r="J35" s="13" t="s">
        <v>600</v>
      </c>
      <c r="K35" s="11">
        <v>28.100999999999999</v>
      </c>
    </row>
    <row r="36" spans="10:11">
      <c r="J36" s="15" t="s">
        <v>609</v>
      </c>
      <c r="K36" s="11">
        <v>28.391999999999999</v>
      </c>
    </row>
    <row r="37" spans="10:11">
      <c r="J37" s="13" t="s">
        <v>602</v>
      </c>
      <c r="K37" s="11">
        <v>30.844000000000001</v>
      </c>
    </row>
    <row r="38" spans="10:11">
      <c r="J38" s="15" t="s">
        <v>608</v>
      </c>
      <c r="K38" s="11">
        <v>34.207999999999998</v>
      </c>
    </row>
    <row r="39" spans="10:11">
      <c r="J39" s="13" t="s">
        <v>601</v>
      </c>
      <c r="K39" s="11">
        <v>34.482999999999997</v>
      </c>
    </row>
    <row r="40" spans="10:11">
      <c r="J40" s="15" t="s">
        <v>596</v>
      </c>
      <c r="K40" s="11">
        <v>41.433999999999997</v>
      </c>
    </row>
    <row r="41" spans="10:11">
      <c r="J41" s="13" t="s">
        <v>594</v>
      </c>
      <c r="K41" s="11">
        <v>105.346</v>
      </c>
    </row>
  </sheetData>
  <sortState xmlns:xlrd2="http://schemas.microsoft.com/office/spreadsheetml/2017/richdata2" ref="J27:K42">
    <sortCondition ref="K27:K42"/>
  </sortState>
  <mergeCells count="9">
    <mergeCell ref="B26:C26"/>
    <mergeCell ref="B2:I2"/>
    <mergeCell ref="B1:I1"/>
    <mergeCell ref="B3:B4"/>
    <mergeCell ref="C3:C4"/>
    <mergeCell ref="D3:D4"/>
    <mergeCell ref="E3:E4"/>
    <mergeCell ref="H3:H4"/>
    <mergeCell ref="I3:I4"/>
  </mergeCells>
  <pageMargins left="0.25" right="0.25" top="0.75" bottom="0.75" header="0.3" footer="0.3"/>
  <pageSetup orientation="portrait" horizontalDpi="4294967295" verticalDpi="4294967295" r:id="rId1"/>
  <ignoredErrors>
    <ignoredError sqref="F26" unlockedFormula="1"/>
  </ignoredError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E78E-BD27-4906-84F2-95F0A341DAC8}">
  <sheetPr>
    <tabColor rgb="FFFFFF00"/>
  </sheetPr>
  <dimension ref="B1:P73"/>
  <sheetViews>
    <sheetView workbookViewId="0">
      <selection activeCell="R24" sqref="R24"/>
    </sheetView>
  </sheetViews>
  <sheetFormatPr defaultRowHeight="12.75"/>
  <cols>
    <col min="1" max="1" width="2.7109375" customWidth="1"/>
    <col min="2" max="2" width="6" customWidth="1"/>
    <col min="3" max="5" width="12.5703125" customWidth="1"/>
    <col min="6" max="7" width="11.85546875" customWidth="1"/>
    <col min="8" max="8" width="12.5703125" customWidth="1"/>
    <col min="9" max="9" width="12.140625" customWidth="1"/>
    <col min="10" max="10" width="5.42578125" customWidth="1"/>
    <col min="13" max="13" width="24.28515625" customWidth="1"/>
  </cols>
  <sheetData>
    <row r="1" spans="2:15" ht="29.25" customHeight="1">
      <c r="B1" s="1265" t="s">
        <v>685</v>
      </c>
      <c r="C1" s="1265"/>
      <c r="D1" s="1265"/>
      <c r="E1" s="1265"/>
      <c r="F1" s="1265"/>
      <c r="G1" s="1265"/>
      <c r="H1" s="1265"/>
      <c r="I1" s="1265"/>
      <c r="J1" s="1265"/>
    </row>
    <row r="2" spans="2:15" ht="29.25" customHeight="1">
      <c r="B2" s="1003" t="s">
        <v>686</v>
      </c>
      <c r="C2" s="1003"/>
      <c r="D2" s="1003"/>
      <c r="E2" s="1003"/>
      <c r="F2" s="1003"/>
      <c r="G2" s="1003"/>
      <c r="H2" s="1003"/>
      <c r="I2" s="1003"/>
      <c r="J2" s="1003"/>
    </row>
    <row r="3" spans="2:15" ht="35.25" customHeight="1">
      <c r="B3" s="1208" t="s">
        <v>462</v>
      </c>
      <c r="C3" s="1232" t="s">
        <v>317</v>
      </c>
      <c r="D3" s="227">
        <v>2020</v>
      </c>
      <c r="E3" s="227">
        <v>2021</v>
      </c>
      <c r="F3" s="1208" t="s">
        <v>556</v>
      </c>
      <c r="G3" s="1208"/>
      <c r="H3" s="228" t="s">
        <v>502</v>
      </c>
      <c r="I3" s="1232" t="s">
        <v>319</v>
      </c>
      <c r="J3" s="1208" t="s">
        <v>463</v>
      </c>
    </row>
    <row r="4" spans="2:15" ht="30" customHeight="1">
      <c r="B4" s="1208"/>
      <c r="C4" s="1232"/>
      <c r="D4" s="228" t="s">
        <v>558</v>
      </c>
      <c r="E4" s="228" t="s">
        <v>558</v>
      </c>
      <c r="F4" s="51" t="s">
        <v>558</v>
      </c>
      <c r="G4" s="228" t="s">
        <v>438</v>
      </c>
      <c r="H4" s="227">
        <v>2022</v>
      </c>
      <c r="I4" s="1232"/>
      <c r="J4" s="1208"/>
      <c r="K4" s="154"/>
      <c r="L4" s="154"/>
    </row>
    <row r="5" spans="2:15" ht="27" customHeight="1">
      <c r="B5" s="303">
        <v>1</v>
      </c>
      <c r="C5" s="160" t="s">
        <v>254</v>
      </c>
      <c r="D5" s="77">
        <v>567.51531654186556</v>
      </c>
      <c r="E5" s="77">
        <v>652.73181335281015</v>
      </c>
      <c r="F5" s="44">
        <f>E5-D5</f>
        <v>85.216496810944591</v>
      </c>
      <c r="G5" s="44">
        <f>F5/D5*100</f>
        <v>15.015717519345257</v>
      </c>
      <c r="H5" s="77">
        <v>693.74253699731889</v>
      </c>
      <c r="I5" s="162" t="s">
        <v>414</v>
      </c>
      <c r="J5" s="303">
        <v>1</v>
      </c>
      <c r="K5" s="154"/>
      <c r="L5" s="154"/>
    </row>
    <row r="6" spans="2:15" ht="27" customHeight="1">
      <c r="B6" s="304">
        <v>2</v>
      </c>
      <c r="C6" s="29" t="s">
        <v>82</v>
      </c>
      <c r="D6" s="80">
        <v>363.91480000000001</v>
      </c>
      <c r="E6" s="80">
        <v>499.59343268584496</v>
      </c>
      <c r="F6" s="45">
        <f t="shared" ref="F6:F26" si="0">E6-D6</f>
        <v>135.67863268584495</v>
      </c>
      <c r="G6" s="45">
        <f t="shared" ref="G6:G26" si="1">F6/D6*100</f>
        <v>37.283076337056073</v>
      </c>
      <c r="H6" s="80">
        <v>518.46723923001821</v>
      </c>
      <c r="I6" s="163" t="s">
        <v>415</v>
      </c>
      <c r="J6" s="304">
        <v>2</v>
      </c>
      <c r="K6" s="154"/>
      <c r="L6" s="154"/>
    </row>
    <row r="7" spans="2:15" ht="27" customHeight="1">
      <c r="B7" s="303">
        <v>3</v>
      </c>
      <c r="C7" s="28" t="s">
        <v>96</v>
      </c>
      <c r="D7" s="77">
        <v>123.1695844699084</v>
      </c>
      <c r="E7" s="77">
        <v>159.83956958263161</v>
      </c>
      <c r="F7" s="44">
        <f t="shared" si="0"/>
        <v>36.669985112723211</v>
      </c>
      <c r="G7" s="44">
        <f t="shared" si="1"/>
        <v>29.771948383638545</v>
      </c>
      <c r="H7" s="77">
        <v>184.04617414389037</v>
      </c>
      <c r="I7" s="162" t="s">
        <v>416</v>
      </c>
      <c r="J7" s="303">
        <v>3</v>
      </c>
      <c r="K7" s="154"/>
      <c r="L7" s="154"/>
    </row>
    <row r="8" spans="2:15" ht="27" customHeight="1">
      <c r="B8" s="304">
        <v>4</v>
      </c>
      <c r="C8" s="29" t="s">
        <v>97</v>
      </c>
      <c r="D8" s="80">
        <v>129.99780219780209</v>
      </c>
      <c r="E8" s="80">
        <v>156.1988622666083</v>
      </c>
      <c r="F8" s="45">
        <f t="shared" si="0"/>
        <v>26.201060068806214</v>
      </c>
      <c r="G8" s="45">
        <f t="shared" si="1"/>
        <v>20.155002335300406</v>
      </c>
      <c r="H8" s="80">
        <v>167.4074776226266</v>
      </c>
      <c r="I8" s="163" t="s">
        <v>417</v>
      </c>
      <c r="J8" s="304">
        <v>4</v>
      </c>
      <c r="K8" s="154"/>
      <c r="L8" s="154"/>
    </row>
    <row r="9" spans="2:15" ht="27" customHeight="1">
      <c r="B9" s="303">
        <v>5</v>
      </c>
      <c r="C9" s="28" t="s">
        <v>107</v>
      </c>
      <c r="D9" s="77">
        <v>122.8224</v>
      </c>
      <c r="E9" s="77">
        <v>122.97873325966981</v>
      </c>
      <c r="F9" s="44">
        <f t="shared" si="0"/>
        <v>0.15633325966980749</v>
      </c>
      <c r="G9" s="44">
        <f t="shared" si="1"/>
        <v>0.12728399678707425</v>
      </c>
      <c r="H9" s="77">
        <v>138.70871202882589</v>
      </c>
      <c r="I9" s="162" t="s">
        <v>421</v>
      </c>
      <c r="J9" s="303">
        <v>5</v>
      </c>
      <c r="K9" s="154"/>
      <c r="L9" s="154"/>
    </row>
    <row r="10" spans="2:15" ht="27" customHeight="1">
      <c r="B10" s="304">
        <v>6</v>
      </c>
      <c r="C10" s="29" t="s">
        <v>100</v>
      </c>
      <c r="D10" s="80">
        <v>90.629252332744471</v>
      </c>
      <c r="E10" s="80">
        <v>116.20676942517592</v>
      </c>
      <c r="F10" s="45">
        <f t="shared" si="0"/>
        <v>25.577517092431449</v>
      </c>
      <c r="G10" s="45">
        <f t="shared" si="1"/>
        <v>28.222142888836633</v>
      </c>
      <c r="H10" s="80">
        <v>129.24814100382696</v>
      </c>
      <c r="I10" s="163" t="s">
        <v>418</v>
      </c>
      <c r="J10" s="304">
        <v>6</v>
      </c>
      <c r="K10" s="154"/>
      <c r="L10" s="154"/>
      <c r="O10" s="143"/>
    </row>
    <row r="11" spans="2:15" ht="27" customHeight="1">
      <c r="B11" s="303">
        <v>7</v>
      </c>
      <c r="C11" s="28" t="s">
        <v>109</v>
      </c>
      <c r="D11" s="77">
        <v>83.458483669230162</v>
      </c>
      <c r="E11" s="77">
        <v>100.4905299732618</v>
      </c>
      <c r="F11" s="44">
        <f t="shared" si="0"/>
        <v>17.032046304031638</v>
      </c>
      <c r="G11" s="44">
        <f t="shared" si="1"/>
        <v>20.407807037969331</v>
      </c>
      <c r="H11" s="77">
        <v>112.15690889999649</v>
      </c>
      <c r="I11" s="162" t="s">
        <v>422</v>
      </c>
      <c r="J11" s="303">
        <v>7</v>
      </c>
      <c r="K11" s="154"/>
      <c r="L11" s="154"/>
    </row>
    <row r="12" spans="2:15" ht="27" customHeight="1">
      <c r="B12" s="304">
        <v>8</v>
      </c>
      <c r="C12" s="29" t="s">
        <v>7</v>
      </c>
      <c r="D12" s="80">
        <v>67.817276042500936</v>
      </c>
      <c r="E12" s="80">
        <v>85.994657300395971</v>
      </c>
      <c r="F12" s="45">
        <f t="shared" si="0"/>
        <v>18.177381257895036</v>
      </c>
      <c r="G12" s="45">
        <f t="shared" si="1"/>
        <v>26.803467078953908</v>
      </c>
      <c r="H12" s="80">
        <v>87.339549845424159</v>
      </c>
      <c r="I12" s="163" t="s">
        <v>420</v>
      </c>
      <c r="J12" s="304">
        <v>8</v>
      </c>
      <c r="K12" s="154"/>
      <c r="L12" s="154"/>
      <c r="N12" s="143"/>
    </row>
    <row r="13" spans="2:15" ht="27" customHeight="1">
      <c r="B13" s="303">
        <v>9</v>
      </c>
      <c r="C13" s="28" t="s">
        <v>106</v>
      </c>
      <c r="D13" s="77">
        <v>59.953351556722112</v>
      </c>
      <c r="E13" s="77">
        <v>69.310500847496783</v>
      </c>
      <c r="F13" s="44">
        <f t="shared" si="0"/>
        <v>9.3571492907746716</v>
      </c>
      <c r="G13" s="44">
        <f t="shared" si="1"/>
        <v>15.607383153420262</v>
      </c>
      <c r="H13" s="77">
        <v>79.183887135948567</v>
      </c>
      <c r="I13" s="162" t="s">
        <v>419</v>
      </c>
      <c r="J13" s="303">
        <v>9</v>
      </c>
      <c r="K13" s="154"/>
      <c r="L13" s="154"/>
    </row>
    <row r="14" spans="2:15" ht="27" customHeight="1">
      <c r="B14" s="304">
        <v>10</v>
      </c>
      <c r="C14" s="29" t="s">
        <v>38</v>
      </c>
      <c r="D14" s="80">
        <v>48.546010638297943</v>
      </c>
      <c r="E14" s="80">
        <v>56.683640480704526</v>
      </c>
      <c r="F14" s="45">
        <f t="shared" si="0"/>
        <v>8.1376298424065823</v>
      </c>
      <c r="G14" s="45">
        <f t="shared" si="1"/>
        <v>16.762715896549505</v>
      </c>
      <c r="H14" s="80">
        <v>59.485515740113939</v>
      </c>
      <c r="I14" s="163" t="s">
        <v>424</v>
      </c>
      <c r="J14" s="304">
        <v>10</v>
      </c>
      <c r="K14" s="154"/>
      <c r="L14" s="154"/>
    </row>
    <row r="15" spans="2:15" ht="27" customHeight="1">
      <c r="B15" s="303">
        <v>11</v>
      </c>
      <c r="C15" s="28" t="s">
        <v>112</v>
      </c>
      <c r="D15" s="77">
        <v>35.949284681395724</v>
      </c>
      <c r="E15" s="77">
        <v>47.02868457812734</v>
      </c>
      <c r="F15" s="44">
        <f t="shared" si="0"/>
        <v>11.079399896731616</v>
      </c>
      <c r="G15" s="44">
        <f t="shared" si="1"/>
        <v>30.819528107232035</v>
      </c>
      <c r="H15" s="77">
        <v>52.574066992891346</v>
      </c>
      <c r="I15" s="162" t="s">
        <v>425</v>
      </c>
      <c r="J15" s="303">
        <v>11</v>
      </c>
      <c r="K15" s="154"/>
      <c r="L15" s="154"/>
    </row>
    <row r="16" spans="2:15" ht="27" customHeight="1">
      <c r="B16" s="304">
        <v>12</v>
      </c>
      <c r="C16" s="29" t="s">
        <v>117</v>
      </c>
      <c r="D16" s="80">
        <v>28.596332863187584</v>
      </c>
      <c r="E16" s="80">
        <v>32.925299947799651</v>
      </c>
      <c r="F16" s="45">
        <f t="shared" si="0"/>
        <v>4.3289670846120671</v>
      </c>
      <c r="G16" s="45">
        <f t="shared" si="1"/>
        <v>15.138189589983408</v>
      </c>
      <c r="H16" s="80">
        <v>39.741880209701293</v>
      </c>
      <c r="I16" s="163" t="s">
        <v>426</v>
      </c>
      <c r="J16" s="304">
        <v>12</v>
      </c>
      <c r="K16" s="154"/>
      <c r="L16" s="154"/>
    </row>
    <row r="17" spans="2:14" ht="27" customHeight="1">
      <c r="B17" s="303">
        <v>13</v>
      </c>
      <c r="C17" s="28" t="s">
        <v>127</v>
      </c>
      <c r="D17" s="77">
        <v>15.239352860551579</v>
      </c>
      <c r="E17" s="77">
        <v>17.390944060365634</v>
      </c>
      <c r="F17" s="44">
        <f t="shared" si="0"/>
        <v>2.1515911998140549</v>
      </c>
      <c r="G17" s="44">
        <f t="shared" si="1"/>
        <v>14.118652015622265</v>
      </c>
      <c r="H17" s="77">
        <v>19.041871200228933</v>
      </c>
      <c r="I17" s="162" t="s">
        <v>429</v>
      </c>
      <c r="J17" s="303">
        <v>13</v>
      </c>
      <c r="K17" s="154"/>
      <c r="L17" s="154"/>
    </row>
    <row r="18" spans="2:14" ht="27" customHeight="1">
      <c r="B18" s="304">
        <v>14</v>
      </c>
      <c r="C18" s="161" t="s">
        <v>503</v>
      </c>
      <c r="D18" s="80">
        <v>10.440900000000001</v>
      </c>
      <c r="E18" s="80">
        <v>12.420456216683883</v>
      </c>
      <c r="F18" s="45">
        <f t="shared" si="0"/>
        <v>1.979556216683882</v>
      </c>
      <c r="G18" s="45">
        <f t="shared" si="1"/>
        <v>18.959631992298384</v>
      </c>
      <c r="H18" s="80">
        <v>13.444720958975907</v>
      </c>
      <c r="I18" s="163" t="s">
        <v>431</v>
      </c>
      <c r="J18" s="304">
        <v>14</v>
      </c>
      <c r="K18" s="154"/>
      <c r="L18" s="154"/>
    </row>
    <row r="19" spans="2:14" ht="27" customHeight="1">
      <c r="B19" s="303">
        <v>15</v>
      </c>
      <c r="C19" s="28" t="s">
        <v>137</v>
      </c>
      <c r="D19" s="77">
        <v>9.5857151328091703</v>
      </c>
      <c r="E19" s="77">
        <v>12.308893291152147</v>
      </c>
      <c r="F19" s="44">
        <f t="shared" si="0"/>
        <v>2.7231781583429768</v>
      </c>
      <c r="G19" s="44">
        <f t="shared" si="1"/>
        <v>28.408711510968171</v>
      </c>
      <c r="H19" s="77">
        <v>12.973445108974817</v>
      </c>
      <c r="I19" s="162" t="s">
        <v>433</v>
      </c>
      <c r="J19" s="303">
        <v>15</v>
      </c>
      <c r="K19" s="154"/>
      <c r="L19" s="154"/>
    </row>
    <row r="20" spans="2:14" ht="27" customHeight="1">
      <c r="B20" s="304">
        <v>16</v>
      </c>
      <c r="C20" s="29" t="s">
        <v>113</v>
      </c>
      <c r="D20" s="80">
        <v>7.1195908984089584</v>
      </c>
      <c r="E20" s="80">
        <v>8.4652478901122308</v>
      </c>
      <c r="F20" s="45">
        <f t="shared" si="0"/>
        <v>1.3456569917032724</v>
      </c>
      <c r="G20" s="45">
        <f t="shared" si="1"/>
        <v>18.900762851472145</v>
      </c>
      <c r="H20" s="80">
        <v>9.2640418043425505</v>
      </c>
      <c r="I20" s="163" t="s">
        <v>427</v>
      </c>
      <c r="J20" s="304">
        <v>16</v>
      </c>
      <c r="K20" s="154"/>
      <c r="L20" s="154"/>
    </row>
    <row r="21" spans="2:14" ht="27" customHeight="1">
      <c r="B21" s="303">
        <v>17</v>
      </c>
      <c r="C21" s="28" t="s">
        <v>129</v>
      </c>
      <c r="D21" s="77">
        <v>6.5619532874699376</v>
      </c>
      <c r="E21" s="77">
        <v>8.16290421594897</v>
      </c>
      <c r="F21" s="44">
        <f t="shared" si="0"/>
        <v>1.6009509284790324</v>
      </c>
      <c r="G21" s="44">
        <f t="shared" si="1"/>
        <v>24.397475238600848</v>
      </c>
      <c r="H21" s="77">
        <v>8.1289099971712009</v>
      </c>
      <c r="I21" s="162" t="s">
        <v>430</v>
      </c>
      <c r="J21" s="303">
        <v>17</v>
      </c>
      <c r="K21" s="154"/>
      <c r="L21" s="154"/>
    </row>
    <row r="22" spans="2:14" ht="27" customHeight="1">
      <c r="B22" s="304">
        <v>18</v>
      </c>
      <c r="C22" s="29" t="s">
        <v>139</v>
      </c>
      <c r="D22" s="80">
        <v>6.1939443595417201</v>
      </c>
      <c r="E22" s="80">
        <v>7.04386879865132</v>
      </c>
      <c r="F22" s="45">
        <f t="shared" si="0"/>
        <v>0.84992443910959992</v>
      </c>
      <c r="G22" s="45">
        <f t="shared" si="1"/>
        <v>13.721861059347399</v>
      </c>
      <c r="H22" s="80">
        <v>7.5883298478918126</v>
      </c>
      <c r="I22" s="163" t="s">
        <v>434</v>
      </c>
      <c r="J22" s="304">
        <v>18</v>
      </c>
      <c r="K22" s="154"/>
      <c r="L22" s="154"/>
    </row>
    <row r="23" spans="2:14" ht="27" customHeight="1">
      <c r="B23" s="303">
        <v>19</v>
      </c>
      <c r="C23" s="28" t="s">
        <v>125</v>
      </c>
      <c r="D23" s="77">
        <v>23.762393226314078</v>
      </c>
      <c r="E23" s="77" t="s">
        <v>570</v>
      </c>
      <c r="F23" s="44" t="s">
        <v>570</v>
      </c>
      <c r="G23" s="44" t="s">
        <v>570</v>
      </c>
      <c r="H23" s="77" t="s">
        <v>570</v>
      </c>
      <c r="I23" s="162" t="s">
        <v>428</v>
      </c>
      <c r="J23" s="303">
        <v>19</v>
      </c>
      <c r="K23" s="154"/>
      <c r="L23" s="154"/>
    </row>
    <row r="24" spans="2:14" ht="27" customHeight="1">
      <c r="B24" s="304">
        <v>20</v>
      </c>
      <c r="C24" s="29" t="s">
        <v>110</v>
      </c>
      <c r="D24" s="80" t="s">
        <v>570</v>
      </c>
      <c r="E24" s="80" t="s">
        <v>570</v>
      </c>
      <c r="F24" s="45" t="s">
        <v>570</v>
      </c>
      <c r="G24" s="45" t="s">
        <v>570</v>
      </c>
      <c r="H24" s="80" t="s">
        <v>570</v>
      </c>
      <c r="I24" s="163" t="s">
        <v>423</v>
      </c>
      <c r="J24" s="304">
        <v>20</v>
      </c>
      <c r="K24" s="18"/>
    </row>
    <row r="25" spans="2:14" ht="27" customHeight="1">
      <c r="B25" s="303">
        <v>21</v>
      </c>
      <c r="C25" s="160" t="s">
        <v>226</v>
      </c>
      <c r="D25" s="77" t="s">
        <v>570</v>
      </c>
      <c r="E25" s="77" t="s">
        <v>570</v>
      </c>
      <c r="F25" s="44" t="s">
        <v>570</v>
      </c>
      <c r="G25" s="44" t="s">
        <v>570</v>
      </c>
      <c r="H25" s="77" t="s">
        <v>570</v>
      </c>
      <c r="I25" s="162" t="s">
        <v>432</v>
      </c>
      <c r="J25" s="303">
        <v>21</v>
      </c>
      <c r="K25" s="18"/>
    </row>
    <row r="26" spans="2:14" ht="27" customHeight="1">
      <c r="B26" s="1261" t="s">
        <v>361</v>
      </c>
      <c r="C26" s="1261"/>
      <c r="D26" s="82">
        <v>1801.2737447587506</v>
      </c>
      <c r="E26" s="82">
        <v>2191.9975814754112</v>
      </c>
      <c r="F26" s="252">
        <f t="shared" si="0"/>
        <v>390.72383671666057</v>
      </c>
      <c r="G26" s="252">
        <f t="shared" si="1"/>
        <v>21.691530110488081</v>
      </c>
      <c r="H26" s="82">
        <v>2361.1909227391207</v>
      </c>
      <c r="I26" s="1252" t="s">
        <v>362</v>
      </c>
      <c r="J26" s="1252"/>
      <c r="K26" s="18"/>
      <c r="N26" s="18"/>
    </row>
    <row r="27" spans="2:14">
      <c r="B27" s="43" t="s">
        <v>553</v>
      </c>
      <c r="E27" s="18"/>
      <c r="F27" s="18"/>
      <c r="G27" s="18"/>
      <c r="J27" s="226" t="s">
        <v>521</v>
      </c>
      <c r="L27" s="19" t="s">
        <v>506</v>
      </c>
      <c r="M27" s="19" t="s">
        <v>687</v>
      </c>
    </row>
    <row r="28" spans="2:14" ht="31.5">
      <c r="E28" s="18"/>
      <c r="F28" s="18"/>
      <c r="G28" s="18"/>
      <c r="L28" s="155" t="s">
        <v>688</v>
      </c>
      <c r="M28" s="143">
        <v>0.29799999999999999</v>
      </c>
    </row>
    <row r="29" spans="2:14" ht="47.25">
      <c r="L29" s="156" t="s">
        <v>469</v>
      </c>
      <c r="M29" s="143">
        <v>0.22800000000000001</v>
      </c>
    </row>
    <row r="30" spans="2:14" ht="31.5">
      <c r="L30" s="157" t="s">
        <v>581</v>
      </c>
      <c r="M30" s="143">
        <v>7.2999999999999995E-2</v>
      </c>
    </row>
    <row r="31" spans="2:14" ht="31.5">
      <c r="L31" s="156" t="s">
        <v>689</v>
      </c>
      <c r="M31" s="143">
        <v>7.0999999999999994E-2</v>
      </c>
    </row>
    <row r="32" spans="2:14" ht="31.5">
      <c r="L32" s="157" t="s">
        <v>690</v>
      </c>
      <c r="M32" s="143">
        <v>5.6000000000000001E-2</v>
      </c>
    </row>
    <row r="33" spans="12:16" ht="31.5">
      <c r="L33" s="156" t="s">
        <v>468</v>
      </c>
      <c r="M33" s="143">
        <v>5.2999999999999999E-2</v>
      </c>
    </row>
    <row r="34" spans="12:16" ht="45">
      <c r="L34" s="147" t="s">
        <v>691</v>
      </c>
      <c r="M34" s="143">
        <v>0.221</v>
      </c>
    </row>
    <row r="35" spans="12:16">
      <c r="M35" s="143"/>
    </row>
    <row r="41" spans="12:16">
      <c r="P41" s="158"/>
    </row>
    <row r="42" spans="12:16">
      <c r="N42" s="143"/>
      <c r="P42" s="159"/>
    </row>
    <row r="43" spans="12:16" ht="15.75">
      <c r="M43" s="35"/>
      <c r="N43" s="67"/>
    </row>
    <row r="44" spans="12:16" ht="15.75">
      <c r="M44" s="37"/>
      <c r="N44" s="67"/>
    </row>
    <row r="45" spans="12:16" ht="15.75">
      <c r="M45" s="35"/>
      <c r="N45" s="67"/>
    </row>
    <row r="46" spans="12:16" ht="15.75">
      <c r="M46" s="37"/>
      <c r="N46" s="67"/>
    </row>
    <row r="47" spans="12:16" ht="15.75">
      <c r="M47" s="35"/>
      <c r="N47" s="67"/>
    </row>
    <row r="48" spans="12:16" ht="15.75">
      <c r="M48" s="41"/>
      <c r="N48" s="67"/>
    </row>
    <row r="49" spans="7:14" ht="15.75">
      <c r="M49" s="35"/>
      <c r="N49" s="67"/>
    </row>
    <row r="50" spans="7:14" ht="15.75">
      <c r="M50" s="37"/>
      <c r="N50" s="67"/>
    </row>
    <row r="51" spans="7:14" ht="15.75">
      <c r="M51" s="35"/>
      <c r="N51" s="67"/>
    </row>
    <row r="52" spans="7:14" ht="15.75">
      <c r="M52" s="37"/>
      <c r="N52" s="67"/>
    </row>
    <row r="56" spans="7:14">
      <c r="G56" s="18"/>
    </row>
    <row r="57" spans="7:14">
      <c r="G57" s="18"/>
    </row>
    <row r="58" spans="7:14">
      <c r="G58" s="18"/>
    </row>
    <row r="59" spans="7:14">
      <c r="G59" s="18"/>
    </row>
    <row r="60" spans="7:14">
      <c r="G60" s="18"/>
    </row>
    <row r="61" spans="7:14">
      <c r="G61" s="18"/>
    </row>
    <row r="62" spans="7:14">
      <c r="G62" s="18"/>
    </row>
    <row r="63" spans="7:14">
      <c r="G63" s="18"/>
    </row>
    <row r="64" spans="7:14">
      <c r="G64" s="18"/>
    </row>
    <row r="65" spans="7:7">
      <c r="G65" s="18"/>
    </row>
    <row r="66" spans="7:7">
      <c r="G66" s="18"/>
    </row>
    <row r="67" spans="7:7">
      <c r="G67" s="18"/>
    </row>
    <row r="68" spans="7:7">
      <c r="G68" s="18"/>
    </row>
    <row r="69" spans="7:7">
      <c r="G69" s="18"/>
    </row>
    <row r="70" spans="7:7">
      <c r="G70" s="18"/>
    </row>
    <row r="71" spans="7:7">
      <c r="G71" s="18"/>
    </row>
    <row r="72" spans="7:7">
      <c r="G72" s="18"/>
    </row>
    <row r="73" spans="7:7">
      <c r="G73" s="18"/>
    </row>
  </sheetData>
  <sortState xmlns:xlrd2="http://schemas.microsoft.com/office/spreadsheetml/2017/richdata2" ref="G56:H74">
    <sortCondition descending="1" ref="G56:G74"/>
  </sortState>
  <mergeCells count="9">
    <mergeCell ref="B3:B4"/>
    <mergeCell ref="B1:J1"/>
    <mergeCell ref="B2:J2"/>
    <mergeCell ref="I26:J26"/>
    <mergeCell ref="B26:C26"/>
    <mergeCell ref="C3:C4"/>
    <mergeCell ref="I3:I4"/>
    <mergeCell ref="J3:J4"/>
    <mergeCell ref="F3:G3"/>
  </mergeCells>
  <pageMargins left="0.25" right="0.25"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7F6F7-EFDD-487C-800B-7BCA3A481E28}">
  <sheetPr>
    <tabColor rgb="FFFFFF00"/>
  </sheetPr>
  <dimension ref="B1:P51"/>
  <sheetViews>
    <sheetView zoomScale="70" zoomScaleNormal="70" workbookViewId="0">
      <selection activeCell="R24" sqref="R24"/>
    </sheetView>
  </sheetViews>
  <sheetFormatPr defaultRowHeight="12.75"/>
  <cols>
    <col min="1" max="1" width="2.7109375" customWidth="1"/>
    <col min="2" max="2" width="6" customWidth="1"/>
    <col min="3" max="3" width="13" customWidth="1"/>
    <col min="4" max="6" width="11.7109375" customWidth="1"/>
    <col min="7" max="7" width="14.42578125" customWidth="1"/>
    <col min="8" max="8" width="12.85546875" customWidth="1"/>
    <col min="9" max="9" width="10.85546875" customWidth="1"/>
    <col min="10" max="10" width="6.7109375" customWidth="1"/>
  </cols>
  <sheetData>
    <row r="1" spans="2:12" s="40" customFormat="1" ht="27" customHeight="1">
      <c r="B1" s="1036" t="s">
        <v>692</v>
      </c>
      <c r="C1" s="1036"/>
      <c r="D1" s="1036"/>
      <c r="E1" s="1036"/>
      <c r="F1" s="1036"/>
      <c r="G1" s="1036"/>
      <c r="H1" s="1036"/>
      <c r="I1" s="1036"/>
      <c r="J1" s="1036"/>
    </row>
    <row r="2" spans="2:12" s="40" customFormat="1" ht="27" customHeight="1">
      <c r="B2" s="1003" t="s">
        <v>693</v>
      </c>
      <c r="C2" s="1003"/>
      <c r="D2" s="1003"/>
      <c r="E2" s="1003"/>
      <c r="F2" s="1003"/>
      <c r="G2" s="1003"/>
      <c r="H2" s="1003"/>
      <c r="I2" s="1003"/>
      <c r="J2" s="1003"/>
    </row>
    <row r="3" spans="2:12" ht="28.7" customHeight="1">
      <c r="B3" s="1208" t="s">
        <v>462</v>
      </c>
      <c r="C3" s="1232" t="s">
        <v>317</v>
      </c>
      <c r="D3" s="227">
        <v>2020</v>
      </c>
      <c r="E3" s="1232">
        <v>2021</v>
      </c>
      <c r="F3" s="1232"/>
      <c r="G3" s="228" t="s">
        <v>440</v>
      </c>
      <c r="H3" s="73" t="s">
        <v>502</v>
      </c>
      <c r="I3" s="1232" t="s">
        <v>319</v>
      </c>
      <c r="J3" s="1208" t="s">
        <v>463</v>
      </c>
    </row>
    <row r="4" spans="2:12" ht="28.7" customHeight="1">
      <c r="B4" s="1208"/>
      <c r="C4" s="1232"/>
      <c r="D4" s="228" t="s">
        <v>558</v>
      </c>
      <c r="E4" s="228" t="s">
        <v>558</v>
      </c>
      <c r="F4" s="227" t="s">
        <v>438</v>
      </c>
      <c r="G4" s="228" t="s">
        <v>501</v>
      </c>
      <c r="H4" s="227">
        <v>2022</v>
      </c>
      <c r="I4" s="1232"/>
      <c r="J4" s="1208"/>
    </row>
    <row r="5" spans="2:12" ht="28.7" customHeight="1">
      <c r="B5" s="254">
        <v>1</v>
      </c>
      <c r="C5" s="28" t="s">
        <v>254</v>
      </c>
      <c r="D5" s="46">
        <v>311.12321307011609</v>
      </c>
      <c r="E5" s="46">
        <v>370.60655817987094</v>
      </c>
      <c r="F5" s="60">
        <f t="shared" ref="F5:F22" si="0">E5/$E$26*100</f>
        <v>31.886169997608249</v>
      </c>
      <c r="G5" s="61">
        <f t="shared" ref="G5:G22" si="1">E5-D5</f>
        <v>59.48334510975485</v>
      </c>
      <c r="H5" s="46">
        <v>392.30452544966272</v>
      </c>
      <c r="I5" s="24" t="s">
        <v>414</v>
      </c>
      <c r="J5" s="254">
        <v>1</v>
      </c>
      <c r="K5" s="67">
        <f>G5/D5*100</f>
        <v>19.11890293327275</v>
      </c>
      <c r="L5" s="66"/>
    </row>
    <row r="6" spans="2:12" ht="28.7" customHeight="1">
      <c r="B6" s="255">
        <v>2</v>
      </c>
      <c r="C6" s="29" t="s">
        <v>82</v>
      </c>
      <c r="D6" s="47">
        <v>184.11189999999999</v>
      </c>
      <c r="E6" s="47">
        <v>279.73896650221144</v>
      </c>
      <c r="F6" s="62">
        <f t="shared" si="0"/>
        <v>24.068123037681367</v>
      </c>
      <c r="G6" s="63">
        <f t="shared" si="1"/>
        <v>95.627066502211449</v>
      </c>
      <c r="H6" s="47">
        <v>289.67605075328618</v>
      </c>
      <c r="I6" s="25" t="s">
        <v>415</v>
      </c>
      <c r="J6" s="255">
        <v>2</v>
      </c>
      <c r="K6" s="67">
        <f t="shared" ref="K6:K27" si="2">G6/D6*100</f>
        <v>51.939644586912337</v>
      </c>
      <c r="L6" s="66"/>
    </row>
    <row r="7" spans="2:12" ht="28.7" customHeight="1">
      <c r="B7" s="254">
        <v>3</v>
      </c>
      <c r="C7" s="56" t="s">
        <v>97</v>
      </c>
      <c r="D7" s="46">
        <v>70.933241758241692</v>
      </c>
      <c r="E7" s="46">
        <v>93.439062416602994</v>
      </c>
      <c r="F7" s="60">
        <f t="shared" si="0"/>
        <v>8.0392906247139209</v>
      </c>
      <c r="G7" s="61">
        <f t="shared" si="1"/>
        <v>22.505820658361301</v>
      </c>
      <c r="H7" s="46">
        <v>103.1430210490629</v>
      </c>
      <c r="I7" s="24" t="s">
        <v>417</v>
      </c>
      <c r="J7" s="254">
        <v>3</v>
      </c>
      <c r="K7" s="67">
        <f t="shared" si="2"/>
        <v>31.728171588529385</v>
      </c>
      <c r="L7" s="66"/>
    </row>
    <row r="8" spans="2:12" ht="28.7" customHeight="1">
      <c r="B8" s="255">
        <v>4</v>
      </c>
      <c r="C8" s="29" t="s">
        <v>96</v>
      </c>
      <c r="D8" s="47">
        <v>54.121729469908402</v>
      </c>
      <c r="E8" s="47">
        <v>88.984347746037415</v>
      </c>
      <c r="F8" s="62">
        <f t="shared" si="0"/>
        <v>7.656016810094715</v>
      </c>
      <c r="G8" s="63">
        <f t="shared" si="1"/>
        <v>34.862618276129012</v>
      </c>
      <c r="H8" s="47">
        <v>99.182669775785186</v>
      </c>
      <c r="I8" s="25" t="s">
        <v>416</v>
      </c>
      <c r="J8" s="255">
        <v>4</v>
      </c>
      <c r="K8" s="67">
        <f t="shared" si="2"/>
        <v>64.415196294701886</v>
      </c>
      <c r="L8" s="66"/>
    </row>
    <row r="9" spans="2:12" s="40" customFormat="1" ht="28.7" customHeight="1">
      <c r="B9" s="254">
        <v>5</v>
      </c>
      <c r="C9" s="28" t="s">
        <v>100</v>
      </c>
      <c r="D9" s="46">
        <v>47.006492451121581</v>
      </c>
      <c r="E9" s="46">
        <v>67.045582704676917</v>
      </c>
      <c r="F9" s="60">
        <f t="shared" si="0"/>
        <v>5.7684539048886831</v>
      </c>
      <c r="G9" s="44">
        <f t="shared" si="1"/>
        <v>20.039090253555337</v>
      </c>
      <c r="H9" s="46">
        <v>72.865403780687544</v>
      </c>
      <c r="I9" s="24" t="s">
        <v>418</v>
      </c>
      <c r="J9" s="254">
        <v>5</v>
      </c>
      <c r="K9" s="67">
        <f t="shared" si="2"/>
        <v>42.630473384910474</v>
      </c>
      <c r="L9" s="66"/>
    </row>
    <row r="10" spans="2:12" ht="28.7" customHeight="1">
      <c r="B10" s="255">
        <v>6</v>
      </c>
      <c r="C10" s="57" t="s">
        <v>107</v>
      </c>
      <c r="D10" s="47">
        <v>47.664900000000003</v>
      </c>
      <c r="E10" s="47">
        <v>44.490646441151704</v>
      </c>
      <c r="F10" s="62">
        <f t="shared" si="0"/>
        <v>3.8278769881819623</v>
      </c>
      <c r="G10" s="63">
        <f t="shared" si="1"/>
        <v>-3.1742535588482994</v>
      </c>
      <c r="H10" s="47">
        <v>54.0980065027912</v>
      </c>
      <c r="I10" s="25" t="s">
        <v>421</v>
      </c>
      <c r="J10" s="255">
        <v>6</v>
      </c>
      <c r="K10" s="67">
        <f t="shared" si="2"/>
        <v>-6.6595200217524821</v>
      </c>
      <c r="L10" s="66"/>
    </row>
    <row r="11" spans="2:12" ht="28.7" customHeight="1">
      <c r="B11" s="254">
        <v>7</v>
      </c>
      <c r="C11" s="28" t="s">
        <v>109</v>
      </c>
      <c r="D11" s="46">
        <v>37.353592800811008</v>
      </c>
      <c r="E11" s="46">
        <v>44.1583256743574</v>
      </c>
      <c r="F11" s="60">
        <f t="shared" si="0"/>
        <v>3.799284843143353</v>
      </c>
      <c r="G11" s="61">
        <f t="shared" si="1"/>
        <v>6.8047328735463921</v>
      </c>
      <c r="H11" s="46">
        <v>49.678482036634698</v>
      </c>
      <c r="I11" s="24" t="s">
        <v>422</v>
      </c>
      <c r="J11" s="254">
        <v>7</v>
      </c>
      <c r="K11" s="67">
        <f t="shared" si="2"/>
        <v>18.217077296507473</v>
      </c>
      <c r="L11" s="66"/>
    </row>
    <row r="12" spans="2:12" ht="28.7" customHeight="1">
      <c r="B12" s="255">
        <v>8</v>
      </c>
      <c r="C12" s="29" t="s">
        <v>106</v>
      </c>
      <c r="D12" s="47">
        <v>32.72890620402751</v>
      </c>
      <c r="E12" s="47">
        <v>40.400590265257193</v>
      </c>
      <c r="F12" s="62">
        <f t="shared" si="0"/>
        <v>3.4759775853088932</v>
      </c>
      <c r="G12" s="63">
        <f t="shared" si="1"/>
        <v>7.6716840612296835</v>
      </c>
      <c r="H12" s="47">
        <v>47.010885849177974</v>
      </c>
      <c r="I12" s="25" t="s">
        <v>419</v>
      </c>
      <c r="J12" s="255">
        <v>8</v>
      </c>
      <c r="K12" s="67">
        <f t="shared" si="2"/>
        <v>23.440086917067919</v>
      </c>
      <c r="L12" s="66"/>
    </row>
    <row r="13" spans="2:12" ht="28.7" customHeight="1">
      <c r="B13" s="254">
        <v>9</v>
      </c>
      <c r="C13" s="58" t="s">
        <v>7</v>
      </c>
      <c r="D13" s="46">
        <v>24.915554110576519</v>
      </c>
      <c r="E13" s="46">
        <v>38.714388648467619</v>
      </c>
      <c r="F13" s="60">
        <f t="shared" si="0"/>
        <v>3.3309005211920222</v>
      </c>
      <c r="G13" s="61">
        <f t="shared" si="1"/>
        <v>13.7988345378911</v>
      </c>
      <c r="H13" s="46">
        <v>41.151282850229585</v>
      </c>
      <c r="I13" s="24" t="s">
        <v>420</v>
      </c>
      <c r="J13" s="254">
        <v>9</v>
      </c>
      <c r="K13" s="67">
        <f t="shared" si="2"/>
        <v>55.382410829199934</v>
      </c>
      <c r="L13" s="66"/>
    </row>
    <row r="14" spans="2:12" ht="28.7" customHeight="1">
      <c r="B14" s="255">
        <v>10</v>
      </c>
      <c r="C14" s="29" t="s">
        <v>38</v>
      </c>
      <c r="D14" s="47">
        <v>25.249202127659601</v>
      </c>
      <c r="E14" s="47">
        <v>30.4374690938191</v>
      </c>
      <c r="F14" s="62">
        <f t="shared" si="0"/>
        <v>2.6187726374540348</v>
      </c>
      <c r="G14" s="63">
        <f t="shared" si="1"/>
        <v>5.1882669661594996</v>
      </c>
      <c r="H14" s="47">
        <v>31.991165067360999</v>
      </c>
      <c r="I14" s="25" t="s">
        <v>424</v>
      </c>
      <c r="J14" s="255">
        <v>10</v>
      </c>
      <c r="K14" s="67">
        <f t="shared" si="2"/>
        <v>20.548241247100389</v>
      </c>
      <c r="L14" s="66"/>
    </row>
    <row r="15" spans="2:12" ht="28.7" customHeight="1">
      <c r="B15" s="254">
        <v>11</v>
      </c>
      <c r="C15" s="28" t="s">
        <v>112</v>
      </c>
      <c r="D15" s="46">
        <v>16.179929001517159</v>
      </c>
      <c r="E15" s="46">
        <v>21.267654013014919</v>
      </c>
      <c r="F15" s="60">
        <f t="shared" si="0"/>
        <v>1.8298219940840257</v>
      </c>
      <c r="G15" s="61">
        <f t="shared" si="1"/>
        <v>5.0877250114977599</v>
      </c>
      <c r="H15" s="46">
        <v>23.625955492679463</v>
      </c>
      <c r="I15" s="24" t="s">
        <v>425</v>
      </c>
      <c r="J15" s="254">
        <v>11</v>
      </c>
      <c r="K15" s="67">
        <f t="shared" si="2"/>
        <v>31.444668335817138</v>
      </c>
      <c r="L15" s="331">
        <f>G15/D15</f>
        <v>0.31444668335817139</v>
      </c>
    </row>
    <row r="16" spans="2:12" ht="28.7" customHeight="1">
      <c r="B16" s="255">
        <v>12</v>
      </c>
      <c r="C16" s="29" t="s">
        <v>117</v>
      </c>
      <c r="D16" s="47">
        <v>10.36854724964739</v>
      </c>
      <c r="E16" s="47">
        <v>12.462642577611092</v>
      </c>
      <c r="F16" s="62">
        <f t="shared" si="0"/>
        <v>1.0722582509084198</v>
      </c>
      <c r="G16" s="63">
        <f t="shared" si="1"/>
        <v>2.0940953279637018</v>
      </c>
      <c r="H16" s="47">
        <v>17.015097375672301</v>
      </c>
      <c r="I16" s="25" t="s">
        <v>426</v>
      </c>
      <c r="J16" s="255">
        <v>12</v>
      </c>
      <c r="K16" s="67">
        <f t="shared" si="2"/>
        <v>20.196612674306106</v>
      </c>
      <c r="L16" s="66"/>
    </row>
    <row r="17" spans="2:16" ht="28.7" customHeight="1">
      <c r="B17" s="254">
        <v>13</v>
      </c>
      <c r="C17" s="56" t="s">
        <v>127</v>
      </c>
      <c r="D17" s="46">
        <v>5.0856087765197397</v>
      </c>
      <c r="E17" s="46">
        <v>6.8539637146792298</v>
      </c>
      <c r="F17" s="60">
        <f t="shared" si="0"/>
        <v>0.58969990503414282</v>
      </c>
      <c r="G17" s="61">
        <f t="shared" si="1"/>
        <v>1.7683549381594901</v>
      </c>
      <c r="H17" s="46">
        <v>7.4499174501743095</v>
      </c>
      <c r="I17" s="24" t="s">
        <v>429</v>
      </c>
      <c r="J17" s="254">
        <v>13</v>
      </c>
      <c r="K17" s="67">
        <f t="shared" si="2"/>
        <v>34.771745446169319</v>
      </c>
      <c r="L17" s="331">
        <f>E17/E26</f>
        <v>5.8969990503414281E-3</v>
      </c>
    </row>
    <row r="18" spans="2:16" ht="28.7" customHeight="1">
      <c r="B18" s="255">
        <v>14</v>
      </c>
      <c r="C18" s="29" t="s">
        <v>113</v>
      </c>
      <c r="D18" s="47">
        <v>3.6948474106417724</v>
      </c>
      <c r="E18" s="47">
        <v>4.1098439304677994</v>
      </c>
      <c r="F18" s="62">
        <f t="shared" si="0"/>
        <v>0.35360189758685273</v>
      </c>
      <c r="G18" s="63">
        <f t="shared" si="1"/>
        <v>0.41499651982602703</v>
      </c>
      <c r="H18" s="47">
        <v>4.53713349559915</v>
      </c>
      <c r="I18" s="25" t="s">
        <v>427</v>
      </c>
      <c r="J18" s="255">
        <v>14</v>
      </c>
      <c r="K18" s="67">
        <f t="shared" si="2"/>
        <v>11.231763418179822</v>
      </c>
      <c r="L18" s="66"/>
    </row>
    <row r="19" spans="2:16" ht="28.7" customHeight="1">
      <c r="B19" s="254">
        <v>15</v>
      </c>
      <c r="C19" s="28" t="s">
        <v>129</v>
      </c>
      <c r="D19" s="46">
        <v>2.8691304597838423</v>
      </c>
      <c r="E19" s="46">
        <v>3.6497865930524593</v>
      </c>
      <c r="F19" s="60">
        <f t="shared" si="0"/>
        <v>0.31401958004364067</v>
      </c>
      <c r="G19" s="61">
        <f t="shared" si="1"/>
        <v>0.78065613326861705</v>
      </c>
      <c r="H19" s="46">
        <v>3.5151828217135903</v>
      </c>
      <c r="I19" s="24" t="s">
        <v>430</v>
      </c>
      <c r="J19" s="254">
        <v>15</v>
      </c>
      <c r="K19" s="67">
        <f t="shared" si="2"/>
        <v>27.208805741354507</v>
      </c>
      <c r="L19" s="66"/>
    </row>
    <row r="20" spans="2:16" ht="28.7" customHeight="1">
      <c r="B20" s="255">
        <v>16</v>
      </c>
      <c r="C20" s="59" t="s">
        <v>503</v>
      </c>
      <c r="D20" s="47">
        <v>2.4944000000000002</v>
      </c>
      <c r="E20" s="47">
        <v>2.9876142368466532</v>
      </c>
      <c r="F20" s="62">
        <f t="shared" si="0"/>
        <v>0.2570477325367016</v>
      </c>
      <c r="G20" s="63">
        <f t="shared" si="1"/>
        <v>0.493214236846653</v>
      </c>
      <c r="H20" s="47">
        <v>3.2067224796861953</v>
      </c>
      <c r="I20" s="25" t="s">
        <v>431</v>
      </c>
      <c r="J20" s="255">
        <v>16</v>
      </c>
      <c r="K20" s="67">
        <f t="shared" si="2"/>
        <v>19.772860681793336</v>
      </c>
      <c r="L20" s="66"/>
    </row>
    <row r="21" spans="2:16" ht="28.7" customHeight="1">
      <c r="B21" s="254">
        <v>17</v>
      </c>
      <c r="C21" s="56" t="s">
        <v>137</v>
      </c>
      <c r="D21" s="46">
        <v>1.178201638277899</v>
      </c>
      <c r="E21" s="46">
        <v>1.8863606851625161</v>
      </c>
      <c r="F21" s="60">
        <f t="shared" si="0"/>
        <v>0.1622983084252492</v>
      </c>
      <c r="G21" s="61">
        <f t="shared" si="1"/>
        <v>0.70815904688461706</v>
      </c>
      <c r="H21" s="46">
        <v>2.2088930694304856</v>
      </c>
      <c r="I21" s="24" t="s">
        <v>433</v>
      </c>
      <c r="J21" s="254">
        <v>17</v>
      </c>
      <c r="K21" s="67">
        <f t="shared" si="2"/>
        <v>60.105080817888457</v>
      </c>
      <c r="L21" s="66"/>
    </row>
    <row r="22" spans="2:16" ht="28.7" customHeight="1">
      <c r="B22" s="255">
        <v>18</v>
      </c>
      <c r="C22" s="57" t="s">
        <v>139</v>
      </c>
      <c r="D22" s="47">
        <v>0.82536358625549011</v>
      </c>
      <c r="E22" s="47">
        <v>1.17972375363372</v>
      </c>
      <c r="F22" s="62">
        <f t="shared" si="0"/>
        <v>0.10150082703157198</v>
      </c>
      <c r="G22" s="63">
        <f t="shared" si="1"/>
        <v>0.35436016737822984</v>
      </c>
      <c r="H22" s="47">
        <v>1.2694562246634522</v>
      </c>
      <c r="I22" s="25" t="s">
        <v>434</v>
      </c>
      <c r="J22" s="255">
        <v>18</v>
      </c>
      <c r="K22" s="67">
        <f t="shared" si="2"/>
        <v>42.933826168160778</v>
      </c>
      <c r="L22" s="66"/>
    </row>
    <row r="23" spans="2:16" ht="28.7" customHeight="1">
      <c r="B23" s="254">
        <v>19</v>
      </c>
      <c r="C23" s="28" t="s">
        <v>125</v>
      </c>
      <c r="D23" s="46">
        <v>8.7627226765496591</v>
      </c>
      <c r="E23" s="46" t="s">
        <v>281</v>
      </c>
      <c r="F23" s="60" t="s">
        <v>281</v>
      </c>
      <c r="G23" s="46" t="s">
        <v>281</v>
      </c>
      <c r="H23" s="46" t="s">
        <v>281</v>
      </c>
      <c r="I23" s="24" t="s">
        <v>428</v>
      </c>
      <c r="J23" s="254">
        <v>19</v>
      </c>
      <c r="K23" t="e">
        <f t="shared" si="2"/>
        <v>#VALUE!</v>
      </c>
    </row>
    <row r="24" spans="2:16" ht="28.7" customHeight="1">
      <c r="B24" s="255">
        <v>20</v>
      </c>
      <c r="C24" s="57" t="s">
        <v>110</v>
      </c>
      <c r="D24" s="47" t="s">
        <v>281</v>
      </c>
      <c r="E24" s="47" t="s">
        <v>281</v>
      </c>
      <c r="F24" s="62" t="s">
        <v>281</v>
      </c>
      <c r="G24" s="47" t="s">
        <v>281</v>
      </c>
      <c r="H24" s="47" t="s">
        <v>281</v>
      </c>
      <c r="I24" s="25" t="s">
        <v>423</v>
      </c>
      <c r="J24" s="255">
        <v>20</v>
      </c>
      <c r="K24" t="e">
        <f t="shared" si="2"/>
        <v>#VALUE!</v>
      </c>
    </row>
    <row r="25" spans="2:16" ht="28.7" customHeight="1">
      <c r="B25" s="254">
        <v>21</v>
      </c>
      <c r="C25" s="56" t="s">
        <v>226</v>
      </c>
      <c r="D25" s="46" t="s">
        <v>281</v>
      </c>
      <c r="E25" s="46" t="s">
        <v>281</v>
      </c>
      <c r="F25" s="60" t="s">
        <v>281</v>
      </c>
      <c r="G25" s="46" t="s">
        <v>281</v>
      </c>
      <c r="H25" s="46" t="s">
        <v>281</v>
      </c>
      <c r="I25" s="24" t="s">
        <v>432</v>
      </c>
      <c r="J25" s="254">
        <v>21</v>
      </c>
      <c r="K25" t="e">
        <f t="shared" si="2"/>
        <v>#VALUE!</v>
      </c>
    </row>
    <row r="26" spans="2:16" ht="28.7" customHeight="1">
      <c r="B26" s="1266" t="s">
        <v>282</v>
      </c>
      <c r="C26" s="1266"/>
      <c r="D26" s="311">
        <v>886.66748279165552</v>
      </c>
      <c r="E26" s="311">
        <v>1162.2799420804374</v>
      </c>
      <c r="F26" s="257">
        <f>E26/$E$26*100</f>
        <v>100</v>
      </c>
      <c r="G26" s="252">
        <f>E26-D26</f>
        <v>275.61245928878191</v>
      </c>
      <c r="H26" s="311">
        <v>1255.4330697977141</v>
      </c>
      <c r="I26" s="1238" t="s">
        <v>362</v>
      </c>
      <c r="J26" s="1238"/>
      <c r="K26">
        <f t="shared" si="2"/>
        <v>31.084083338775585</v>
      </c>
      <c r="L26" s="18"/>
    </row>
    <row r="27" spans="2:16">
      <c r="B27" s="43" t="s">
        <v>553</v>
      </c>
      <c r="E27" s="18"/>
      <c r="F27" s="18"/>
      <c r="G27" s="18"/>
      <c r="J27" s="226" t="s">
        <v>521</v>
      </c>
      <c r="K27" t="e">
        <f t="shared" si="2"/>
        <v>#DIV/0!</v>
      </c>
      <c r="P27" s="64"/>
    </row>
    <row r="31" spans="2:16" ht="15.75">
      <c r="J31" s="7"/>
      <c r="K31" s="6"/>
    </row>
    <row r="32" spans="2:16" ht="15.75">
      <c r="J32" s="7"/>
      <c r="K32" s="6"/>
    </row>
    <row r="33" spans="10:11" ht="15.75">
      <c r="J33" s="7"/>
      <c r="K33" s="6"/>
    </row>
    <row r="34" spans="10:11" ht="15.75">
      <c r="J34" s="7"/>
      <c r="K34" s="6"/>
    </row>
    <row r="35" spans="10:11" ht="15.75">
      <c r="J35" s="7"/>
      <c r="K35" s="6"/>
    </row>
    <row r="36" spans="10:11" ht="15.75">
      <c r="J36" s="7"/>
      <c r="K36" s="6"/>
    </row>
    <row r="37" spans="10:11" ht="15.75">
      <c r="J37" s="7"/>
      <c r="K37" s="6"/>
    </row>
    <row r="38" spans="10:11" ht="15.75">
      <c r="J38" s="7"/>
      <c r="K38" s="6"/>
    </row>
    <row r="39" spans="10:11" ht="15.75">
      <c r="J39" s="7"/>
      <c r="K39" s="6"/>
    </row>
    <row r="40" spans="10:11" ht="15.75">
      <c r="J40" s="7"/>
      <c r="K40" s="6"/>
    </row>
    <row r="41" spans="10:11" ht="15.75">
      <c r="J41" s="7"/>
      <c r="K41" s="6"/>
    </row>
    <row r="42" spans="10:11" ht="15.75">
      <c r="J42" s="7"/>
      <c r="K42" s="6"/>
    </row>
    <row r="43" spans="10:11" ht="15.75">
      <c r="J43" s="7"/>
      <c r="K43" s="6"/>
    </row>
    <row r="44" spans="10:11" ht="15.75">
      <c r="J44" s="7"/>
      <c r="K44" s="6"/>
    </row>
    <row r="45" spans="10:11" ht="15.75">
      <c r="J45" s="7"/>
      <c r="K45" s="6"/>
    </row>
    <row r="46" spans="10:11" ht="15.75">
      <c r="J46" s="7"/>
      <c r="K46" s="6"/>
    </row>
    <row r="47" spans="10:11" ht="15.75">
      <c r="J47" s="7"/>
      <c r="K47" s="6"/>
    </row>
    <row r="48" spans="10:11" ht="15.75">
      <c r="J48" s="7"/>
      <c r="K48" s="6"/>
    </row>
    <row r="49" spans="10:11" ht="15.75">
      <c r="J49" s="7"/>
      <c r="K49" s="6"/>
    </row>
    <row r="50" spans="10:11" ht="15.75">
      <c r="J50" s="7"/>
      <c r="K50" s="6"/>
    </row>
    <row r="51" spans="10:11" ht="15.75">
      <c r="J51" s="7"/>
      <c r="K51" s="6"/>
    </row>
  </sheetData>
  <sortState xmlns:xlrd2="http://schemas.microsoft.com/office/spreadsheetml/2017/richdata2" ref="C5:I24">
    <sortCondition descending="1" ref="E5:E24"/>
  </sortState>
  <mergeCells count="9">
    <mergeCell ref="J3:J4"/>
    <mergeCell ref="B26:C26"/>
    <mergeCell ref="B2:J2"/>
    <mergeCell ref="B1:J1"/>
    <mergeCell ref="E3:F3"/>
    <mergeCell ref="I26:J26"/>
    <mergeCell ref="B3:B4"/>
    <mergeCell ref="C3:C4"/>
    <mergeCell ref="I3:I4"/>
  </mergeCells>
  <pageMargins left="0.25" right="0.25"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DBDED-F945-431B-8083-96E2287B682A}">
  <sheetPr>
    <tabColor rgb="FFFFFF00"/>
  </sheetPr>
  <dimension ref="B1:N57"/>
  <sheetViews>
    <sheetView workbookViewId="0">
      <selection activeCell="R24" sqref="R24"/>
    </sheetView>
  </sheetViews>
  <sheetFormatPr defaultRowHeight="12.75"/>
  <cols>
    <col min="1" max="1" width="2.7109375" customWidth="1"/>
    <col min="2" max="2" width="6.140625" customWidth="1"/>
    <col min="3" max="4" width="12.42578125" customWidth="1"/>
    <col min="5" max="6" width="11" customWidth="1"/>
    <col min="7" max="9" width="12.42578125" customWidth="1"/>
    <col min="10" max="10" width="6" customWidth="1"/>
    <col min="16" max="16" width="14" bestFit="1" customWidth="1"/>
    <col min="17" max="18" width="10.5703125" bestFit="1" customWidth="1"/>
    <col min="19" max="19" width="14.28515625" bestFit="1" customWidth="1"/>
    <col min="20" max="20" width="13.28515625" bestFit="1" customWidth="1"/>
  </cols>
  <sheetData>
    <row r="1" spans="2:11" s="40" customFormat="1" ht="29.25" customHeight="1">
      <c r="B1" s="1267" t="s">
        <v>694</v>
      </c>
      <c r="C1" s="1267"/>
      <c r="D1" s="1267"/>
      <c r="E1" s="1267"/>
      <c r="F1" s="1267"/>
      <c r="G1" s="1267"/>
      <c r="H1" s="1267"/>
      <c r="I1" s="1267"/>
      <c r="J1" s="1267"/>
    </row>
    <row r="2" spans="2:11" s="40" customFormat="1" ht="29.25" customHeight="1">
      <c r="B2" s="1268" t="s">
        <v>695</v>
      </c>
      <c r="C2" s="1268"/>
      <c r="D2" s="1268"/>
      <c r="E2" s="1268"/>
      <c r="F2" s="1268"/>
      <c r="G2" s="1268"/>
      <c r="H2" s="1268"/>
      <c r="I2" s="1268"/>
      <c r="J2" s="1268"/>
    </row>
    <row r="3" spans="2:11" ht="28.5">
      <c r="B3" s="1208" t="s">
        <v>462</v>
      </c>
      <c r="C3" s="1232" t="s">
        <v>317</v>
      </c>
      <c r="D3" s="227">
        <v>2020</v>
      </c>
      <c r="E3" s="1232">
        <v>2021</v>
      </c>
      <c r="F3" s="1232"/>
      <c r="G3" s="228" t="s">
        <v>440</v>
      </c>
      <c r="H3" s="73" t="s">
        <v>502</v>
      </c>
      <c r="I3" s="1232" t="s">
        <v>319</v>
      </c>
      <c r="J3" s="1208" t="s">
        <v>463</v>
      </c>
    </row>
    <row r="4" spans="2:11" ht="28.5">
      <c r="B4" s="1208"/>
      <c r="C4" s="1232"/>
      <c r="D4" s="228" t="s">
        <v>558</v>
      </c>
      <c r="E4" s="228" t="s">
        <v>558</v>
      </c>
      <c r="F4" s="227" t="s">
        <v>438</v>
      </c>
      <c r="G4" s="228" t="s">
        <v>501</v>
      </c>
      <c r="H4" s="227">
        <v>2022</v>
      </c>
      <c r="I4" s="1232"/>
      <c r="J4" s="1208"/>
    </row>
    <row r="5" spans="2:11" ht="28.5" customHeight="1">
      <c r="B5" s="8">
        <v>1</v>
      </c>
      <c r="C5" s="34" t="s">
        <v>254</v>
      </c>
      <c r="D5" s="23">
        <v>256.39210347174946</v>
      </c>
      <c r="E5" s="23">
        <v>282.12525517293921</v>
      </c>
      <c r="F5" s="38">
        <f t="shared" ref="F5:F22" si="0">E5/$E$26*100</f>
        <v>27.398312350821357</v>
      </c>
      <c r="G5" s="38">
        <f t="shared" ref="G5:G22" si="1">E5-D5</f>
        <v>25.73315170118974</v>
      </c>
      <c r="H5" s="23">
        <v>301.43801154765612</v>
      </c>
      <c r="I5" s="30" t="s">
        <v>414</v>
      </c>
      <c r="J5" s="8">
        <v>1</v>
      </c>
      <c r="K5" s="64">
        <f>G5/D5*100</f>
        <v>10.036639722028392</v>
      </c>
    </row>
    <row r="6" spans="2:11" ht="28.5" customHeight="1">
      <c r="B6" s="9">
        <v>2</v>
      </c>
      <c r="C6" s="37" t="s">
        <v>82</v>
      </c>
      <c r="D6" s="26">
        <v>179.80289999999999</v>
      </c>
      <c r="E6" s="26">
        <v>219.85446618363349</v>
      </c>
      <c r="F6" s="39">
        <f t="shared" si="0"/>
        <v>21.350946878292998</v>
      </c>
      <c r="G6" s="39">
        <f t="shared" si="1"/>
        <v>40.051566183633497</v>
      </c>
      <c r="H6" s="26">
        <v>228.791188476732</v>
      </c>
      <c r="I6" s="31" t="s">
        <v>415</v>
      </c>
      <c r="J6" s="9">
        <v>2</v>
      </c>
      <c r="K6" s="64">
        <f t="shared" ref="K6:K27" si="2">G6/D6*100</f>
        <v>22.275261513375757</v>
      </c>
    </row>
    <row r="7" spans="2:11" ht="28.5" customHeight="1">
      <c r="B7" s="8">
        <v>3</v>
      </c>
      <c r="C7" s="35" t="s">
        <v>107</v>
      </c>
      <c r="D7" s="23">
        <v>75.157499999999999</v>
      </c>
      <c r="E7" s="23">
        <v>78.488086818518099</v>
      </c>
      <c r="F7" s="38">
        <f t="shared" si="0"/>
        <v>7.6222921523064286</v>
      </c>
      <c r="G7" s="38">
        <f t="shared" si="1"/>
        <v>3.3305868185180998</v>
      </c>
      <c r="H7" s="23">
        <v>84.610705526034693</v>
      </c>
      <c r="I7" s="30" t="s">
        <v>421</v>
      </c>
      <c r="J7" s="8">
        <v>3</v>
      </c>
      <c r="K7" s="64">
        <f t="shared" si="2"/>
        <v>4.4314763244095401</v>
      </c>
    </row>
    <row r="8" spans="2:11" ht="28.5" customHeight="1">
      <c r="B8" s="9">
        <v>4</v>
      </c>
      <c r="C8" s="37" t="s">
        <v>96</v>
      </c>
      <c r="D8" s="26">
        <v>69.047854999999998</v>
      </c>
      <c r="E8" s="26">
        <v>70.855221836594211</v>
      </c>
      <c r="F8" s="39">
        <f t="shared" si="0"/>
        <v>6.8810340937954866</v>
      </c>
      <c r="G8" s="39">
        <f t="shared" si="1"/>
        <v>1.8073668365942126</v>
      </c>
      <c r="H8" s="26">
        <v>84.863504368105197</v>
      </c>
      <c r="I8" s="31" t="s">
        <v>416</v>
      </c>
      <c r="J8" s="9">
        <v>4</v>
      </c>
      <c r="K8" s="64">
        <f t="shared" si="2"/>
        <v>2.6175568185198697</v>
      </c>
    </row>
    <row r="9" spans="2:11" ht="28.5" customHeight="1">
      <c r="B9" s="8">
        <v>5</v>
      </c>
      <c r="C9" s="35" t="s">
        <v>97</v>
      </c>
      <c r="D9" s="23">
        <v>59.064560439560402</v>
      </c>
      <c r="E9" s="23">
        <v>62.759799850005301</v>
      </c>
      <c r="F9" s="38">
        <f t="shared" si="0"/>
        <v>6.0948552738089221</v>
      </c>
      <c r="G9" s="38">
        <f t="shared" si="1"/>
        <v>3.6952394104448985</v>
      </c>
      <c r="H9" s="23">
        <v>64.264456573563706</v>
      </c>
      <c r="I9" s="30" t="s">
        <v>417</v>
      </c>
      <c r="J9" s="8">
        <v>5</v>
      </c>
      <c r="K9" s="64">
        <f t="shared" si="2"/>
        <v>6.2562717523753753</v>
      </c>
    </row>
    <row r="10" spans="2:11" ht="28.5" customHeight="1">
      <c r="B10" s="9">
        <v>6</v>
      </c>
      <c r="C10" s="37" t="s">
        <v>109</v>
      </c>
      <c r="D10" s="26">
        <v>46.104890868419155</v>
      </c>
      <c r="E10" s="26">
        <v>56.332204298904394</v>
      </c>
      <c r="F10" s="39">
        <f t="shared" si="0"/>
        <v>5.470645752169812</v>
      </c>
      <c r="G10" s="39">
        <f t="shared" si="1"/>
        <v>10.227313430485239</v>
      </c>
      <c r="H10" s="26">
        <v>62.478426863361804</v>
      </c>
      <c r="I10" s="31" t="s">
        <v>422</v>
      </c>
      <c r="J10" s="9">
        <v>6</v>
      </c>
      <c r="K10" s="64">
        <f t="shared" si="2"/>
        <v>22.182708250353382</v>
      </c>
    </row>
    <row r="11" spans="2:11" ht="28.5" customHeight="1">
      <c r="B11" s="8">
        <v>7</v>
      </c>
      <c r="C11" s="35" t="s">
        <v>100</v>
      </c>
      <c r="D11" s="23">
        <v>43.622759881622898</v>
      </c>
      <c r="E11" s="23">
        <v>49.161186720499003</v>
      </c>
      <c r="F11" s="38">
        <f t="shared" si="0"/>
        <v>4.7742395429279441</v>
      </c>
      <c r="G11" s="38">
        <f t="shared" si="1"/>
        <v>5.5384268388761058</v>
      </c>
      <c r="H11" s="23">
        <v>56.382737223139401</v>
      </c>
      <c r="I11" s="30" t="s">
        <v>418</v>
      </c>
      <c r="J11" s="8">
        <v>7</v>
      </c>
      <c r="K11" s="64">
        <f t="shared" si="2"/>
        <v>12.696186242927965</v>
      </c>
    </row>
    <row r="12" spans="2:11" ht="28.5" customHeight="1">
      <c r="B12" s="9">
        <v>8</v>
      </c>
      <c r="C12" s="37" t="s">
        <v>7</v>
      </c>
      <c r="D12" s="26">
        <v>42.901721931924413</v>
      </c>
      <c r="E12" s="26">
        <v>47.28026865192836</v>
      </c>
      <c r="F12" s="39">
        <f t="shared" si="0"/>
        <v>4.591576063483636</v>
      </c>
      <c r="G12" s="39">
        <f t="shared" si="1"/>
        <v>4.3785467200039463</v>
      </c>
      <c r="H12" s="26">
        <v>46.188266995194581</v>
      </c>
      <c r="I12" s="31" t="s">
        <v>420</v>
      </c>
      <c r="J12" s="9">
        <v>8</v>
      </c>
      <c r="K12" s="64">
        <f t="shared" si="2"/>
        <v>10.205992959797129</v>
      </c>
    </row>
    <row r="13" spans="2:11" ht="28.5" customHeight="1">
      <c r="B13" s="8">
        <v>9</v>
      </c>
      <c r="C13" s="35" t="s">
        <v>106</v>
      </c>
      <c r="D13" s="23">
        <v>27.224445352694602</v>
      </c>
      <c r="E13" s="23">
        <v>28.909910582239586</v>
      </c>
      <c r="F13" s="38">
        <f t="shared" si="0"/>
        <v>2.8075570890701691</v>
      </c>
      <c r="G13" s="38">
        <f t="shared" si="1"/>
        <v>1.6854652295449846</v>
      </c>
      <c r="H13" s="23">
        <v>32.173001286770599</v>
      </c>
      <c r="I13" s="30" t="s">
        <v>419</v>
      </c>
      <c r="J13" s="8">
        <v>9</v>
      </c>
      <c r="K13" s="64">
        <f t="shared" si="2"/>
        <v>6.1909993306003637</v>
      </c>
    </row>
    <row r="14" spans="2:11" ht="28.5" customHeight="1">
      <c r="B14" s="9">
        <v>10</v>
      </c>
      <c r="C14" s="37" t="s">
        <v>38</v>
      </c>
      <c r="D14" s="26">
        <v>23.296808510638339</v>
      </c>
      <c r="E14" s="26">
        <v>26.246171386885429</v>
      </c>
      <c r="F14" s="39">
        <f t="shared" si="0"/>
        <v>2.5488707178316155</v>
      </c>
      <c r="G14" s="39">
        <f t="shared" si="1"/>
        <v>2.9493628762470898</v>
      </c>
      <c r="H14" s="26">
        <v>27.49435067275294</v>
      </c>
      <c r="I14" s="31" t="s">
        <v>424</v>
      </c>
      <c r="J14" s="9">
        <v>10</v>
      </c>
      <c r="K14" s="64">
        <f t="shared" si="2"/>
        <v>12.659943849820813</v>
      </c>
    </row>
    <row r="15" spans="2:11" ht="28.5" customHeight="1">
      <c r="B15" s="8">
        <v>11</v>
      </c>
      <c r="C15" s="35" t="s">
        <v>112</v>
      </c>
      <c r="D15" s="23">
        <v>19.769355679878565</v>
      </c>
      <c r="E15" s="23">
        <v>25.761030565112421</v>
      </c>
      <c r="F15" s="38">
        <f t="shared" si="0"/>
        <v>2.5017567515157562</v>
      </c>
      <c r="G15" s="38">
        <f t="shared" si="1"/>
        <v>5.9916748852338557</v>
      </c>
      <c r="H15" s="23">
        <v>28.948111500211887</v>
      </c>
      <c r="I15" s="30" t="s">
        <v>425</v>
      </c>
      <c r="J15" s="8">
        <v>11</v>
      </c>
      <c r="K15" s="64">
        <f t="shared" si="2"/>
        <v>30.307891578541625</v>
      </c>
    </row>
    <row r="16" spans="2:11" ht="28.5" customHeight="1">
      <c r="B16" s="9">
        <v>12</v>
      </c>
      <c r="C16" s="37" t="s">
        <v>117</v>
      </c>
      <c r="D16" s="26">
        <v>18.227785613540192</v>
      </c>
      <c r="E16" s="26">
        <v>20.462657370188559</v>
      </c>
      <c r="F16" s="39">
        <f t="shared" si="0"/>
        <v>1.9872105310550674</v>
      </c>
      <c r="G16" s="39">
        <f t="shared" si="1"/>
        <v>2.2348717566483671</v>
      </c>
      <c r="H16" s="26">
        <v>22.726782834028992</v>
      </c>
      <c r="I16" s="31" t="s">
        <v>426</v>
      </c>
      <c r="J16" s="9">
        <v>12</v>
      </c>
      <c r="K16" s="64">
        <f t="shared" si="2"/>
        <v>12.26079680785927</v>
      </c>
    </row>
    <row r="17" spans="2:12" ht="28.5" customHeight="1">
      <c r="B17" s="8">
        <v>13</v>
      </c>
      <c r="C17" s="35" t="s">
        <v>127</v>
      </c>
      <c r="D17" s="23">
        <v>10.153744084031839</v>
      </c>
      <c r="E17" s="23">
        <v>10.536980345686402</v>
      </c>
      <c r="F17" s="38">
        <f t="shared" si="0"/>
        <v>1.0232883212409145</v>
      </c>
      <c r="G17" s="38">
        <f t="shared" si="1"/>
        <v>0.38323626165456304</v>
      </c>
      <c r="H17" s="23">
        <v>11.591953750054621</v>
      </c>
      <c r="I17" s="30" t="s">
        <v>429</v>
      </c>
      <c r="J17" s="8">
        <v>13</v>
      </c>
      <c r="K17" s="64">
        <f t="shared" si="2"/>
        <v>3.7743344571511788</v>
      </c>
    </row>
    <row r="18" spans="2:12" ht="28.5" customHeight="1">
      <c r="B18" s="9">
        <v>14</v>
      </c>
      <c r="C18" s="37" t="s">
        <v>137</v>
      </c>
      <c r="D18" s="26">
        <v>8.4075134945312708</v>
      </c>
      <c r="E18" s="26">
        <v>10.42253260598963</v>
      </c>
      <c r="F18" s="39">
        <f t="shared" si="0"/>
        <v>1.0121738433182079</v>
      </c>
      <c r="G18" s="39">
        <f t="shared" si="1"/>
        <v>2.0150191114583595</v>
      </c>
      <c r="H18" s="26">
        <v>10.764552039544331</v>
      </c>
      <c r="I18" s="31" t="s">
        <v>433</v>
      </c>
      <c r="J18" s="9">
        <v>14</v>
      </c>
      <c r="K18" s="64">
        <f t="shared" si="2"/>
        <v>23.966885248165745</v>
      </c>
    </row>
    <row r="19" spans="2:12" ht="28.5" customHeight="1">
      <c r="B19" s="8">
        <v>15</v>
      </c>
      <c r="C19" s="36" t="s">
        <v>503</v>
      </c>
      <c r="D19" s="23">
        <v>7.9465000000000003</v>
      </c>
      <c r="E19" s="23">
        <v>9.4328419798372298</v>
      </c>
      <c r="F19" s="38">
        <f t="shared" si="0"/>
        <v>0.91606102672764156</v>
      </c>
      <c r="G19" s="38">
        <f t="shared" si="1"/>
        <v>1.4863419798372295</v>
      </c>
      <c r="H19" s="23">
        <v>10.237998479289711</v>
      </c>
      <c r="I19" s="30" t="s">
        <v>431</v>
      </c>
      <c r="J19" s="8">
        <v>15</v>
      </c>
      <c r="K19" s="64">
        <f t="shared" si="2"/>
        <v>18.704360156512042</v>
      </c>
    </row>
    <row r="20" spans="2:12" ht="28.5" customHeight="1">
      <c r="B20" s="9">
        <v>16</v>
      </c>
      <c r="C20" s="37" t="s">
        <v>139</v>
      </c>
      <c r="D20" s="26">
        <v>5.3685807732862303</v>
      </c>
      <c r="E20" s="26">
        <v>5.8641450450176</v>
      </c>
      <c r="F20" s="39">
        <f t="shared" si="0"/>
        <v>0.56949058855233048</v>
      </c>
      <c r="G20" s="39">
        <f t="shared" si="1"/>
        <v>0.49556427173136974</v>
      </c>
      <c r="H20" s="26">
        <v>6.3188736232283604</v>
      </c>
      <c r="I20" s="31" t="s">
        <v>434</v>
      </c>
      <c r="J20" s="9">
        <v>16</v>
      </c>
      <c r="K20" s="64">
        <f t="shared" si="2"/>
        <v>9.2308245448642765</v>
      </c>
    </row>
    <row r="21" spans="2:12" ht="28.5" customHeight="1">
      <c r="B21" s="8">
        <v>17</v>
      </c>
      <c r="C21" s="35" t="s">
        <v>129</v>
      </c>
      <c r="D21" s="23">
        <v>3.6928228276860953</v>
      </c>
      <c r="E21" s="23">
        <v>4.5131176228965098</v>
      </c>
      <c r="F21" s="38">
        <f t="shared" si="0"/>
        <v>0.43828690994827096</v>
      </c>
      <c r="G21" s="38">
        <f t="shared" si="1"/>
        <v>0.82029479521041448</v>
      </c>
      <c r="H21" s="23">
        <v>4.6137271754576101</v>
      </c>
      <c r="I21" s="30" t="s">
        <v>430</v>
      </c>
      <c r="J21" s="8">
        <v>17</v>
      </c>
      <c r="K21" s="64">
        <f t="shared" si="2"/>
        <v>22.213218274660829</v>
      </c>
    </row>
    <row r="22" spans="2:12" ht="28.5" customHeight="1">
      <c r="B22" s="9">
        <v>18</v>
      </c>
      <c r="C22" s="37" t="s">
        <v>113</v>
      </c>
      <c r="D22" s="26">
        <v>3.4247434877671861</v>
      </c>
      <c r="E22" s="26">
        <v>4.3554039596444305</v>
      </c>
      <c r="F22" s="39">
        <f t="shared" si="0"/>
        <v>0.42297070507634638</v>
      </c>
      <c r="G22" s="39">
        <f t="shared" si="1"/>
        <v>0.93066047187724443</v>
      </c>
      <c r="H22" s="26">
        <v>4.7269083087434005</v>
      </c>
      <c r="I22" s="31" t="s">
        <v>427</v>
      </c>
      <c r="J22" s="9">
        <v>18</v>
      </c>
      <c r="K22" s="64">
        <f t="shared" si="2"/>
        <v>27.17460373897967</v>
      </c>
    </row>
    <row r="23" spans="2:12" ht="28.5" customHeight="1">
      <c r="B23" s="8">
        <v>19</v>
      </c>
      <c r="C23" s="35" t="s">
        <v>125</v>
      </c>
      <c r="D23" s="23">
        <v>14.999670549764419</v>
      </c>
      <c r="E23" s="23" t="s">
        <v>281</v>
      </c>
      <c r="F23" s="23" t="s">
        <v>281</v>
      </c>
      <c r="G23" s="23" t="s">
        <v>281</v>
      </c>
      <c r="H23" s="23" t="s">
        <v>281</v>
      </c>
      <c r="I23" s="30" t="s">
        <v>428</v>
      </c>
      <c r="J23" s="8">
        <v>19</v>
      </c>
      <c r="K23" s="64" t="e">
        <f t="shared" si="2"/>
        <v>#VALUE!</v>
      </c>
    </row>
    <row r="24" spans="2:12" ht="28.5" customHeight="1">
      <c r="B24" s="9">
        <v>20</v>
      </c>
      <c r="C24" s="37" t="s">
        <v>110</v>
      </c>
      <c r="D24" s="26" t="s">
        <v>281</v>
      </c>
      <c r="E24" s="26" t="s">
        <v>281</v>
      </c>
      <c r="F24" s="26" t="s">
        <v>281</v>
      </c>
      <c r="G24" s="26" t="s">
        <v>281</v>
      </c>
      <c r="H24" s="26" t="s">
        <v>281</v>
      </c>
      <c r="I24" s="31" t="s">
        <v>423</v>
      </c>
      <c r="J24" s="9">
        <v>20</v>
      </c>
      <c r="K24" s="64" t="e">
        <f t="shared" si="2"/>
        <v>#VALUE!</v>
      </c>
    </row>
    <row r="25" spans="2:12" ht="28.5" customHeight="1">
      <c r="B25" s="8">
        <v>21</v>
      </c>
      <c r="C25" s="36" t="s">
        <v>226</v>
      </c>
      <c r="D25" s="33" t="s">
        <v>281</v>
      </c>
      <c r="E25" s="33" t="s">
        <v>281</v>
      </c>
      <c r="F25" s="33" t="s">
        <v>281</v>
      </c>
      <c r="G25" s="33" t="s">
        <v>281</v>
      </c>
      <c r="H25" s="33" t="s">
        <v>281</v>
      </c>
      <c r="I25" s="30" t="s">
        <v>432</v>
      </c>
      <c r="J25" s="8">
        <v>21</v>
      </c>
      <c r="K25" s="64" t="e">
        <f t="shared" si="2"/>
        <v>#VALUE!</v>
      </c>
    </row>
    <row r="26" spans="2:12" ht="28.5" customHeight="1">
      <c r="B26" s="1266" t="s">
        <v>282</v>
      </c>
      <c r="C26" s="1266"/>
      <c r="D26" s="297">
        <v>914.60626196709507</v>
      </c>
      <c r="E26" s="297">
        <v>1029.7176393949737</v>
      </c>
      <c r="F26" s="310">
        <f>E26/$E$26*100</f>
        <v>100</v>
      </c>
      <c r="G26" s="310">
        <f>E26-D26</f>
        <v>115.11137742787867</v>
      </c>
      <c r="H26" s="297">
        <v>1105.7578529414066</v>
      </c>
      <c r="I26" s="1238" t="s">
        <v>362</v>
      </c>
      <c r="J26" s="1238"/>
      <c r="K26" s="64">
        <f t="shared" si="2"/>
        <v>12.585894303883528</v>
      </c>
    </row>
    <row r="27" spans="2:12">
      <c r="B27" s="43" t="s">
        <v>553</v>
      </c>
      <c r="E27" s="18"/>
      <c r="F27" s="18"/>
      <c r="G27" s="18"/>
      <c r="J27" s="226" t="s">
        <v>521</v>
      </c>
      <c r="K27" s="64" t="e">
        <f t="shared" si="2"/>
        <v>#DIV/0!</v>
      </c>
      <c r="L27" s="18"/>
    </row>
    <row r="28" spans="2:12">
      <c r="E28" s="4"/>
      <c r="F28" s="4"/>
      <c r="G28" s="4"/>
    </row>
    <row r="37" spans="13:14" ht="15.75">
      <c r="M37" s="7"/>
      <c r="N37" s="6"/>
    </row>
    <row r="38" spans="13:14" ht="15.75">
      <c r="M38" s="7"/>
      <c r="N38" s="6"/>
    </row>
    <row r="39" spans="13:14" ht="15.75">
      <c r="M39" s="7"/>
      <c r="N39" s="6"/>
    </row>
    <row r="40" spans="13:14" ht="15.75">
      <c r="M40" s="7"/>
      <c r="N40" s="6"/>
    </row>
    <row r="41" spans="13:14" ht="15.75">
      <c r="M41" s="7"/>
      <c r="N41" s="6"/>
    </row>
    <row r="42" spans="13:14" ht="15.75">
      <c r="M42" s="7"/>
      <c r="N42" s="6"/>
    </row>
    <row r="43" spans="13:14" ht="15.75">
      <c r="M43" s="7"/>
      <c r="N43" s="6"/>
    </row>
    <row r="44" spans="13:14" ht="15.75">
      <c r="M44" s="7"/>
      <c r="N44" s="6"/>
    </row>
    <row r="45" spans="13:14" ht="15.75">
      <c r="M45" s="7"/>
      <c r="N45" s="6"/>
    </row>
    <row r="46" spans="13:14" ht="15.75">
      <c r="M46" s="7"/>
      <c r="N46" s="6"/>
    </row>
    <row r="47" spans="13:14" ht="15.75">
      <c r="M47" s="7"/>
      <c r="N47" s="6"/>
    </row>
    <row r="48" spans="13:14" ht="15.75">
      <c r="M48" s="7"/>
      <c r="N48" s="6"/>
    </row>
    <row r="49" spans="13:14" ht="15.75">
      <c r="M49" s="7"/>
      <c r="N49" s="6"/>
    </row>
    <row r="50" spans="13:14" ht="15.75">
      <c r="M50" s="7"/>
      <c r="N50" s="6"/>
    </row>
    <row r="51" spans="13:14" ht="15.75">
      <c r="M51" s="7"/>
      <c r="N51" s="6"/>
    </row>
    <row r="52" spans="13:14" ht="15.75">
      <c r="M52" s="7"/>
      <c r="N52" s="6"/>
    </row>
    <row r="53" spans="13:14" ht="15.75">
      <c r="M53" s="7"/>
      <c r="N53" s="6"/>
    </row>
    <row r="54" spans="13:14" ht="15.75">
      <c r="M54" s="7"/>
      <c r="N54" s="6"/>
    </row>
    <row r="55" spans="13:14" ht="15.75">
      <c r="M55" s="7"/>
      <c r="N55" s="6"/>
    </row>
    <row r="56" spans="13:14" ht="15.75">
      <c r="M56" s="7"/>
      <c r="N56" s="6"/>
    </row>
    <row r="57" spans="13:14" ht="15.75">
      <c r="M57" s="7"/>
      <c r="N57" s="6"/>
    </row>
  </sheetData>
  <sortState xmlns:xlrd2="http://schemas.microsoft.com/office/spreadsheetml/2017/richdata2" ref="C5:I25">
    <sortCondition descending="1" ref="E5:E25"/>
  </sortState>
  <mergeCells count="9">
    <mergeCell ref="I26:J26"/>
    <mergeCell ref="B26:C26"/>
    <mergeCell ref="B1:J1"/>
    <mergeCell ref="B2:J2"/>
    <mergeCell ref="B3:B4"/>
    <mergeCell ref="C3:C4"/>
    <mergeCell ref="E3:F3"/>
    <mergeCell ref="I3:I4"/>
    <mergeCell ref="J3:J4"/>
  </mergeCells>
  <pageMargins left="0.25" right="0.25"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1E6AF-F6BA-4EC6-8388-83E622DD8A04}">
  <sheetPr>
    <tabColor rgb="FFFFFF00"/>
  </sheetPr>
  <dimension ref="B1:M27"/>
  <sheetViews>
    <sheetView workbookViewId="0">
      <selection activeCell="R24" sqref="R24"/>
    </sheetView>
  </sheetViews>
  <sheetFormatPr defaultRowHeight="12.75"/>
  <cols>
    <col min="1" max="1" width="2.7109375" customWidth="1"/>
    <col min="2" max="2" width="6.85546875" customWidth="1"/>
    <col min="3" max="3" width="12" customWidth="1"/>
    <col min="4" max="7" width="10.85546875" customWidth="1"/>
    <col min="8" max="8" width="15.5703125" customWidth="1"/>
    <col min="9" max="9" width="11.5703125" customWidth="1"/>
    <col min="10" max="10" width="6.85546875" customWidth="1"/>
    <col min="11" max="12" width="14.5703125" customWidth="1"/>
  </cols>
  <sheetData>
    <row r="1" spans="2:12" ht="30.75" customHeight="1">
      <c r="B1" s="1265" t="s">
        <v>696</v>
      </c>
      <c r="C1" s="1265"/>
      <c r="D1" s="1265"/>
      <c r="E1" s="1265"/>
      <c r="F1" s="1265"/>
      <c r="G1" s="1265"/>
      <c r="H1" s="1265"/>
      <c r="I1" s="1265"/>
      <c r="J1" s="1265"/>
    </row>
    <row r="2" spans="2:12" ht="34.5" customHeight="1">
      <c r="B2" s="1028" t="s">
        <v>697</v>
      </c>
      <c r="C2" s="1028"/>
      <c r="D2" s="1028"/>
      <c r="E2" s="1028"/>
      <c r="F2" s="1028"/>
      <c r="G2" s="1028"/>
      <c r="H2" s="1028"/>
      <c r="I2" s="1028"/>
      <c r="J2" s="1028"/>
    </row>
    <row r="3" spans="2:12" ht="27" customHeight="1">
      <c r="B3" s="1239" t="s">
        <v>462</v>
      </c>
      <c r="C3" s="1233" t="s">
        <v>317</v>
      </c>
      <c r="D3" s="50">
        <v>2020</v>
      </c>
      <c r="E3" s="50">
        <v>2021</v>
      </c>
      <c r="F3" s="1208" t="s">
        <v>556</v>
      </c>
      <c r="G3" s="1208"/>
      <c r="H3" s="51" t="s">
        <v>502</v>
      </c>
      <c r="I3" s="1233" t="s">
        <v>319</v>
      </c>
      <c r="J3" s="1239" t="s">
        <v>463</v>
      </c>
    </row>
    <row r="4" spans="2:12" ht="30" customHeight="1">
      <c r="B4" s="1239"/>
      <c r="C4" s="1233"/>
      <c r="D4" s="51" t="s">
        <v>558</v>
      </c>
      <c r="E4" s="51" t="s">
        <v>558</v>
      </c>
      <c r="F4" s="51" t="s">
        <v>558</v>
      </c>
      <c r="G4" s="228" t="s">
        <v>438</v>
      </c>
      <c r="H4" s="50">
        <v>2022</v>
      </c>
      <c r="I4" s="1233"/>
      <c r="J4" s="1239"/>
    </row>
    <row r="5" spans="2:12" ht="28.15" customHeight="1">
      <c r="B5" s="303">
        <v>1</v>
      </c>
      <c r="C5" s="204" t="s">
        <v>254</v>
      </c>
      <c r="D5" s="44">
        <v>54.731109598366629</v>
      </c>
      <c r="E5" s="44">
        <v>88.481303006931739</v>
      </c>
      <c r="F5" s="44">
        <f>E5-D5</f>
        <v>33.75019340856511</v>
      </c>
      <c r="G5" s="44">
        <f>F5/D5*100</f>
        <v>61.665465319877846</v>
      </c>
      <c r="H5" s="44">
        <v>90.866513902006602</v>
      </c>
      <c r="I5" s="97" t="s">
        <v>414</v>
      </c>
      <c r="J5" s="303">
        <v>1</v>
      </c>
      <c r="K5" s="64"/>
      <c r="L5" s="64"/>
    </row>
    <row r="6" spans="2:12" ht="28.15" customHeight="1">
      <c r="B6" s="304">
        <v>2</v>
      </c>
      <c r="C6" s="205" t="s">
        <v>82</v>
      </c>
      <c r="D6" s="45">
        <v>4.3089999999999975</v>
      </c>
      <c r="E6" s="45">
        <v>59.884500318577949</v>
      </c>
      <c r="F6" s="45">
        <f t="shared" ref="F6:F26" si="0">E6-D6</f>
        <v>55.575500318577951</v>
      </c>
      <c r="G6" s="45">
        <f t="shared" ref="G6:G26" si="1">F6/D6*100</f>
        <v>1289.7540106423296</v>
      </c>
      <c r="H6" s="45">
        <v>60.884862276554173</v>
      </c>
      <c r="I6" s="99" t="s">
        <v>415</v>
      </c>
      <c r="J6" s="304">
        <v>2</v>
      </c>
      <c r="K6" s="64"/>
      <c r="L6" s="64"/>
    </row>
    <row r="7" spans="2:12" ht="28.15" customHeight="1">
      <c r="B7" s="303">
        <v>3</v>
      </c>
      <c r="C7" s="206" t="s">
        <v>97</v>
      </c>
      <c r="D7" s="44">
        <v>11.86868131868129</v>
      </c>
      <c r="E7" s="44">
        <v>30.679262566597693</v>
      </c>
      <c r="F7" s="44">
        <f t="shared" si="0"/>
        <v>18.810581247916403</v>
      </c>
      <c r="G7" s="44">
        <f t="shared" si="1"/>
        <v>158.48922675435367</v>
      </c>
      <c r="H7" s="44">
        <v>38.878564475499189</v>
      </c>
      <c r="I7" s="97" t="s">
        <v>417</v>
      </c>
      <c r="J7" s="303">
        <v>3</v>
      </c>
      <c r="K7" s="64"/>
      <c r="L7" s="64"/>
    </row>
    <row r="8" spans="2:12" ht="28.15" customHeight="1">
      <c r="B8" s="304">
        <v>4</v>
      </c>
      <c r="C8" s="205" t="s">
        <v>96</v>
      </c>
      <c r="D8" s="45">
        <v>-14.926125530091596</v>
      </c>
      <c r="E8" s="45">
        <v>18.129125909443204</v>
      </c>
      <c r="F8" s="45">
        <f t="shared" si="0"/>
        <v>33.0552514395348</v>
      </c>
      <c r="G8" s="45">
        <f t="shared" si="1"/>
        <v>-221.45902078134242</v>
      </c>
      <c r="H8" s="45">
        <v>14.319165407679989</v>
      </c>
      <c r="I8" s="99" t="s">
        <v>416</v>
      </c>
      <c r="J8" s="304">
        <v>4</v>
      </c>
      <c r="K8" s="64"/>
      <c r="L8" s="64"/>
    </row>
    <row r="9" spans="2:12" ht="28.15" customHeight="1">
      <c r="B9" s="303">
        <v>5</v>
      </c>
      <c r="C9" s="206" t="s">
        <v>100</v>
      </c>
      <c r="D9" s="44">
        <v>3.3837325694986831</v>
      </c>
      <c r="E9" s="44">
        <v>17.884395984177914</v>
      </c>
      <c r="F9" s="44">
        <f t="shared" si="0"/>
        <v>14.500663414679231</v>
      </c>
      <c r="G9" s="44">
        <f t="shared" si="1"/>
        <v>428.54046875304857</v>
      </c>
      <c r="H9" s="44">
        <v>16.482666557548143</v>
      </c>
      <c r="I9" s="97" t="s">
        <v>418</v>
      </c>
      <c r="J9" s="303">
        <v>5</v>
      </c>
      <c r="K9" s="64"/>
      <c r="L9" s="64"/>
    </row>
    <row r="10" spans="2:12" ht="28.15" customHeight="1">
      <c r="B10" s="304">
        <v>6</v>
      </c>
      <c r="C10" s="205" t="s">
        <v>106</v>
      </c>
      <c r="D10" s="45">
        <v>5.5044608513329081</v>
      </c>
      <c r="E10" s="45">
        <v>11.490679683017607</v>
      </c>
      <c r="F10" s="45">
        <f t="shared" si="0"/>
        <v>5.9862188316846989</v>
      </c>
      <c r="G10" s="45">
        <f t="shared" si="1"/>
        <v>108.75213746383776</v>
      </c>
      <c r="H10" s="45">
        <v>14.837884562407375</v>
      </c>
      <c r="I10" s="99" t="s">
        <v>419</v>
      </c>
      <c r="J10" s="304">
        <v>6</v>
      </c>
      <c r="K10" s="64"/>
      <c r="L10" s="64"/>
    </row>
    <row r="11" spans="2:12" ht="28.15" customHeight="1">
      <c r="B11" s="303">
        <v>7</v>
      </c>
      <c r="C11" s="206" t="s">
        <v>38</v>
      </c>
      <c r="D11" s="44">
        <v>1.9523936170212615</v>
      </c>
      <c r="E11" s="44">
        <v>4.1912977069336712</v>
      </c>
      <c r="F11" s="44">
        <f t="shared" si="0"/>
        <v>2.2389040899124097</v>
      </c>
      <c r="G11" s="44">
        <f t="shared" si="1"/>
        <v>114.674831468066</v>
      </c>
      <c r="H11" s="44">
        <v>4.4968143946080588</v>
      </c>
      <c r="I11" s="97" t="s">
        <v>424</v>
      </c>
      <c r="J11" s="303">
        <v>7</v>
      </c>
      <c r="K11" s="64"/>
      <c r="L11" s="64"/>
    </row>
    <row r="12" spans="2:12" ht="28.15" customHeight="1">
      <c r="B12" s="304">
        <v>8</v>
      </c>
      <c r="C12" s="205" t="s">
        <v>113</v>
      </c>
      <c r="D12" s="45">
        <v>0.27010392287458629</v>
      </c>
      <c r="E12" s="45">
        <v>-0.24556002917663111</v>
      </c>
      <c r="F12" s="45">
        <f t="shared" si="0"/>
        <v>-0.5156639520512174</v>
      </c>
      <c r="G12" s="45">
        <f t="shared" si="1"/>
        <v>-190.91316651874348</v>
      </c>
      <c r="H12" s="45">
        <v>-0.18977481314425049</v>
      </c>
      <c r="I12" s="99" t="s">
        <v>427</v>
      </c>
      <c r="J12" s="304">
        <v>8</v>
      </c>
      <c r="K12" s="64"/>
      <c r="L12" s="64"/>
    </row>
    <row r="13" spans="2:12" ht="28.15" customHeight="1">
      <c r="B13" s="303">
        <v>9</v>
      </c>
      <c r="C13" s="206" t="s">
        <v>129</v>
      </c>
      <c r="D13" s="44">
        <v>-0.82369236790225298</v>
      </c>
      <c r="E13" s="44">
        <v>-0.86333102984405041</v>
      </c>
      <c r="F13" s="44">
        <f t="shared" si="0"/>
        <v>-3.9638661941797437E-2</v>
      </c>
      <c r="G13" s="44">
        <f t="shared" si="1"/>
        <v>4.8123138548372868</v>
      </c>
      <c r="H13" s="44">
        <v>-1.0985443537440198</v>
      </c>
      <c r="I13" s="97" t="s">
        <v>430</v>
      </c>
      <c r="J13" s="303">
        <v>9</v>
      </c>
      <c r="K13" s="64"/>
      <c r="L13" s="64"/>
    </row>
    <row r="14" spans="2:12" ht="28.15" customHeight="1">
      <c r="B14" s="304">
        <v>10</v>
      </c>
      <c r="C14" s="205" t="s">
        <v>127</v>
      </c>
      <c r="D14" s="45">
        <v>-5.0681353075120992</v>
      </c>
      <c r="E14" s="45">
        <v>-3.6830166310071721</v>
      </c>
      <c r="F14" s="45">
        <f t="shared" si="0"/>
        <v>1.385118676504927</v>
      </c>
      <c r="G14" s="45">
        <f t="shared" si="1"/>
        <v>-27.329946666022792</v>
      </c>
      <c r="H14" s="45">
        <v>-4.1420362998803117</v>
      </c>
      <c r="I14" s="99" t="s">
        <v>429</v>
      </c>
      <c r="J14" s="304">
        <v>10</v>
      </c>
      <c r="K14" s="64"/>
      <c r="L14" s="64"/>
    </row>
    <row r="15" spans="2:12" ht="28.15" customHeight="1">
      <c r="B15" s="303">
        <v>11</v>
      </c>
      <c r="C15" s="206" t="s">
        <v>112</v>
      </c>
      <c r="D15" s="44">
        <v>-3.5894266783614057</v>
      </c>
      <c r="E15" s="44">
        <v>-4.4933765520975015</v>
      </c>
      <c r="F15" s="44">
        <f t="shared" si="0"/>
        <v>-0.90394987373609581</v>
      </c>
      <c r="G15" s="44">
        <f t="shared" si="1"/>
        <v>25.183684045853088</v>
      </c>
      <c r="H15" s="44">
        <v>-5.3221560075324241</v>
      </c>
      <c r="I15" s="97" t="s">
        <v>425</v>
      </c>
      <c r="J15" s="303">
        <v>11</v>
      </c>
      <c r="K15" s="64"/>
      <c r="L15" s="64"/>
    </row>
    <row r="16" spans="2:12" ht="28.15" customHeight="1">
      <c r="B16" s="304">
        <v>12</v>
      </c>
      <c r="C16" s="205" t="s">
        <v>139</v>
      </c>
      <c r="D16" s="45">
        <v>-4.5432171870307405</v>
      </c>
      <c r="E16" s="45">
        <v>-4.6844212913838801</v>
      </c>
      <c r="F16" s="45">
        <f t="shared" si="0"/>
        <v>-0.14120410435313957</v>
      </c>
      <c r="G16" s="45">
        <f t="shared" si="1"/>
        <v>3.1080201218692949</v>
      </c>
      <c r="H16" s="45">
        <v>-5.0494173985649082</v>
      </c>
      <c r="I16" s="99" t="s">
        <v>434</v>
      </c>
      <c r="J16" s="304">
        <v>12</v>
      </c>
      <c r="K16" s="64"/>
      <c r="L16" s="64"/>
    </row>
    <row r="17" spans="2:13" ht="28.15" customHeight="1">
      <c r="B17" s="303">
        <v>13</v>
      </c>
      <c r="C17" s="207" t="s">
        <v>503</v>
      </c>
      <c r="D17" s="44">
        <v>-5.4520999999999997</v>
      </c>
      <c r="E17" s="44">
        <v>-6.4452277429905767</v>
      </c>
      <c r="F17" s="44">
        <f t="shared" si="0"/>
        <v>-0.99312774299057693</v>
      </c>
      <c r="G17" s="44">
        <f t="shared" si="1"/>
        <v>18.215508574504817</v>
      </c>
      <c r="H17" s="44">
        <v>-7.0312759996035155</v>
      </c>
      <c r="I17" s="97" t="s">
        <v>431</v>
      </c>
      <c r="J17" s="303">
        <v>13</v>
      </c>
      <c r="K17" s="64"/>
      <c r="L17" s="64"/>
    </row>
    <row r="18" spans="2:13" ht="28.15" customHeight="1">
      <c r="B18" s="304">
        <v>14</v>
      </c>
      <c r="C18" s="205" t="s">
        <v>117</v>
      </c>
      <c r="D18" s="45">
        <v>-7.8592383638928016</v>
      </c>
      <c r="E18" s="45">
        <v>-8.0000147925774669</v>
      </c>
      <c r="F18" s="45">
        <f t="shared" si="0"/>
        <v>-0.14077642868466533</v>
      </c>
      <c r="G18" s="45">
        <f t="shared" si="1"/>
        <v>1.7912222809200635</v>
      </c>
      <c r="H18" s="45">
        <v>-5.7116854583566905</v>
      </c>
      <c r="I18" s="99" t="s">
        <v>426</v>
      </c>
      <c r="J18" s="304">
        <v>14</v>
      </c>
      <c r="K18" s="64"/>
      <c r="L18" s="64"/>
    </row>
    <row r="19" spans="2:13" ht="28.15" customHeight="1">
      <c r="B19" s="303">
        <v>15</v>
      </c>
      <c r="C19" s="206" t="s">
        <v>137</v>
      </c>
      <c r="D19" s="44">
        <v>-7.2293118562533714</v>
      </c>
      <c r="E19" s="44">
        <v>-8.5361719208271136</v>
      </c>
      <c r="F19" s="44">
        <f t="shared" si="0"/>
        <v>-1.3068600645737423</v>
      </c>
      <c r="G19" s="44">
        <f t="shared" si="1"/>
        <v>18.07724013791583</v>
      </c>
      <c r="H19" s="44">
        <v>-8.5556589701138446</v>
      </c>
      <c r="I19" s="97" t="s">
        <v>433</v>
      </c>
      <c r="J19" s="303">
        <v>15</v>
      </c>
      <c r="K19" s="64"/>
      <c r="L19" s="64"/>
    </row>
    <row r="20" spans="2:13" ht="28.15" customHeight="1">
      <c r="B20" s="304">
        <v>16</v>
      </c>
      <c r="C20" s="205" t="s">
        <v>7</v>
      </c>
      <c r="D20" s="45">
        <v>-17.986167821347895</v>
      </c>
      <c r="E20" s="45">
        <v>-8.565880003460741</v>
      </c>
      <c r="F20" s="45">
        <f t="shared" si="0"/>
        <v>9.4202878178871536</v>
      </c>
      <c r="G20" s="45">
        <f t="shared" si="1"/>
        <v>-52.375180257720913</v>
      </c>
      <c r="H20" s="45">
        <v>-5.0369841449649968</v>
      </c>
      <c r="I20" s="99" t="s">
        <v>420</v>
      </c>
      <c r="J20" s="304">
        <v>16</v>
      </c>
      <c r="K20" s="64"/>
      <c r="L20" s="64"/>
    </row>
    <row r="21" spans="2:13" ht="28.15" customHeight="1">
      <c r="B21" s="303">
        <v>17</v>
      </c>
      <c r="C21" s="206" t="s">
        <v>109</v>
      </c>
      <c r="D21" s="44">
        <v>-8.7512980676081469</v>
      </c>
      <c r="E21" s="44">
        <v>-12.173878624546994</v>
      </c>
      <c r="F21" s="44">
        <f t="shared" si="0"/>
        <v>-3.422580556938847</v>
      </c>
      <c r="G21" s="44">
        <f t="shared" si="1"/>
        <v>39.109404462031847</v>
      </c>
      <c r="H21" s="44">
        <v>-12.799944826727106</v>
      </c>
      <c r="I21" s="97" t="s">
        <v>422</v>
      </c>
      <c r="J21" s="303">
        <v>17</v>
      </c>
      <c r="K21" s="64"/>
      <c r="L21" s="64"/>
    </row>
    <row r="22" spans="2:13" ht="28.15" customHeight="1">
      <c r="B22" s="304">
        <v>18</v>
      </c>
      <c r="C22" s="205" t="s">
        <v>107</v>
      </c>
      <c r="D22" s="45">
        <v>-27.492599999999996</v>
      </c>
      <c r="E22" s="45">
        <v>-33.997440377366395</v>
      </c>
      <c r="F22" s="45">
        <f t="shared" si="0"/>
        <v>-6.5048403773663992</v>
      </c>
      <c r="G22" s="45">
        <f t="shared" si="1"/>
        <v>23.660331788795531</v>
      </c>
      <c r="H22" s="45">
        <v>-30.512699023243492</v>
      </c>
      <c r="I22" s="99" t="s">
        <v>421</v>
      </c>
      <c r="J22" s="304">
        <v>18</v>
      </c>
      <c r="K22" s="64"/>
      <c r="L22" s="64"/>
    </row>
    <row r="23" spans="2:13" ht="28.15" customHeight="1">
      <c r="B23" s="303">
        <v>19</v>
      </c>
      <c r="C23" s="206" t="s">
        <v>125</v>
      </c>
      <c r="D23" s="44">
        <v>-6.2369478732147599</v>
      </c>
      <c r="E23" s="44" t="s">
        <v>570</v>
      </c>
      <c r="F23" s="44" t="s">
        <v>570</v>
      </c>
      <c r="G23" s="44" t="s">
        <v>570</v>
      </c>
      <c r="H23" s="44" t="s">
        <v>570</v>
      </c>
      <c r="I23" s="97" t="s">
        <v>428</v>
      </c>
      <c r="J23" s="303">
        <v>19</v>
      </c>
      <c r="K23" s="64"/>
      <c r="L23" s="64"/>
    </row>
    <row r="24" spans="2:13" ht="28.15" customHeight="1">
      <c r="B24" s="304">
        <v>20</v>
      </c>
      <c r="C24" s="205" t="s">
        <v>110</v>
      </c>
      <c r="D24" s="45" t="s">
        <v>570</v>
      </c>
      <c r="E24" s="45" t="s">
        <v>570</v>
      </c>
      <c r="F24" s="45" t="s">
        <v>570</v>
      </c>
      <c r="G24" s="45" t="s">
        <v>570</v>
      </c>
      <c r="H24" s="45" t="s">
        <v>570</v>
      </c>
      <c r="I24" s="99" t="s">
        <v>423</v>
      </c>
      <c r="J24" s="304">
        <v>20</v>
      </c>
      <c r="K24" s="64"/>
      <c r="L24" s="64"/>
    </row>
    <row r="25" spans="2:13" ht="28.15" customHeight="1">
      <c r="B25" s="303">
        <v>21</v>
      </c>
      <c r="C25" s="207" t="s">
        <v>226</v>
      </c>
      <c r="D25" s="44" t="s">
        <v>570</v>
      </c>
      <c r="E25" s="44" t="s">
        <v>570</v>
      </c>
      <c r="F25" s="44" t="s">
        <v>570</v>
      </c>
      <c r="G25" s="44" t="s">
        <v>570</v>
      </c>
      <c r="H25" s="44" t="s">
        <v>570</v>
      </c>
      <c r="I25" s="97" t="s">
        <v>432</v>
      </c>
      <c r="J25" s="303">
        <v>21</v>
      </c>
      <c r="K25" s="64"/>
      <c r="L25" s="64"/>
    </row>
    <row r="26" spans="2:13" ht="28.15" customHeight="1">
      <c r="B26" s="1261" t="s">
        <v>361</v>
      </c>
      <c r="C26" s="1261"/>
      <c r="D26" s="252">
        <v>-27.938779175439549</v>
      </c>
      <c r="E26" s="252">
        <v>132.56230268546369</v>
      </c>
      <c r="F26" s="252">
        <f t="shared" si="0"/>
        <v>160.50108186090324</v>
      </c>
      <c r="G26" s="252">
        <f t="shared" si="1"/>
        <v>-574.47421325408777</v>
      </c>
      <c r="H26" s="252">
        <v>149.67521685630754</v>
      </c>
      <c r="I26" s="1238" t="s">
        <v>362</v>
      </c>
      <c r="J26" s="1238"/>
      <c r="L26" s="64"/>
      <c r="M26" s="18"/>
    </row>
    <row r="27" spans="2:13">
      <c r="B27" s="43" t="s">
        <v>553</v>
      </c>
      <c r="E27" s="18"/>
      <c r="F27" s="18"/>
      <c r="G27" s="18"/>
      <c r="J27" s="226" t="s">
        <v>521</v>
      </c>
    </row>
  </sheetData>
  <sortState xmlns:xlrd2="http://schemas.microsoft.com/office/spreadsheetml/2017/richdata2" ref="C6:I22">
    <sortCondition descending="1" ref="E5:E22"/>
  </sortState>
  <mergeCells count="9">
    <mergeCell ref="B3:B4"/>
    <mergeCell ref="B1:J1"/>
    <mergeCell ref="B2:J2"/>
    <mergeCell ref="I26:J26"/>
    <mergeCell ref="B26:C26"/>
    <mergeCell ref="C3:C4"/>
    <mergeCell ref="I3:I4"/>
    <mergeCell ref="J3:J4"/>
    <mergeCell ref="F3:G3"/>
  </mergeCells>
  <pageMargins left="0.25" right="0.25"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4438-9E03-4798-9872-F5551A3B8BE1}">
  <sheetPr>
    <tabColor rgb="FFFFFF00"/>
  </sheetPr>
  <dimension ref="B1:L31"/>
  <sheetViews>
    <sheetView workbookViewId="0">
      <selection activeCell="R24" sqref="R24"/>
    </sheetView>
  </sheetViews>
  <sheetFormatPr defaultRowHeight="12.75"/>
  <cols>
    <col min="1" max="1" width="2.7109375" customWidth="1"/>
    <col min="2" max="2" width="6.140625" customWidth="1"/>
    <col min="3" max="3" width="16.42578125" customWidth="1"/>
    <col min="4" max="6" width="14.140625" customWidth="1"/>
    <col min="7" max="7" width="14.28515625" customWidth="1"/>
    <col min="8" max="8" width="14" customWidth="1"/>
    <col min="9" max="9" width="6.7109375" customWidth="1"/>
    <col min="10" max="10" width="18.5703125" customWidth="1"/>
  </cols>
  <sheetData>
    <row r="1" spans="2:12" ht="30" customHeight="1">
      <c r="B1" s="1022" t="s">
        <v>698</v>
      </c>
      <c r="C1" s="1022"/>
      <c r="D1" s="1022"/>
      <c r="E1" s="1022"/>
      <c r="F1" s="1022"/>
      <c r="G1" s="1022"/>
      <c r="H1" s="1022"/>
      <c r="I1" s="1022"/>
    </row>
    <row r="2" spans="2:12" ht="30" customHeight="1">
      <c r="B2" s="1206" t="s">
        <v>699</v>
      </c>
      <c r="C2" s="1206"/>
      <c r="D2" s="1206"/>
      <c r="E2" s="1206"/>
      <c r="F2" s="1206"/>
      <c r="G2" s="1206"/>
      <c r="H2" s="1206"/>
      <c r="I2" s="1206"/>
    </row>
    <row r="3" spans="2:12" ht="32.25" customHeight="1">
      <c r="B3" s="1208" t="s">
        <v>462</v>
      </c>
      <c r="C3" s="1232" t="s">
        <v>317</v>
      </c>
      <c r="D3" s="1232">
        <v>2020</v>
      </c>
      <c r="E3" s="1232">
        <v>2021</v>
      </c>
      <c r="F3" s="228" t="s">
        <v>643</v>
      </c>
      <c r="G3" s="73" t="s">
        <v>502</v>
      </c>
      <c r="H3" s="1232" t="s">
        <v>319</v>
      </c>
      <c r="I3" s="1208" t="s">
        <v>463</v>
      </c>
    </row>
    <row r="4" spans="2:12" ht="20.25" customHeight="1">
      <c r="B4" s="1208"/>
      <c r="C4" s="1232"/>
      <c r="D4" s="1232"/>
      <c r="E4" s="1232"/>
      <c r="F4" s="228" t="s">
        <v>501</v>
      </c>
      <c r="G4" s="227">
        <v>2022</v>
      </c>
      <c r="H4" s="1232"/>
      <c r="I4" s="1208"/>
    </row>
    <row r="5" spans="2:12" s="40" customFormat="1" ht="26.1" customHeight="1">
      <c r="B5" s="8">
        <v>1</v>
      </c>
      <c r="C5" s="113" t="s">
        <v>254</v>
      </c>
      <c r="D5" s="111">
        <v>11.0551395507148</v>
      </c>
      <c r="E5" s="111">
        <v>39.642377867961798</v>
      </c>
      <c r="F5" s="114">
        <f t="shared" ref="F5:F23" si="0">E5-D5</f>
        <v>28.587238317246999</v>
      </c>
      <c r="G5" s="111">
        <v>40.105681192499901</v>
      </c>
      <c r="H5" s="30" t="s">
        <v>414</v>
      </c>
      <c r="I5" s="8">
        <v>1</v>
      </c>
    </row>
    <row r="6" spans="2:12" s="40" customFormat="1" ht="26.1" customHeight="1">
      <c r="B6" s="9">
        <v>2</v>
      </c>
      <c r="C6" s="115" t="s">
        <v>82</v>
      </c>
      <c r="D6" s="112">
        <v>-19.646799999999999</v>
      </c>
      <c r="E6" s="112">
        <v>32.609793093354597</v>
      </c>
      <c r="F6" s="116">
        <f t="shared" si="0"/>
        <v>52.256593093354596</v>
      </c>
      <c r="G6" s="112">
        <v>33.173785723594399</v>
      </c>
      <c r="H6" s="31" t="s">
        <v>415</v>
      </c>
      <c r="I6" s="9">
        <v>2</v>
      </c>
      <c r="L6" s="6"/>
    </row>
    <row r="7" spans="2:12" s="40" customFormat="1" ht="26.1" customHeight="1">
      <c r="B7" s="8">
        <v>3</v>
      </c>
      <c r="C7" s="113" t="s">
        <v>100</v>
      </c>
      <c r="D7" s="111">
        <v>17.712032443886102</v>
      </c>
      <c r="E7" s="111">
        <v>20.510922917845502</v>
      </c>
      <c r="F7" s="114">
        <f t="shared" si="0"/>
        <v>2.7988904739593998</v>
      </c>
      <c r="G7" s="111">
        <v>18.409831097637902</v>
      </c>
      <c r="H7" s="30" t="s">
        <v>418</v>
      </c>
      <c r="I7" s="8">
        <v>3</v>
      </c>
      <c r="L7" s="6"/>
    </row>
    <row r="8" spans="2:12" s="40" customFormat="1" ht="26.1" customHeight="1">
      <c r="B8" s="9">
        <v>4</v>
      </c>
      <c r="C8" s="115" t="s">
        <v>97</v>
      </c>
      <c r="D8" s="112">
        <v>-3.4832417582417596</v>
      </c>
      <c r="E8" s="112">
        <v>13.866202578768</v>
      </c>
      <c r="F8" s="116">
        <f t="shared" si="0"/>
        <v>17.349444337009761</v>
      </c>
      <c r="G8" s="112">
        <v>20.902364965060002</v>
      </c>
      <c r="H8" s="31" t="s">
        <v>417</v>
      </c>
      <c r="I8" s="9">
        <v>4</v>
      </c>
      <c r="L8" s="6"/>
    </row>
    <row r="9" spans="2:12" s="40" customFormat="1" ht="26.1" customHeight="1">
      <c r="B9" s="8">
        <v>5</v>
      </c>
      <c r="C9" s="113" t="s">
        <v>96</v>
      </c>
      <c r="D9" s="111">
        <v>-18.281037799134801</v>
      </c>
      <c r="E9" s="111">
        <v>12.4063585650078</v>
      </c>
      <c r="F9" s="114">
        <f t="shared" si="0"/>
        <v>30.6873963641426</v>
      </c>
      <c r="G9" s="111">
        <v>9.0677534680934997</v>
      </c>
      <c r="H9" s="30" t="s">
        <v>416</v>
      </c>
      <c r="I9" s="8">
        <v>5</v>
      </c>
      <c r="L9" s="6"/>
    </row>
    <row r="10" spans="2:12" s="40" customFormat="1" ht="26.1" customHeight="1">
      <c r="B10" s="9">
        <v>6</v>
      </c>
      <c r="C10" s="115" t="s">
        <v>110</v>
      </c>
      <c r="D10" s="112">
        <v>-2.3499249969943601</v>
      </c>
      <c r="E10" s="112">
        <v>5.2507931726661505</v>
      </c>
      <c r="F10" s="116">
        <f t="shared" si="0"/>
        <v>7.6007181696605102</v>
      </c>
      <c r="G10" s="112">
        <v>4.4936062900712095</v>
      </c>
      <c r="H10" s="31" t="s">
        <v>423</v>
      </c>
      <c r="I10" s="9">
        <v>6</v>
      </c>
      <c r="L10" s="6"/>
    </row>
    <row r="11" spans="2:12" s="40" customFormat="1" ht="26.1" customHeight="1">
      <c r="B11" s="8">
        <v>7</v>
      </c>
      <c r="C11" s="113" t="s">
        <v>113</v>
      </c>
      <c r="D11" s="111">
        <v>0.36636349821946501</v>
      </c>
      <c r="E11" s="111">
        <v>-0.17151714822368999</v>
      </c>
      <c r="F11" s="114">
        <f t="shared" si="0"/>
        <v>-0.53788064644315503</v>
      </c>
      <c r="G11" s="111">
        <v>-0.11778418987828</v>
      </c>
      <c r="H11" s="30" t="s">
        <v>427</v>
      </c>
      <c r="I11" s="8">
        <v>7</v>
      </c>
      <c r="L11" s="6"/>
    </row>
    <row r="12" spans="2:12" s="40" customFormat="1" ht="26.1" customHeight="1">
      <c r="B12" s="9">
        <v>8</v>
      </c>
      <c r="C12" s="115" t="s">
        <v>129</v>
      </c>
      <c r="D12" s="112">
        <v>-0.61333615300452005</v>
      </c>
      <c r="E12" s="112">
        <v>-0.65385597721175004</v>
      </c>
      <c r="F12" s="116">
        <f t="shared" si="0"/>
        <v>-4.0519824207229993E-2</v>
      </c>
      <c r="G12" s="112">
        <v>-0.83208535381573601</v>
      </c>
      <c r="H12" s="31" t="s">
        <v>430</v>
      </c>
      <c r="I12" s="9">
        <v>8</v>
      </c>
      <c r="L12" s="6"/>
    </row>
    <row r="13" spans="2:12" s="40" customFormat="1" ht="26.1" customHeight="1">
      <c r="B13" s="8">
        <v>9</v>
      </c>
      <c r="C13" s="113" t="s">
        <v>139</v>
      </c>
      <c r="D13" s="111">
        <v>-0.85830001750858498</v>
      </c>
      <c r="E13" s="111">
        <v>-0.93434194325103603</v>
      </c>
      <c r="F13" s="114">
        <f t="shared" si="0"/>
        <v>-7.6041925742451055E-2</v>
      </c>
      <c r="G13" s="111">
        <v>-0.91715061789329899</v>
      </c>
      <c r="H13" s="30" t="s">
        <v>434</v>
      </c>
      <c r="I13" s="8">
        <v>9</v>
      </c>
      <c r="L13" s="6"/>
    </row>
    <row r="14" spans="2:12" s="40" customFormat="1" ht="26.1" customHeight="1">
      <c r="B14" s="9">
        <v>10</v>
      </c>
      <c r="C14" s="115" t="s">
        <v>38</v>
      </c>
      <c r="D14" s="112">
        <v>-3.2446808510638299</v>
      </c>
      <c r="E14" s="112">
        <v>-1.1354469754048802</v>
      </c>
      <c r="F14" s="116">
        <f t="shared" si="0"/>
        <v>2.1092338756589495</v>
      </c>
      <c r="G14" s="112">
        <v>-1.1779171870853</v>
      </c>
      <c r="H14" s="31" t="s">
        <v>424</v>
      </c>
      <c r="I14" s="9">
        <v>10</v>
      </c>
      <c r="L14" s="6"/>
    </row>
    <row r="15" spans="2:12" s="40" customFormat="1" ht="26.1" customHeight="1">
      <c r="B15" s="8">
        <v>11</v>
      </c>
      <c r="C15" s="113" t="s">
        <v>503</v>
      </c>
      <c r="D15" s="111">
        <v>-1.0726</v>
      </c>
      <c r="E15" s="111">
        <v>-1.64306978575669</v>
      </c>
      <c r="F15" s="114">
        <f t="shared" si="0"/>
        <v>-0.57046978575669005</v>
      </c>
      <c r="G15" s="111">
        <v>-1.8995239856954</v>
      </c>
      <c r="H15" s="30" t="s">
        <v>431</v>
      </c>
      <c r="I15" s="8">
        <v>11</v>
      </c>
      <c r="L15" s="6"/>
    </row>
    <row r="16" spans="2:12" s="40" customFormat="1" ht="26.1" customHeight="1">
      <c r="B16" s="9">
        <v>12</v>
      </c>
      <c r="C16" s="115" t="s">
        <v>137</v>
      </c>
      <c r="D16" s="112">
        <v>-1.10368990935711</v>
      </c>
      <c r="E16" s="112">
        <v>-1.70488813265223</v>
      </c>
      <c r="F16" s="116">
        <f t="shared" si="0"/>
        <v>-0.60119822329512007</v>
      </c>
      <c r="G16" s="112">
        <v>-1.93545865301554</v>
      </c>
      <c r="H16" s="31" t="s">
        <v>433</v>
      </c>
      <c r="I16" s="9">
        <v>12</v>
      </c>
      <c r="L16" s="6"/>
    </row>
    <row r="17" spans="2:12" s="40" customFormat="1" ht="26.1" customHeight="1">
      <c r="B17" s="8">
        <v>13</v>
      </c>
      <c r="C17" s="113" t="s">
        <v>112</v>
      </c>
      <c r="D17" s="111">
        <v>-2.66729315648164</v>
      </c>
      <c r="E17" s="111">
        <v>-3.1265137371093301</v>
      </c>
      <c r="F17" s="114">
        <f t="shared" si="0"/>
        <v>-0.45922058062769011</v>
      </c>
      <c r="G17" s="111">
        <v>-3.8175662412684797</v>
      </c>
      <c r="H17" s="30" t="s">
        <v>425</v>
      </c>
      <c r="I17" s="8">
        <v>13</v>
      </c>
      <c r="L17" s="6"/>
    </row>
    <row r="18" spans="2:12" s="40" customFormat="1" ht="26.1" customHeight="1">
      <c r="B18" s="9">
        <v>14</v>
      </c>
      <c r="C18" s="115" t="s">
        <v>127</v>
      </c>
      <c r="D18" s="112">
        <v>-6.0039279268946597</v>
      </c>
      <c r="E18" s="112">
        <v>-3.61506771513349</v>
      </c>
      <c r="F18" s="116">
        <f t="shared" si="0"/>
        <v>2.3888602117611697</v>
      </c>
      <c r="G18" s="112">
        <v>-3.56174527945553</v>
      </c>
      <c r="H18" s="31" t="s">
        <v>429</v>
      </c>
      <c r="I18" s="9">
        <v>14</v>
      </c>
      <c r="L18" s="6"/>
    </row>
    <row r="19" spans="2:12" s="40" customFormat="1" ht="26.1" customHeight="1">
      <c r="B19" s="8">
        <v>15</v>
      </c>
      <c r="C19" s="113" t="s">
        <v>109</v>
      </c>
      <c r="D19" s="111">
        <v>-1.6815882810454599</v>
      </c>
      <c r="E19" s="111">
        <v>-3.8666433972435899</v>
      </c>
      <c r="F19" s="114">
        <f t="shared" si="0"/>
        <v>-2.18505511619813</v>
      </c>
      <c r="G19" s="111">
        <v>-4.3157106432360806</v>
      </c>
      <c r="H19" s="30" t="s">
        <v>422</v>
      </c>
      <c r="I19" s="8">
        <v>15</v>
      </c>
      <c r="L19" s="6"/>
    </row>
    <row r="20" spans="2:12" s="40" customFormat="1" ht="26.1" customHeight="1">
      <c r="B20" s="9">
        <v>16</v>
      </c>
      <c r="C20" s="115" t="s">
        <v>117</v>
      </c>
      <c r="D20" s="112">
        <v>-3.4935119887164996</v>
      </c>
      <c r="E20" s="112">
        <v>-4.0468719582711605</v>
      </c>
      <c r="F20" s="116">
        <f t="shared" si="0"/>
        <v>-0.55335996955466094</v>
      </c>
      <c r="G20" s="112">
        <v>-2.1114857266101699</v>
      </c>
      <c r="H20" s="31" t="s">
        <v>426</v>
      </c>
      <c r="I20" s="9">
        <v>16</v>
      </c>
      <c r="L20" s="6"/>
    </row>
    <row r="21" spans="2:12" s="40" customFormat="1" ht="26.1" customHeight="1">
      <c r="B21" s="8">
        <v>17</v>
      </c>
      <c r="C21" s="113" t="s">
        <v>106</v>
      </c>
      <c r="D21" s="111">
        <v>-8.659757402888161</v>
      </c>
      <c r="E21" s="111">
        <v>-4.63563851059555</v>
      </c>
      <c r="F21" s="114">
        <f t="shared" si="0"/>
        <v>4.024118892292611</v>
      </c>
      <c r="G21" s="111">
        <v>-0.80866228787583494</v>
      </c>
      <c r="H21" s="30" t="s">
        <v>419</v>
      </c>
      <c r="I21" s="8">
        <v>17</v>
      </c>
      <c r="L21" s="6"/>
    </row>
    <row r="22" spans="2:12" s="40" customFormat="1" ht="26.1" customHeight="1">
      <c r="B22" s="9">
        <v>18</v>
      </c>
      <c r="C22" s="115" t="s">
        <v>7</v>
      </c>
      <c r="D22" s="112">
        <v>-18.710716385417197</v>
      </c>
      <c r="E22" s="112">
        <v>-12.4922238018888</v>
      </c>
      <c r="F22" s="116">
        <f t="shared" si="0"/>
        <v>6.2184925835283966</v>
      </c>
      <c r="G22" s="112">
        <v>-9.1918722413871894</v>
      </c>
      <c r="H22" s="31" t="s">
        <v>420</v>
      </c>
      <c r="I22" s="9">
        <v>18</v>
      </c>
      <c r="L22" s="6"/>
    </row>
    <row r="23" spans="2:12" s="40" customFormat="1" ht="26.1" customHeight="1">
      <c r="B23" s="8">
        <v>19</v>
      </c>
      <c r="C23" s="113" t="s">
        <v>107</v>
      </c>
      <c r="D23" s="111">
        <v>-11.166700000000001</v>
      </c>
      <c r="E23" s="111">
        <v>-15.3864918836369</v>
      </c>
      <c r="F23" s="114">
        <f t="shared" si="0"/>
        <v>-4.2197918836368995</v>
      </c>
      <c r="G23" s="111">
        <v>-16.050262225829599</v>
      </c>
      <c r="H23" s="30" t="s">
        <v>421</v>
      </c>
      <c r="I23" s="8">
        <v>19</v>
      </c>
      <c r="L23" s="6"/>
    </row>
    <row r="24" spans="2:12" s="40" customFormat="1" ht="26.1" customHeight="1">
      <c r="B24" s="9">
        <v>20</v>
      </c>
      <c r="C24" s="115" t="s">
        <v>125</v>
      </c>
      <c r="D24" s="112">
        <v>-3.38184014917511</v>
      </c>
      <c r="E24" s="112" t="s">
        <v>281</v>
      </c>
      <c r="F24" s="112" t="s">
        <v>281</v>
      </c>
      <c r="G24" s="112" t="s">
        <v>281</v>
      </c>
      <c r="H24" s="31" t="s">
        <v>428</v>
      </c>
      <c r="I24" s="9">
        <v>20</v>
      </c>
      <c r="J24" s="117"/>
      <c r="L24" s="6"/>
    </row>
    <row r="25" spans="2:12" s="40" customFormat="1" ht="26.1" customHeight="1">
      <c r="B25" s="8">
        <v>21</v>
      </c>
      <c r="C25" s="113" t="s">
        <v>226</v>
      </c>
      <c r="D25" s="111" t="s">
        <v>281</v>
      </c>
      <c r="E25" s="111" t="s">
        <v>281</v>
      </c>
      <c r="F25" s="111" t="s">
        <v>281</v>
      </c>
      <c r="G25" s="111" t="s">
        <v>281</v>
      </c>
      <c r="H25" s="30" t="s">
        <v>432</v>
      </c>
      <c r="I25" s="8">
        <v>21</v>
      </c>
      <c r="L25" s="6"/>
    </row>
    <row r="26" spans="2:12" s="40" customFormat="1" ht="26.1" customHeight="1">
      <c r="B26" s="1261" t="s">
        <v>361</v>
      </c>
      <c r="C26" s="1261"/>
      <c r="D26" s="305">
        <v>-77.285411283103343</v>
      </c>
      <c r="E26" s="305">
        <v>68.678367284461032</v>
      </c>
      <c r="F26" s="216">
        <f>E26-D26</f>
        <v>145.96377856756436</v>
      </c>
      <c r="G26" s="305">
        <v>78.776946404484988</v>
      </c>
      <c r="H26" s="1238" t="s">
        <v>362</v>
      </c>
      <c r="I26" s="1238"/>
      <c r="J26" s="118"/>
    </row>
    <row r="27" spans="2:12">
      <c r="B27" s="43" t="s">
        <v>553</v>
      </c>
      <c r="E27" s="18"/>
      <c r="F27" s="18"/>
      <c r="G27" s="18"/>
      <c r="I27" s="226" t="s">
        <v>521</v>
      </c>
    </row>
    <row r="28" spans="2:12">
      <c r="D28" s="18"/>
      <c r="E28" s="18"/>
      <c r="F28" s="18"/>
      <c r="G28" s="18"/>
    </row>
    <row r="29" spans="2:12">
      <c r="D29" s="20"/>
      <c r="E29" s="20"/>
      <c r="F29" s="20"/>
      <c r="G29" s="20"/>
      <c r="J29" s="19"/>
    </row>
    <row r="31" spans="2:12">
      <c r="F31" s="18"/>
    </row>
  </sheetData>
  <sortState xmlns:xlrd2="http://schemas.microsoft.com/office/spreadsheetml/2017/richdata2" ref="C5:H23">
    <sortCondition descending="1" ref="E5:E23"/>
  </sortState>
  <mergeCells count="10">
    <mergeCell ref="H3:H4"/>
    <mergeCell ref="I3:I4"/>
    <mergeCell ref="B1:I1"/>
    <mergeCell ref="B2:I2"/>
    <mergeCell ref="H26:I26"/>
    <mergeCell ref="B26:C26"/>
    <mergeCell ref="B3:B4"/>
    <mergeCell ref="C3:C4"/>
    <mergeCell ref="D3:D4"/>
    <mergeCell ref="E3:E4"/>
  </mergeCells>
  <pageMargins left="0.25" right="0.25" top="0.75" bottom="0.75" header="0.3" footer="0.3"/>
  <pageSetup orientation="portrait" horizontalDpi="4294967295" verticalDpi="4294967295"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95DB1-DC23-4963-9AF4-EE20BBFEAC82}">
  <sheetPr>
    <tabColor rgb="FFFFFF00"/>
  </sheetPr>
  <dimension ref="B1:AD47"/>
  <sheetViews>
    <sheetView topLeftCell="A16" workbookViewId="0">
      <selection activeCell="R24" sqref="R24"/>
    </sheetView>
  </sheetViews>
  <sheetFormatPr defaultRowHeight="12.75"/>
  <cols>
    <col min="1" max="1" width="2.7109375" customWidth="1"/>
    <col min="2" max="2" width="5.7109375" customWidth="1"/>
    <col min="3" max="3" width="13.7109375" customWidth="1"/>
    <col min="4" max="5" width="12.7109375" customWidth="1"/>
    <col min="6" max="7" width="15.85546875" customWidth="1"/>
    <col min="8" max="8" width="13.7109375" customWidth="1"/>
    <col min="9" max="9" width="6.85546875" customWidth="1"/>
    <col min="11" max="11" width="16.85546875" customWidth="1"/>
    <col min="12" max="12" width="10.5703125" bestFit="1" customWidth="1"/>
  </cols>
  <sheetData>
    <row r="1" spans="2:9" s="5" customFormat="1" ht="29.25" customHeight="1">
      <c r="B1" s="1022" t="s">
        <v>700</v>
      </c>
      <c r="C1" s="1022"/>
      <c r="D1" s="1022"/>
      <c r="E1" s="1022"/>
      <c r="F1" s="1022"/>
      <c r="G1" s="1022"/>
      <c r="H1" s="1022"/>
      <c r="I1" s="1022"/>
    </row>
    <row r="2" spans="2:9" s="5" customFormat="1" ht="29.25" customHeight="1">
      <c r="B2" s="1003" t="s">
        <v>701</v>
      </c>
      <c r="C2" s="1003"/>
      <c r="D2" s="1003"/>
      <c r="E2" s="1003"/>
      <c r="F2" s="1003"/>
      <c r="G2" s="1003"/>
      <c r="H2" s="1003"/>
      <c r="I2" s="1003"/>
    </row>
    <row r="3" spans="2:9" ht="26.1" customHeight="1">
      <c r="B3" s="1208" t="s">
        <v>462</v>
      </c>
      <c r="C3" s="1269" t="s">
        <v>317</v>
      </c>
      <c r="D3" s="1269">
        <v>2020</v>
      </c>
      <c r="E3" s="1269">
        <v>2021</v>
      </c>
      <c r="F3" s="119" t="s">
        <v>440</v>
      </c>
      <c r="G3" s="120" t="s">
        <v>502</v>
      </c>
      <c r="H3" s="1269" t="s">
        <v>319</v>
      </c>
      <c r="I3" s="1208" t="s">
        <v>463</v>
      </c>
    </row>
    <row r="4" spans="2:9" ht="26.1" customHeight="1">
      <c r="B4" s="1208"/>
      <c r="C4" s="1269"/>
      <c r="D4" s="1269"/>
      <c r="E4" s="1269"/>
      <c r="F4" s="119" t="s">
        <v>501</v>
      </c>
      <c r="G4" s="253">
        <v>2022</v>
      </c>
      <c r="H4" s="1269"/>
      <c r="I4" s="1208"/>
    </row>
    <row r="5" spans="2:9" s="40" customFormat="1" ht="26.1" customHeight="1">
      <c r="B5" s="8">
        <v>1</v>
      </c>
      <c r="C5" s="113" t="s">
        <v>110</v>
      </c>
      <c r="D5" s="55">
        <v>-12.232924474610053</v>
      </c>
      <c r="E5" s="55">
        <v>19.233370307667531</v>
      </c>
      <c r="F5" s="104">
        <f t="shared" ref="F5:F23" si="0">E5-D5</f>
        <v>31.466294782277586</v>
      </c>
      <c r="G5" s="55">
        <v>15.388176432915904</v>
      </c>
      <c r="H5" s="8" t="s">
        <v>423</v>
      </c>
      <c r="I5" s="8">
        <v>1</v>
      </c>
    </row>
    <row r="6" spans="2:9" s="40" customFormat="1" ht="26.1" customHeight="1">
      <c r="B6" s="9">
        <v>2</v>
      </c>
      <c r="C6" s="115" t="s">
        <v>100</v>
      </c>
      <c r="D6" s="121">
        <v>16.717544951736436</v>
      </c>
      <c r="E6" s="121">
        <v>15.507337616350068</v>
      </c>
      <c r="F6" s="122">
        <f t="shared" si="0"/>
        <v>-1.210207335386368</v>
      </c>
      <c r="G6" s="121">
        <v>13.265517694323719</v>
      </c>
      <c r="H6" s="9" t="s">
        <v>418</v>
      </c>
      <c r="I6" s="9">
        <v>2</v>
      </c>
    </row>
    <row r="7" spans="2:9" s="40" customFormat="1" ht="26.1" customHeight="1">
      <c r="B7" s="8">
        <v>3</v>
      </c>
      <c r="C7" s="113" t="s">
        <v>254</v>
      </c>
      <c r="D7" s="55">
        <v>3.0805510999692021</v>
      </c>
      <c r="E7" s="55">
        <v>9.6651524663492907</v>
      </c>
      <c r="F7" s="104">
        <f t="shared" si="0"/>
        <v>6.5846013663800882</v>
      </c>
      <c r="G7" s="55">
        <v>9.37202482188159</v>
      </c>
      <c r="H7" s="8" t="s">
        <v>414</v>
      </c>
      <c r="I7" s="8">
        <v>3</v>
      </c>
    </row>
    <row r="8" spans="2:9" s="40" customFormat="1" ht="26.1" customHeight="1">
      <c r="B8" s="9">
        <v>4</v>
      </c>
      <c r="C8" s="115" t="s">
        <v>97</v>
      </c>
      <c r="D8" s="121">
        <v>-2.3947990231169234</v>
      </c>
      <c r="E8" s="121">
        <v>8.195952119403902</v>
      </c>
      <c r="F8" s="122">
        <f t="shared" si="0"/>
        <v>10.590751142520826</v>
      </c>
      <c r="G8" s="121">
        <v>11.555768137945396</v>
      </c>
      <c r="H8" s="9" t="s">
        <v>417</v>
      </c>
      <c r="I8" s="9">
        <v>4</v>
      </c>
    </row>
    <row r="9" spans="2:9" s="40" customFormat="1" ht="26.1" customHeight="1">
      <c r="B9" s="8">
        <v>5</v>
      </c>
      <c r="C9" s="113" t="s">
        <v>96</v>
      </c>
      <c r="D9" s="55">
        <v>-10.786042392946266</v>
      </c>
      <c r="E9" s="55">
        <v>6.1578587469432859</v>
      </c>
      <c r="F9" s="104">
        <f t="shared" si="0"/>
        <v>16.943901139889551</v>
      </c>
      <c r="G9" s="55">
        <v>4.0012977672524537</v>
      </c>
      <c r="H9" s="8" t="s">
        <v>416</v>
      </c>
      <c r="I9" s="8">
        <v>5</v>
      </c>
    </row>
    <row r="10" spans="2:9" s="40" customFormat="1" ht="26.1" customHeight="1">
      <c r="B10" s="9">
        <v>6</v>
      </c>
      <c r="C10" s="115" t="s">
        <v>82</v>
      </c>
      <c r="D10" s="121">
        <v>-2.8062132014342729</v>
      </c>
      <c r="E10" s="121">
        <v>3.8701946416153725</v>
      </c>
      <c r="F10" s="122">
        <f t="shared" si="0"/>
        <v>6.6764078430496454</v>
      </c>
      <c r="G10" s="121">
        <v>3.7863231868237319</v>
      </c>
      <c r="H10" s="9" t="s">
        <v>415</v>
      </c>
      <c r="I10" s="9">
        <v>6</v>
      </c>
    </row>
    <row r="11" spans="2:9" s="40" customFormat="1" ht="26.1" customHeight="1">
      <c r="B11" s="8">
        <v>7</v>
      </c>
      <c r="C11" s="113" t="s">
        <v>38</v>
      </c>
      <c r="D11" s="55">
        <v>-9.3427955941826539</v>
      </c>
      <c r="E11" s="55">
        <v>-2.9036669965249162</v>
      </c>
      <c r="F11" s="104">
        <f t="shared" si="0"/>
        <v>6.4391285976577377</v>
      </c>
      <c r="G11" s="55">
        <v>-2.8689756021293826</v>
      </c>
      <c r="H11" s="8" t="s">
        <v>424</v>
      </c>
      <c r="I11" s="8">
        <v>7</v>
      </c>
    </row>
    <row r="12" spans="2:9" s="40" customFormat="1" ht="26.1" customHeight="1">
      <c r="B12" s="9">
        <v>8</v>
      </c>
      <c r="C12" s="115" t="s">
        <v>109</v>
      </c>
      <c r="D12" s="121">
        <v>-1.4673328921608677</v>
      </c>
      <c r="E12" s="121">
        <v>-3.0679126772649732</v>
      </c>
      <c r="F12" s="122">
        <f t="shared" si="0"/>
        <v>-1.6005797851041055</v>
      </c>
      <c r="G12" s="121">
        <v>-3.2535870812221757</v>
      </c>
      <c r="H12" s="9" t="s">
        <v>422</v>
      </c>
      <c r="I12" s="9">
        <v>8</v>
      </c>
    </row>
    <row r="13" spans="2:9" s="40" customFormat="1" ht="26.1" customHeight="1">
      <c r="B13" s="8">
        <v>9</v>
      </c>
      <c r="C13" s="113" t="s">
        <v>107</v>
      </c>
      <c r="D13" s="55">
        <v>-3.0741474354585718</v>
      </c>
      <c r="E13" s="55">
        <v>-3.8822664568234759</v>
      </c>
      <c r="F13" s="104">
        <f t="shared" si="0"/>
        <v>-0.8081190213649041</v>
      </c>
      <c r="G13" s="55">
        <v>-3.6615302838160528</v>
      </c>
      <c r="H13" s="8" t="s">
        <v>421</v>
      </c>
      <c r="I13" s="8">
        <v>9</v>
      </c>
    </row>
    <row r="14" spans="2:9" s="40" customFormat="1" ht="26.1" customHeight="1">
      <c r="B14" s="9">
        <v>10</v>
      </c>
      <c r="C14" s="115" t="s">
        <v>113</v>
      </c>
      <c r="D14" s="121">
        <v>10.650718635011817</v>
      </c>
      <c r="E14" s="121">
        <v>-4.6945869086913685</v>
      </c>
      <c r="F14" s="122">
        <f t="shared" si="0"/>
        <v>-15.345305543703185</v>
      </c>
      <c r="G14" s="121">
        <v>-2.9958785534348857</v>
      </c>
      <c r="H14" s="9" t="s">
        <v>427</v>
      </c>
      <c r="I14" s="9">
        <v>10</v>
      </c>
    </row>
    <row r="15" spans="2:9" s="40" customFormat="1" ht="26.1" customHeight="1">
      <c r="B15" s="8">
        <v>11</v>
      </c>
      <c r="C15" s="113" t="s">
        <v>106</v>
      </c>
      <c r="D15" s="55">
        <v>-13.665906284629628</v>
      </c>
      <c r="E15" s="55">
        <v>-5.7506480085981586</v>
      </c>
      <c r="F15" s="104">
        <f t="shared" si="0"/>
        <v>7.9152582760314694</v>
      </c>
      <c r="G15" s="55">
        <v>-0.94338899699139622</v>
      </c>
      <c r="H15" s="8" t="s">
        <v>419</v>
      </c>
      <c r="I15" s="8">
        <v>11</v>
      </c>
    </row>
    <row r="16" spans="2:9" s="40" customFormat="1" ht="26.1" customHeight="1">
      <c r="B16" s="9">
        <v>12</v>
      </c>
      <c r="C16" s="115" t="s">
        <v>129</v>
      </c>
      <c r="D16" s="121">
        <v>-7.5624813094933563</v>
      </c>
      <c r="E16" s="121">
        <v>-7.1351406114343918</v>
      </c>
      <c r="F16" s="122">
        <f t="shared" si="0"/>
        <v>0.42734069805896446</v>
      </c>
      <c r="G16" s="121">
        <v>-8.9123212950832595</v>
      </c>
      <c r="H16" s="9" t="s">
        <v>430</v>
      </c>
      <c r="I16" s="9">
        <v>12</v>
      </c>
    </row>
    <row r="17" spans="2:30" s="40" customFormat="1" ht="26.1" customHeight="1">
      <c r="B17" s="8">
        <v>13</v>
      </c>
      <c r="C17" s="113" t="s">
        <v>112</v>
      </c>
      <c r="D17" s="55">
        <v>-6.8009518083984588</v>
      </c>
      <c r="E17" s="55">
        <v>-7.3164147791941954</v>
      </c>
      <c r="F17" s="104">
        <f t="shared" si="0"/>
        <v>-0.51546297079573655</v>
      </c>
      <c r="G17" s="55">
        <v>-8.3987053367767146</v>
      </c>
      <c r="H17" s="8" t="s">
        <v>425</v>
      </c>
      <c r="I17" s="8">
        <v>13</v>
      </c>
    </row>
    <row r="18" spans="2:30" s="40" customFormat="1" ht="26.1" customHeight="1">
      <c r="B18" s="9">
        <v>14</v>
      </c>
      <c r="C18" s="115" t="s">
        <v>7</v>
      </c>
      <c r="D18" s="121">
        <v>-12.676679260537945</v>
      </c>
      <c r="E18" s="121">
        <v>-7.6259485487727385</v>
      </c>
      <c r="F18" s="122">
        <f t="shared" si="0"/>
        <v>5.0507307117652065</v>
      </c>
      <c r="G18" s="121">
        <v>-5.4650047715157122</v>
      </c>
      <c r="H18" s="9" t="s">
        <v>420</v>
      </c>
      <c r="I18" s="9">
        <v>14</v>
      </c>
    </row>
    <row r="19" spans="2:30" s="40" customFormat="1" ht="26.1" customHeight="1">
      <c r="B19" s="8">
        <v>15</v>
      </c>
      <c r="C19" s="113" t="s">
        <v>137</v>
      </c>
      <c r="D19" s="55">
        <v>-5.8580672424706473</v>
      </c>
      <c r="E19" s="55">
        <v>-8.7561831377628021</v>
      </c>
      <c r="F19" s="104">
        <f t="shared" si="0"/>
        <v>-2.8981158952921549</v>
      </c>
      <c r="G19" s="55">
        <v>-9.667650259023457</v>
      </c>
      <c r="H19" s="8" t="s">
        <v>433</v>
      </c>
      <c r="I19" s="8">
        <v>15</v>
      </c>
    </row>
    <row r="20" spans="2:30" s="40" customFormat="1" ht="26.1" customHeight="1">
      <c r="B20" s="9">
        <v>16</v>
      </c>
      <c r="C20" s="115" t="s">
        <v>117</v>
      </c>
      <c r="D20" s="121">
        <v>-7.983477112356324</v>
      </c>
      <c r="E20" s="121">
        <v>-8.9248348183958299</v>
      </c>
      <c r="F20" s="122">
        <f t="shared" si="0"/>
        <v>-0.94135770603950597</v>
      </c>
      <c r="G20" s="121">
        <v>-4.4452711593271532</v>
      </c>
      <c r="H20" s="9" t="s">
        <v>426</v>
      </c>
      <c r="I20" s="9">
        <v>16</v>
      </c>
    </row>
    <row r="21" spans="2:30" s="40" customFormat="1" ht="26.1" customHeight="1">
      <c r="B21" s="8">
        <v>17</v>
      </c>
      <c r="C21" s="113" t="s">
        <v>503</v>
      </c>
      <c r="D21" s="55">
        <v>-6.892740323751875</v>
      </c>
      <c r="E21" s="55">
        <v>-9.4739177885446608</v>
      </c>
      <c r="F21" s="104">
        <f t="shared" si="0"/>
        <v>-2.5811774647927859</v>
      </c>
      <c r="G21" s="55">
        <v>-10.112214664092564</v>
      </c>
      <c r="H21" s="8" t="s">
        <v>431</v>
      </c>
      <c r="I21" s="8">
        <v>17</v>
      </c>
    </row>
    <row r="22" spans="2:30" s="40" customFormat="1" ht="26.1" customHeight="1">
      <c r="B22" s="9">
        <v>18</v>
      </c>
      <c r="C22" s="115" t="s">
        <v>127</v>
      </c>
      <c r="D22" s="121">
        <v>-17.455368368935957</v>
      </c>
      <c r="E22" s="121">
        <v>-10.064598630020825</v>
      </c>
      <c r="F22" s="122">
        <f t="shared" si="0"/>
        <v>7.3907697389151323</v>
      </c>
      <c r="G22" s="121">
        <v>-9.4302453411920641</v>
      </c>
      <c r="H22" s="9" t="s">
        <v>429</v>
      </c>
      <c r="I22" s="9">
        <v>18</v>
      </c>
    </row>
    <row r="23" spans="2:30" s="40" customFormat="1" ht="26.1" customHeight="1">
      <c r="B23" s="8">
        <v>19</v>
      </c>
      <c r="C23" s="113" t="s">
        <v>139</v>
      </c>
      <c r="D23" s="55">
        <v>-17.201523115196945</v>
      </c>
      <c r="E23" s="55">
        <v>-17.225271547685146</v>
      </c>
      <c r="F23" s="104">
        <f t="shared" si="0"/>
        <v>-2.3748432488201132E-2</v>
      </c>
      <c r="G23" s="55">
        <v>-15.575644516557158</v>
      </c>
      <c r="H23" s="8" t="s">
        <v>434</v>
      </c>
      <c r="I23" s="8">
        <v>19</v>
      </c>
    </row>
    <row r="24" spans="2:30" s="40" customFormat="1" ht="26.1" customHeight="1">
      <c r="B24" s="9">
        <v>20</v>
      </c>
      <c r="C24" s="115" t="s">
        <v>125</v>
      </c>
      <c r="D24" s="121">
        <v>-17.792003383604111</v>
      </c>
      <c r="E24" s="121" t="s">
        <v>281</v>
      </c>
      <c r="F24" s="121" t="s">
        <v>281</v>
      </c>
      <c r="G24" s="121" t="s">
        <v>281</v>
      </c>
      <c r="H24" s="9" t="s">
        <v>428</v>
      </c>
      <c r="I24" s="9">
        <v>20</v>
      </c>
    </row>
    <row r="25" spans="2:30" s="40" customFormat="1" ht="26.1" customHeight="1">
      <c r="B25" s="8">
        <v>21</v>
      </c>
      <c r="C25" s="113" t="s">
        <v>226</v>
      </c>
      <c r="D25" s="55" t="s">
        <v>281</v>
      </c>
      <c r="E25" s="55" t="s">
        <v>281</v>
      </c>
      <c r="F25" s="55" t="s">
        <v>281</v>
      </c>
      <c r="G25" s="55" t="s">
        <v>281</v>
      </c>
      <c r="H25" s="8" t="s">
        <v>432</v>
      </c>
      <c r="I25" s="8">
        <v>21</v>
      </c>
    </row>
    <row r="26" spans="2:30" s="40" customFormat="1" ht="26.1" customHeight="1">
      <c r="B26" s="1261" t="s">
        <v>361</v>
      </c>
      <c r="C26" s="1261"/>
      <c r="D26" s="256">
        <v>-3.206929069375613</v>
      </c>
      <c r="E26" s="256">
        <v>2.466435836551006</v>
      </c>
      <c r="F26" s="306">
        <f t="shared" ref="F26" si="1">E26-D26</f>
        <v>5.6733649059266185</v>
      </c>
      <c r="G26" s="256">
        <v>2.6666744413800489</v>
      </c>
      <c r="H26" s="1238" t="s">
        <v>362</v>
      </c>
      <c r="I26" s="1238"/>
    </row>
    <row r="27" spans="2:30">
      <c r="B27" s="43" t="s">
        <v>553</v>
      </c>
      <c r="I27" s="226" t="s">
        <v>521</v>
      </c>
      <c r="K27" s="203" t="s">
        <v>319</v>
      </c>
      <c r="L27" s="208" t="s">
        <v>702</v>
      </c>
    </row>
    <row r="28" spans="2:30" ht="15.75">
      <c r="K28" s="209" t="s">
        <v>594</v>
      </c>
      <c r="L28" s="117">
        <v>19.233370307667499</v>
      </c>
      <c r="M28" s="40"/>
      <c r="N28" s="40"/>
      <c r="O28" s="40"/>
      <c r="P28" s="40"/>
      <c r="Q28" s="40"/>
      <c r="R28" s="40"/>
      <c r="S28" s="40"/>
      <c r="T28" s="40"/>
      <c r="U28" s="40"/>
      <c r="V28" s="40"/>
      <c r="W28" s="40"/>
      <c r="X28" s="40"/>
      <c r="Y28" s="40"/>
      <c r="Z28" s="40"/>
      <c r="AA28" s="40"/>
      <c r="AB28" s="40"/>
      <c r="AC28" s="40"/>
      <c r="AD28" s="40"/>
    </row>
    <row r="29" spans="2:30" ht="15.75">
      <c r="K29" s="209" t="s">
        <v>514</v>
      </c>
      <c r="L29" s="117">
        <v>15.507337616350068</v>
      </c>
      <c r="M29" s="40"/>
      <c r="N29" s="40"/>
      <c r="O29" s="40"/>
      <c r="P29" s="40"/>
      <c r="Q29" s="40"/>
      <c r="R29" s="40"/>
      <c r="S29" s="40"/>
      <c r="T29" s="40"/>
      <c r="U29" s="40"/>
      <c r="V29" s="40"/>
      <c r="W29" s="40"/>
      <c r="X29" s="40"/>
      <c r="Y29" s="40"/>
      <c r="Z29" s="40"/>
      <c r="AA29" s="40"/>
      <c r="AB29" s="40"/>
      <c r="AC29" s="40"/>
      <c r="AD29" s="40"/>
    </row>
    <row r="30" spans="2:30" ht="15.75">
      <c r="K30" s="209" t="s">
        <v>653</v>
      </c>
      <c r="L30" s="117">
        <v>9.6651524663492907</v>
      </c>
      <c r="M30" s="40"/>
      <c r="N30" s="40"/>
      <c r="O30" s="40"/>
      <c r="P30" s="40"/>
      <c r="Q30" s="40"/>
      <c r="R30" s="40"/>
      <c r="S30" s="40"/>
      <c r="T30" s="40"/>
      <c r="U30" s="40"/>
      <c r="V30" s="40"/>
      <c r="W30" s="40"/>
      <c r="X30" s="40"/>
      <c r="Y30" s="40"/>
      <c r="Z30" s="40"/>
      <c r="AA30" s="40"/>
      <c r="AB30" s="40"/>
      <c r="AC30" s="40"/>
      <c r="AD30" s="40"/>
    </row>
    <row r="31" spans="2:30" ht="15.75">
      <c r="K31" s="209" t="s">
        <v>646</v>
      </c>
      <c r="L31" s="117">
        <v>8.195952119403902</v>
      </c>
      <c r="M31" s="40"/>
      <c r="N31" s="40"/>
      <c r="O31" s="40"/>
      <c r="P31" s="40"/>
      <c r="Q31" s="40"/>
      <c r="R31" s="40"/>
      <c r="S31" s="40"/>
      <c r="T31" s="40"/>
      <c r="U31" s="40"/>
      <c r="V31" s="40"/>
      <c r="W31" s="40"/>
      <c r="X31" s="40"/>
      <c r="Y31" s="40"/>
      <c r="Z31" s="40"/>
      <c r="AA31" s="40"/>
      <c r="AB31" s="40"/>
      <c r="AC31" s="40"/>
      <c r="AD31" s="40"/>
    </row>
    <row r="32" spans="2:30" ht="15.75">
      <c r="K32" s="209" t="s">
        <v>511</v>
      </c>
      <c r="L32" s="117">
        <v>6.1578587469432859</v>
      </c>
      <c r="M32" s="40"/>
      <c r="N32" s="40"/>
      <c r="O32" s="40"/>
      <c r="P32" s="40"/>
      <c r="Q32" s="40"/>
      <c r="R32" s="40"/>
      <c r="S32" s="40"/>
      <c r="T32" s="40"/>
      <c r="U32" s="40"/>
      <c r="V32" s="40"/>
      <c r="W32" s="40"/>
      <c r="X32" s="40"/>
      <c r="Y32" s="40"/>
      <c r="Z32" s="40"/>
      <c r="AA32" s="40"/>
      <c r="AB32" s="40"/>
      <c r="AC32" s="40"/>
      <c r="AD32" s="40"/>
    </row>
    <row r="33" spans="11:30" ht="15.75">
      <c r="K33" s="209" t="s">
        <v>604</v>
      </c>
      <c r="L33" s="117">
        <v>3.8701946416153725</v>
      </c>
      <c r="M33" s="40"/>
      <c r="N33" s="40"/>
      <c r="O33" s="40"/>
      <c r="P33" s="40"/>
      <c r="Q33" s="40"/>
      <c r="R33" s="40"/>
      <c r="S33" s="40"/>
      <c r="T33" s="40"/>
      <c r="U33" s="40"/>
      <c r="V33" s="40"/>
      <c r="W33" s="40"/>
      <c r="X33" s="40"/>
      <c r="Y33" s="40"/>
      <c r="Z33" s="40"/>
      <c r="AA33" s="40"/>
      <c r="AB33" s="40"/>
      <c r="AC33" s="40"/>
      <c r="AD33" s="40"/>
    </row>
    <row r="34" spans="11:30" ht="15.75">
      <c r="K34" s="209" t="s">
        <v>657</v>
      </c>
      <c r="L34" s="117">
        <v>-2.9036669965249162</v>
      </c>
      <c r="M34" s="40"/>
      <c r="N34" s="40"/>
      <c r="O34" s="40"/>
      <c r="P34" s="40"/>
      <c r="Q34" s="40"/>
      <c r="R34" s="40"/>
      <c r="S34" s="40"/>
      <c r="T34" s="40"/>
      <c r="U34" s="40"/>
      <c r="V34" s="40"/>
      <c r="W34" s="40"/>
      <c r="X34" s="40"/>
      <c r="Y34" s="40"/>
      <c r="Z34" s="40"/>
      <c r="AA34" s="40"/>
      <c r="AB34" s="40"/>
      <c r="AC34" s="40"/>
      <c r="AD34" s="40"/>
    </row>
    <row r="35" spans="11:30" ht="15.75">
      <c r="K35" s="209" t="s">
        <v>659</v>
      </c>
      <c r="L35" s="117">
        <v>-3.0679126772649732</v>
      </c>
      <c r="M35" s="40"/>
      <c r="N35" s="40"/>
      <c r="O35" s="40"/>
      <c r="P35" s="40"/>
      <c r="Q35" s="40"/>
      <c r="R35" s="40"/>
      <c r="S35" s="40"/>
      <c r="T35" s="40"/>
      <c r="U35" s="40"/>
      <c r="V35" s="40"/>
      <c r="W35" s="40"/>
      <c r="X35" s="40"/>
      <c r="Y35" s="40"/>
      <c r="Z35" s="40"/>
      <c r="AA35" s="40"/>
      <c r="AB35" s="40"/>
      <c r="AC35" s="40"/>
      <c r="AD35" s="40"/>
    </row>
    <row r="36" spans="11:30" ht="15.75">
      <c r="K36" s="209" t="s">
        <v>510</v>
      </c>
      <c r="L36" s="117">
        <v>-3.8822664568234759</v>
      </c>
      <c r="M36" s="40"/>
      <c r="N36" s="40"/>
      <c r="O36" s="40"/>
      <c r="P36" s="40"/>
      <c r="Q36" s="40"/>
      <c r="R36" s="40"/>
      <c r="S36" s="40"/>
      <c r="T36" s="40"/>
      <c r="U36" s="40"/>
      <c r="V36" s="40"/>
      <c r="W36" s="40"/>
      <c r="X36" s="40"/>
      <c r="Y36" s="40"/>
      <c r="Z36" s="40"/>
      <c r="AA36" s="40"/>
      <c r="AB36" s="40"/>
      <c r="AC36" s="40"/>
      <c r="AD36" s="40"/>
    </row>
    <row r="37" spans="11:30" ht="15.75">
      <c r="K37" s="209" t="s">
        <v>650</v>
      </c>
      <c r="L37" s="117">
        <v>-4.6945869086913685</v>
      </c>
      <c r="M37" s="40"/>
      <c r="N37" s="40"/>
      <c r="O37" s="40"/>
      <c r="P37" s="40"/>
      <c r="Q37" s="40"/>
      <c r="R37" s="40"/>
      <c r="S37" s="40"/>
      <c r="T37" s="40"/>
      <c r="U37" s="40"/>
      <c r="V37" s="40"/>
      <c r="W37" s="40"/>
      <c r="X37" s="40"/>
      <c r="Y37" s="40"/>
      <c r="Z37" s="40"/>
      <c r="AA37" s="40"/>
      <c r="AB37" s="40"/>
      <c r="AC37" s="40"/>
      <c r="AD37" s="40"/>
    </row>
    <row r="38" spans="11:30" ht="15.75">
      <c r="K38" s="209" t="s">
        <v>648</v>
      </c>
      <c r="L38" s="117">
        <v>-5.7506480085981586</v>
      </c>
      <c r="M38" s="40"/>
      <c r="N38" s="40"/>
      <c r="O38" s="40"/>
      <c r="P38" s="40"/>
      <c r="Q38" s="40"/>
      <c r="R38" s="40"/>
      <c r="S38" s="40"/>
      <c r="T38" s="40"/>
      <c r="U38" s="40"/>
      <c r="V38" s="40"/>
      <c r="W38" s="40"/>
      <c r="X38" s="40"/>
      <c r="Y38" s="40"/>
      <c r="Z38" s="40"/>
      <c r="AA38" s="40"/>
      <c r="AB38" s="40"/>
      <c r="AC38" s="40"/>
      <c r="AD38" s="40"/>
    </row>
    <row r="39" spans="11:30" ht="15.75">
      <c r="K39" s="209" t="s">
        <v>651</v>
      </c>
      <c r="L39" s="117">
        <v>-7.1351406114343918</v>
      </c>
      <c r="M39" s="40"/>
      <c r="N39" s="40"/>
      <c r="O39" s="40"/>
      <c r="P39" s="40"/>
      <c r="Q39" s="40"/>
      <c r="R39" s="40"/>
      <c r="S39" s="40"/>
      <c r="T39" s="40"/>
      <c r="U39" s="40"/>
      <c r="V39" s="40"/>
      <c r="W39" s="40"/>
      <c r="X39" s="40"/>
      <c r="Y39" s="40"/>
      <c r="Z39" s="40"/>
      <c r="AA39" s="40"/>
      <c r="AB39" s="40"/>
      <c r="AC39" s="40"/>
      <c r="AD39" s="40"/>
    </row>
    <row r="40" spans="11:30" ht="15.75">
      <c r="K40" s="209" t="s">
        <v>658</v>
      </c>
      <c r="L40" s="117">
        <v>-7.3164147791941954</v>
      </c>
      <c r="M40" s="40"/>
      <c r="N40" s="40"/>
      <c r="O40" s="40"/>
      <c r="P40" s="40"/>
      <c r="Q40" s="40"/>
      <c r="R40" s="40"/>
      <c r="S40" s="40"/>
      <c r="T40" s="40"/>
      <c r="U40" s="40"/>
      <c r="V40" s="40"/>
      <c r="W40" s="40"/>
      <c r="X40" s="40"/>
      <c r="Y40" s="40"/>
      <c r="Z40" s="40"/>
      <c r="AA40" s="40"/>
      <c r="AB40" s="40"/>
      <c r="AC40" s="40"/>
      <c r="AD40" s="40"/>
    </row>
    <row r="41" spans="11:30" ht="15.75">
      <c r="K41" s="209" t="s">
        <v>513</v>
      </c>
      <c r="L41" s="117">
        <v>-7.6259485487727385</v>
      </c>
      <c r="M41" s="40"/>
      <c r="N41" s="40"/>
      <c r="O41" s="40"/>
      <c r="P41" s="40"/>
      <c r="Q41" s="40"/>
      <c r="R41" s="40"/>
      <c r="S41" s="40"/>
      <c r="T41" s="40"/>
      <c r="U41" s="40"/>
      <c r="V41" s="40"/>
      <c r="W41" s="40"/>
      <c r="X41" s="40"/>
      <c r="Y41" s="40"/>
      <c r="Z41" s="40"/>
      <c r="AA41" s="40"/>
      <c r="AB41" s="40"/>
      <c r="AC41" s="40"/>
      <c r="AD41" s="40"/>
    </row>
    <row r="42" spans="11:30" ht="15.75">
      <c r="K42" s="209" t="s">
        <v>654</v>
      </c>
      <c r="L42" s="117">
        <v>-8.7561831377628021</v>
      </c>
      <c r="M42" s="40"/>
      <c r="N42" s="40"/>
      <c r="O42" s="40"/>
      <c r="P42" s="40"/>
      <c r="Q42" s="40"/>
      <c r="R42" s="40"/>
      <c r="S42" s="40"/>
      <c r="T42" s="40"/>
      <c r="U42" s="40"/>
      <c r="V42" s="40"/>
      <c r="W42" s="40"/>
      <c r="X42" s="40"/>
      <c r="Y42" s="40"/>
      <c r="Z42" s="40"/>
      <c r="AA42" s="40"/>
      <c r="AB42" s="40"/>
      <c r="AC42" s="40"/>
      <c r="AD42" s="40"/>
    </row>
    <row r="43" spans="11:30" ht="15.75">
      <c r="K43" s="209" t="s">
        <v>656</v>
      </c>
      <c r="L43" s="117">
        <v>-8.9248348183958299</v>
      </c>
      <c r="M43" s="40"/>
      <c r="N43" s="40"/>
      <c r="O43" s="40"/>
      <c r="P43" s="40"/>
      <c r="Q43" s="40"/>
      <c r="R43" s="40"/>
      <c r="S43" s="40"/>
      <c r="T43" s="40"/>
      <c r="U43" s="40"/>
      <c r="V43" s="40"/>
      <c r="W43" s="40"/>
      <c r="X43" s="40"/>
      <c r="Y43" s="40"/>
      <c r="Z43" s="40"/>
      <c r="AA43" s="40"/>
      <c r="AB43" s="40"/>
      <c r="AC43" s="40"/>
      <c r="AD43" s="40"/>
    </row>
    <row r="44" spans="11:30" ht="15.75">
      <c r="K44" s="209" t="s">
        <v>655</v>
      </c>
      <c r="L44" s="117">
        <v>-9.4739177885446608</v>
      </c>
      <c r="M44" s="40"/>
      <c r="N44" s="40"/>
      <c r="O44" s="40"/>
      <c r="P44" s="40"/>
      <c r="Q44" s="40"/>
      <c r="R44" s="40"/>
      <c r="S44" s="40"/>
      <c r="T44" s="40"/>
      <c r="U44" s="40"/>
      <c r="V44" s="40"/>
      <c r="W44" s="40"/>
      <c r="X44" s="40"/>
      <c r="Y44" s="40"/>
      <c r="Z44" s="40"/>
      <c r="AA44" s="40"/>
      <c r="AB44" s="40"/>
      <c r="AC44" s="40"/>
      <c r="AD44" s="40"/>
    </row>
    <row r="45" spans="11:30" ht="15.75">
      <c r="K45" s="209" t="s">
        <v>652</v>
      </c>
      <c r="L45" s="117">
        <v>-10.064598630020825</v>
      </c>
      <c r="M45" s="40"/>
      <c r="N45" s="40"/>
      <c r="O45" s="40"/>
      <c r="P45" s="40"/>
      <c r="Q45" s="40"/>
      <c r="R45" s="40"/>
      <c r="S45" s="40"/>
      <c r="T45" s="40"/>
      <c r="U45" s="40"/>
      <c r="V45" s="40"/>
      <c r="W45" s="40"/>
      <c r="X45" s="40"/>
      <c r="Y45" s="40"/>
      <c r="Z45" s="40"/>
      <c r="AA45" s="40"/>
      <c r="AB45" s="40"/>
      <c r="AC45" s="40"/>
      <c r="AD45" s="40"/>
    </row>
    <row r="46" spans="11:30" ht="15.75">
      <c r="K46" s="209" t="s">
        <v>649</v>
      </c>
      <c r="L46" s="117">
        <v>-17.225271547685146</v>
      </c>
      <c r="M46" s="40"/>
      <c r="N46" s="40"/>
      <c r="O46" s="40"/>
      <c r="P46" s="40"/>
      <c r="Q46" s="40"/>
      <c r="R46" s="40"/>
      <c r="S46" s="40"/>
      <c r="T46" s="40"/>
      <c r="U46" s="40"/>
      <c r="V46" s="40"/>
      <c r="W46" s="40"/>
      <c r="X46" s="40"/>
      <c r="Y46" s="40"/>
      <c r="Z46" s="40"/>
      <c r="AA46" s="40"/>
      <c r="AB46" s="40"/>
      <c r="AC46" s="40"/>
      <c r="AD46" s="40"/>
    </row>
    <row r="47" spans="11:30">
      <c r="K47" s="40"/>
      <c r="L47" s="40"/>
      <c r="M47" s="40"/>
      <c r="N47" s="40"/>
      <c r="O47" s="40"/>
      <c r="P47" s="40"/>
      <c r="Q47" s="40"/>
      <c r="R47" s="40"/>
      <c r="S47" s="40"/>
      <c r="T47" s="40"/>
      <c r="U47" s="40"/>
      <c r="V47" s="40"/>
      <c r="W47" s="40"/>
      <c r="X47" s="40"/>
      <c r="Y47" s="40"/>
      <c r="Z47" s="40"/>
      <c r="AA47" s="40"/>
      <c r="AB47" s="40"/>
      <c r="AC47" s="40"/>
      <c r="AD47" s="40"/>
    </row>
  </sheetData>
  <sortState xmlns:xlrd2="http://schemas.microsoft.com/office/spreadsheetml/2017/richdata2" ref="C5:H23">
    <sortCondition descending="1" ref="E5:E23"/>
  </sortState>
  <mergeCells count="10">
    <mergeCell ref="I3:I4"/>
    <mergeCell ref="B1:I1"/>
    <mergeCell ref="B2:I2"/>
    <mergeCell ref="H26:I26"/>
    <mergeCell ref="B3:B4"/>
    <mergeCell ref="C3:C4"/>
    <mergeCell ref="D3:D4"/>
    <mergeCell ref="E3:E4"/>
    <mergeCell ref="H3:H4"/>
    <mergeCell ref="B26:C26"/>
  </mergeCells>
  <pageMargins left="0.25" right="0.25" top="0.75" bottom="0.75" header="0.3" footer="0.3"/>
  <pageSetup orientation="portrait" horizontalDpi="4294967295" verticalDpi="4294967295"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6AAE5-6B60-4ACB-A755-E16F67C738BB}">
  <sheetPr>
    <tabColor rgb="FFFFFF00"/>
  </sheetPr>
  <dimension ref="B1:Q45"/>
  <sheetViews>
    <sheetView topLeftCell="B1" workbookViewId="0">
      <selection activeCell="R24" sqref="R24"/>
    </sheetView>
  </sheetViews>
  <sheetFormatPr defaultRowHeight="12.75"/>
  <cols>
    <col min="1" max="1" width="2.7109375" customWidth="1"/>
    <col min="2" max="2" width="7.28515625" customWidth="1"/>
    <col min="3" max="3" width="12" customWidth="1"/>
    <col min="4" max="8" width="9.5703125" customWidth="1"/>
    <col min="9" max="9" width="11.42578125" customWidth="1"/>
    <col min="10" max="10" width="9.28515625" customWidth="1"/>
    <col min="11" max="11" width="7.28515625" customWidth="1"/>
    <col min="12" max="12" width="11.140625" customWidth="1"/>
  </cols>
  <sheetData>
    <row r="1" spans="2:11" ht="28.5" customHeight="1">
      <c r="B1" s="1022" t="s">
        <v>703</v>
      </c>
      <c r="C1" s="1022"/>
      <c r="D1" s="1022"/>
      <c r="E1" s="1022"/>
      <c r="F1" s="1022"/>
      <c r="G1" s="1022"/>
      <c r="H1" s="1022"/>
      <c r="I1" s="1022"/>
      <c r="J1" s="1022"/>
      <c r="K1" s="1022"/>
    </row>
    <row r="2" spans="2:11" ht="28.5" customHeight="1">
      <c r="B2" s="1003" t="s">
        <v>704</v>
      </c>
      <c r="C2" s="1003"/>
      <c r="D2" s="1003"/>
      <c r="E2" s="1003"/>
      <c r="F2" s="1003"/>
      <c r="G2" s="1003"/>
      <c r="H2" s="1003"/>
      <c r="I2" s="1003"/>
      <c r="J2" s="1003"/>
      <c r="K2" s="1003"/>
    </row>
    <row r="3" spans="2:11" ht="33" customHeight="1">
      <c r="B3" s="1208" t="s">
        <v>462</v>
      </c>
      <c r="C3" s="1270" t="s">
        <v>317</v>
      </c>
      <c r="D3" s="1232">
        <v>2020</v>
      </c>
      <c r="E3" s="1232">
        <v>2021</v>
      </c>
      <c r="F3" s="1232"/>
      <c r="G3" s="1208" t="s">
        <v>524</v>
      </c>
      <c r="H3" s="1208"/>
      <c r="I3" s="73" t="s">
        <v>502</v>
      </c>
      <c r="J3" s="1271" t="s">
        <v>319</v>
      </c>
      <c r="K3" s="1208" t="s">
        <v>463</v>
      </c>
    </row>
    <row r="4" spans="2:11" ht="31.5" customHeight="1">
      <c r="B4" s="1208"/>
      <c r="C4" s="1270"/>
      <c r="D4" s="1232"/>
      <c r="E4" s="228" t="s">
        <v>558</v>
      </c>
      <c r="F4" s="227" t="s">
        <v>438</v>
      </c>
      <c r="G4" s="73" t="s">
        <v>705</v>
      </c>
      <c r="H4" s="73" t="s">
        <v>706</v>
      </c>
      <c r="I4" s="227">
        <v>2022</v>
      </c>
      <c r="J4" s="1271"/>
      <c r="K4" s="1208"/>
    </row>
    <row r="5" spans="2:11" ht="28.35" customHeight="1">
      <c r="B5" s="24">
        <v>1</v>
      </c>
      <c r="C5" s="28" t="s">
        <v>503</v>
      </c>
      <c r="D5" s="44">
        <v>1.5821255150157925</v>
      </c>
      <c r="E5" s="44">
        <v>1.7923368160696038</v>
      </c>
      <c r="F5" s="44">
        <f>E5/$E$26*100</f>
        <v>0.10384955191845807</v>
      </c>
      <c r="G5" s="44">
        <f>E5-D5</f>
        <v>0.21021130105381136</v>
      </c>
      <c r="H5" s="44">
        <f>G5/D5*100</f>
        <v>13.286638705887571</v>
      </c>
      <c r="I5" s="44">
        <v>1.8458027649780075</v>
      </c>
      <c r="J5" s="97" t="s">
        <v>431</v>
      </c>
      <c r="K5" s="24">
        <v>1</v>
      </c>
    </row>
    <row r="6" spans="2:11" ht="28.35" customHeight="1">
      <c r="B6" s="25">
        <v>2</v>
      </c>
      <c r="C6" s="29" t="s">
        <v>113</v>
      </c>
      <c r="D6" s="45">
        <v>2.4118346472806</v>
      </c>
      <c r="E6" s="45">
        <v>2.7190976762581998</v>
      </c>
      <c r="F6" s="45">
        <f t="shared" ref="F6:F26" si="0">E6/$E$26*100</f>
        <v>0.1575468811275976</v>
      </c>
      <c r="G6" s="45">
        <f t="shared" ref="G6:G26" si="1">E6-D6</f>
        <v>0.30726302897759972</v>
      </c>
      <c r="H6" s="45">
        <f t="shared" ref="H6:H26" si="2">G6/D6*100</f>
        <v>12.73980491672785</v>
      </c>
      <c r="I6" s="45">
        <v>2.9877707760194001</v>
      </c>
      <c r="J6" s="99" t="s">
        <v>427</v>
      </c>
      <c r="K6" s="25">
        <v>2</v>
      </c>
    </row>
    <row r="7" spans="2:11" ht="28.35" customHeight="1">
      <c r="B7" s="24">
        <v>3</v>
      </c>
      <c r="C7" s="28" t="s">
        <v>139</v>
      </c>
      <c r="D7" s="44">
        <v>3.064425277244871</v>
      </c>
      <c r="E7" s="44">
        <v>3.22936804091397</v>
      </c>
      <c r="F7" s="44">
        <f t="shared" si="0"/>
        <v>0.18711238926851392</v>
      </c>
      <c r="G7" s="44">
        <f t="shared" si="1"/>
        <v>0.16494276366909899</v>
      </c>
      <c r="H7" s="44">
        <f t="shared" si="2"/>
        <v>5.3825023861372747</v>
      </c>
      <c r="I7" s="44">
        <v>3.2632277001671195</v>
      </c>
      <c r="J7" s="97" t="s">
        <v>434</v>
      </c>
      <c r="K7" s="24">
        <v>3</v>
      </c>
    </row>
    <row r="8" spans="2:11" ht="28.35" customHeight="1">
      <c r="B8" s="25">
        <v>4</v>
      </c>
      <c r="C8" s="29" t="s">
        <v>129</v>
      </c>
      <c r="D8" s="45">
        <v>4.7359888926045617</v>
      </c>
      <c r="E8" s="45">
        <v>5.0277543859107601</v>
      </c>
      <c r="F8" s="45">
        <f t="shared" si="0"/>
        <v>0.2913124561475382</v>
      </c>
      <c r="G8" s="45">
        <f t="shared" si="1"/>
        <v>0.29176549330619839</v>
      </c>
      <c r="H8" s="45">
        <f t="shared" si="2"/>
        <v>6.1606034119252691</v>
      </c>
      <c r="I8" s="45">
        <v>5.1665323870352946</v>
      </c>
      <c r="J8" s="99" t="s">
        <v>430</v>
      </c>
      <c r="K8" s="25">
        <v>4</v>
      </c>
    </row>
    <row r="9" spans="2:11" ht="28.35" customHeight="1">
      <c r="B9" s="24">
        <v>5</v>
      </c>
      <c r="C9" s="28" t="s">
        <v>7</v>
      </c>
      <c r="D9" s="44">
        <v>3.6141915493337184</v>
      </c>
      <c r="E9" s="44">
        <v>5.8036863944126216</v>
      </c>
      <c r="F9" s="44">
        <f t="shared" si="0"/>
        <v>0.33627063068239549</v>
      </c>
      <c r="G9" s="44">
        <f t="shared" si="1"/>
        <v>2.1894948450789031</v>
      </c>
      <c r="H9" s="44">
        <f t="shared" si="2"/>
        <v>60.580487093511678</v>
      </c>
      <c r="I9" s="44">
        <v>7.9420341478306815</v>
      </c>
      <c r="J9" s="97" t="s">
        <v>420</v>
      </c>
      <c r="K9" s="24">
        <v>5</v>
      </c>
    </row>
    <row r="10" spans="2:11" ht="28.35" customHeight="1">
      <c r="B10" s="25">
        <v>6</v>
      </c>
      <c r="C10" s="29" t="s">
        <v>137</v>
      </c>
      <c r="D10" s="45">
        <v>6.0014671027304249</v>
      </c>
      <c r="E10" s="45">
        <v>7.6385781472378884</v>
      </c>
      <c r="F10" s="45">
        <f t="shared" si="0"/>
        <v>0.44258585259902111</v>
      </c>
      <c r="G10" s="45">
        <f t="shared" si="1"/>
        <v>1.6371110445074635</v>
      </c>
      <c r="H10" s="45">
        <f t="shared" si="2"/>
        <v>27.27851401139305</v>
      </c>
      <c r="I10" s="45">
        <v>7.2363918108473708</v>
      </c>
      <c r="J10" s="99" t="s">
        <v>433</v>
      </c>
      <c r="K10" s="25">
        <v>6</v>
      </c>
    </row>
    <row r="11" spans="2:11" ht="28.35" customHeight="1">
      <c r="B11" s="24">
        <v>7</v>
      </c>
      <c r="C11" s="28" t="s">
        <v>117</v>
      </c>
      <c r="D11" s="44">
        <v>34.281875881523305</v>
      </c>
      <c r="E11" s="44">
        <v>37.630172477617897</v>
      </c>
      <c r="F11" s="44">
        <f t="shared" si="0"/>
        <v>2.1803248783252984</v>
      </c>
      <c r="G11" s="44">
        <f t="shared" si="1"/>
        <v>3.3482965960945918</v>
      </c>
      <c r="H11" s="44">
        <f t="shared" si="2"/>
        <v>9.7669585166989155</v>
      </c>
      <c r="I11" s="44">
        <v>39.300506202550999</v>
      </c>
      <c r="J11" s="97" t="s">
        <v>426</v>
      </c>
      <c r="K11" s="24">
        <v>7</v>
      </c>
    </row>
    <row r="12" spans="2:11" ht="28.35" customHeight="1">
      <c r="B12" s="25">
        <v>8</v>
      </c>
      <c r="C12" s="29" t="s">
        <v>112</v>
      </c>
      <c r="D12" s="45">
        <v>37.842321733358595</v>
      </c>
      <c r="E12" s="45">
        <v>43.918343031180463</v>
      </c>
      <c r="F12" s="45">
        <f t="shared" si="0"/>
        <v>2.5446669420041128</v>
      </c>
      <c r="G12" s="45">
        <f t="shared" si="1"/>
        <v>6.0760212978218675</v>
      </c>
      <c r="H12" s="45">
        <f t="shared" si="2"/>
        <v>16.056153585486168</v>
      </c>
      <c r="I12" s="45">
        <v>45.758027974495015</v>
      </c>
      <c r="J12" s="99" t="s">
        <v>425</v>
      </c>
      <c r="K12" s="25">
        <v>8</v>
      </c>
    </row>
    <row r="13" spans="2:11" ht="28.35" customHeight="1">
      <c r="B13" s="24">
        <v>9</v>
      </c>
      <c r="C13" s="28" t="s">
        <v>109</v>
      </c>
      <c r="D13" s="44">
        <v>47.825400016166476</v>
      </c>
      <c r="E13" s="44">
        <v>52.789137435802452</v>
      </c>
      <c r="F13" s="44">
        <f t="shared" si="0"/>
        <v>3.0586484748395035</v>
      </c>
      <c r="G13" s="44">
        <f t="shared" si="1"/>
        <v>4.9637374196359758</v>
      </c>
      <c r="H13" s="44">
        <f t="shared" si="2"/>
        <v>10.378872770448503</v>
      </c>
      <c r="I13" s="44">
        <v>55.496566947839419</v>
      </c>
      <c r="J13" s="97" t="s">
        <v>422</v>
      </c>
      <c r="K13" s="24">
        <v>9</v>
      </c>
    </row>
    <row r="14" spans="2:11" ht="28.35" customHeight="1">
      <c r="B14" s="25">
        <v>10</v>
      </c>
      <c r="C14" s="29" t="s">
        <v>100</v>
      </c>
      <c r="D14" s="45">
        <v>52.681217788395927</v>
      </c>
      <c r="E14" s="45">
        <v>57.188318935575495</v>
      </c>
      <c r="F14" s="45">
        <f t="shared" si="0"/>
        <v>3.3135408719957642</v>
      </c>
      <c r="G14" s="45">
        <f t="shared" si="1"/>
        <v>4.5071011471795686</v>
      </c>
      <c r="H14" s="45">
        <f t="shared" si="2"/>
        <v>8.5554232350573081</v>
      </c>
      <c r="I14" s="45">
        <v>62.766519219767588</v>
      </c>
      <c r="J14" s="99" t="s">
        <v>418</v>
      </c>
      <c r="K14" s="25">
        <v>10</v>
      </c>
    </row>
    <row r="15" spans="2:11" ht="28.35" customHeight="1">
      <c r="B15" s="24">
        <v>11</v>
      </c>
      <c r="C15" s="28" t="s">
        <v>96</v>
      </c>
      <c r="D15" s="44">
        <v>82.221119084590043</v>
      </c>
      <c r="E15" s="44">
        <v>68.40781865635708</v>
      </c>
      <c r="F15" s="44">
        <f t="shared" si="0"/>
        <v>3.9636084308976987</v>
      </c>
      <c r="G15" s="44">
        <f t="shared" si="1"/>
        <v>-13.813300428232964</v>
      </c>
      <c r="H15" s="44">
        <f t="shared" si="2"/>
        <v>-16.800185380621834</v>
      </c>
      <c r="I15" s="44">
        <v>62.792589256285993</v>
      </c>
      <c r="J15" s="97" t="s">
        <v>416</v>
      </c>
      <c r="K15" s="24">
        <v>11</v>
      </c>
    </row>
    <row r="16" spans="2:11" ht="28.35" customHeight="1">
      <c r="B16" s="25">
        <v>12</v>
      </c>
      <c r="C16" s="29" t="s">
        <v>127</v>
      </c>
      <c r="D16" s="45">
        <v>84.83652804757196</v>
      </c>
      <c r="E16" s="45">
        <v>72.661662342480042</v>
      </c>
      <c r="F16" s="45">
        <f t="shared" si="0"/>
        <v>4.2100798288929493</v>
      </c>
      <c r="G16" s="45">
        <f t="shared" si="1"/>
        <v>-12.174865705091918</v>
      </c>
      <c r="H16" s="45">
        <f t="shared" si="2"/>
        <v>-14.350971197530479</v>
      </c>
      <c r="I16" s="45">
        <v>64.614333629531458</v>
      </c>
      <c r="J16" s="99" t="s">
        <v>429</v>
      </c>
      <c r="K16" s="25">
        <v>12</v>
      </c>
    </row>
    <row r="17" spans="2:17" ht="28.35" customHeight="1">
      <c r="B17" s="24">
        <v>13</v>
      </c>
      <c r="C17" s="28" t="s">
        <v>106</v>
      </c>
      <c r="D17" s="44">
        <v>72.673081307777608</v>
      </c>
      <c r="E17" s="44">
        <v>78.557787117576922</v>
      </c>
      <c r="F17" s="44">
        <f t="shared" si="0"/>
        <v>4.5517064196427048</v>
      </c>
      <c r="G17" s="44">
        <f t="shared" si="1"/>
        <v>5.8847058097993141</v>
      </c>
      <c r="H17" s="44">
        <f t="shared" si="2"/>
        <v>8.0975041981184326</v>
      </c>
      <c r="I17" s="44">
        <v>78.202837778551512</v>
      </c>
      <c r="J17" s="97" t="s">
        <v>419</v>
      </c>
      <c r="K17" s="24">
        <v>13</v>
      </c>
    </row>
    <row r="18" spans="2:17" ht="28.35" customHeight="1">
      <c r="B18" s="25">
        <v>14</v>
      </c>
      <c r="C18" s="29" t="s">
        <v>38</v>
      </c>
      <c r="D18" s="45">
        <v>87.368809274223111</v>
      </c>
      <c r="E18" s="45">
        <v>91.950611531173294</v>
      </c>
      <c r="F18" s="45">
        <f t="shared" si="0"/>
        <v>5.3276982989617521</v>
      </c>
      <c r="G18" s="45">
        <f t="shared" si="1"/>
        <v>4.5818022569501835</v>
      </c>
      <c r="H18" s="45">
        <f t="shared" si="2"/>
        <v>5.2442081962790095</v>
      </c>
      <c r="I18" s="45">
        <v>95.736394836550105</v>
      </c>
      <c r="J18" s="99" t="s">
        <v>424</v>
      </c>
      <c r="K18" s="25">
        <v>14</v>
      </c>
    </row>
    <row r="19" spans="2:17" ht="28.35" customHeight="1">
      <c r="B19" s="24">
        <v>15</v>
      </c>
      <c r="C19" s="28" t="s">
        <v>107</v>
      </c>
      <c r="D19" s="44">
        <v>124.01821858660145</v>
      </c>
      <c r="E19" s="44">
        <v>148.78443897941733</v>
      </c>
      <c r="F19" s="44">
        <f t="shared" si="0"/>
        <v>8.6206996262758384</v>
      </c>
      <c r="G19" s="44">
        <f t="shared" si="1"/>
        <v>24.766220392815882</v>
      </c>
      <c r="H19" s="44">
        <f t="shared" si="2"/>
        <v>19.96982433312548</v>
      </c>
      <c r="I19" s="44">
        <v>145.88208795283219</v>
      </c>
      <c r="J19" s="97" t="s">
        <v>421</v>
      </c>
      <c r="K19" s="24">
        <v>15</v>
      </c>
    </row>
    <row r="20" spans="2:17" ht="28.35" customHeight="1">
      <c r="B20" s="25">
        <v>16</v>
      </c>
      <c r="C20" s="29" t="s">
        <v>82</v>
      </c>
      <c r="D20" s="45">
        <v>238.52693366666696</v>
      </c>
      <c r="E20" s="45">
        <v>259.39921533333296</v>
      </c>
      <c r="F20" s="45">
        <f t="shared" si="0"/>
        <v>15.029815846465386</v>
      </c>
      <c r="G20" s="45">
        <f t="shared" si="1"/>
        <v>20.872281666665998</v>
      </c>
      <c r="H20" s="45">
        <f t="shared" si="2"/>
        <v>8.7504925946158689</v>
      </c>
      <c r="I20" s="45">
        <v>268.76588200000003</v>
      </c>
      <c r="J20" s="99" t="s">
        <v>415</v>
      </c>
      <c r="K20" s="25">
        <v>16</v>
      </c>
    </row>
    <row r="21" spans="2:17" ht="28.35" customHeight="1">
      <c r="B21" s="24">
        <v>17</v>
      </c>
      <c r="C21" s="28" t="s">
        <v>97</v>
      </c>
      <c r="D21" s="44">
        <v>270.11576923076996</v>
      </c>
      <c r="E21" s="44">
        <v>269.40489780219798</v>
      </c>
      <c r="F21" s="44">
        <f t="shared" si="0"/>
        <v>15.609553779488824</v>
      </c>
      <c r="G21" s="44">
        <f t="shared" si="1"/>
        <v>-0.71087142857197705</v>
      </c>
      <c r="H21" s="44">
        <f t="shared" si="2"/>
        <v>-0.26317287235631664</v>
      </c>
      <c r="I21" s="44">
        <v>269.96380894505501</v>
      </c>
      <c r="J21" s="97" t="s">
        <v>417</v>
      </c>
      <c r="K21" s="24">
        <v>17</v>
      </c>
    </row>
    <row r="22" spans="2:17" ht="28.35" customHeight="1">
      <c r="B22" s="25">
        <v>18</v>
      </c>
      <c r="C22" s="29" t="s">
        <v>254</v>
      </c>
      <c r="D22" s="45">
        <v>382.98589404765198</v>
      </c>
      <c r="E22" s="45">
        <v>399.29880332981901</v>
      </c>
      <c r="F22" s="45">
        <f t="shared" si="0"/>
        <v>23.13571948954927</v>
      </c>
      <c r="G22" s="45">
        <f t="shared" si="1"/>
        <v>16.312909282167027</v>
      </c>
      <c r="H22" s="45">
        <f t="shared" si="2"/>
        <v>4.2594021178590289</v>
      </c>
      <c r="I22" s="45">
        <v>416.25048057174695</v>
      </c>
      <c r="J22" s="99" t="s">
        <v>414</v>
      </c>
      <c r="K22" s="25">
        <v>18</v>
      </c>
    </row>
    <row r="23" spans="2:17" ht="28.35" customHeight="1">
      <c r="B23" s="24">
        <v>19</v>
      </c>
      <c r="C23" s="28" t="s">
        <v>125</v>
      </c>
      <c r="D23" s="44" t="s">
        <v>281</v>
      </c>
      <c r="E23" s="44" t="s">
        <v>281</v>
      </c>
      <c r="F23" s="44" t="s">
        <v>570</v>
      </c>
      <c r="G23" s="44" t="s">
        <v>281</v>
      </c>
      <c r="H23" s="44" t="s">
        <v>281</v>
      </c>
      <c r="I23" s="44" t="s">
        <v>281</v>
      </c>
      <c r="J23" s="97" t="s">
        <v>428</v>
      </c>
      <c r="K23" s="24">
        <v>19</v>
      </c>
    </row>
    <row r="24" spans="2:17" ht="28.35" customHeight="1">
      <c r="B24" s="25">
        <v>20</v>
      </c>
      <c r="C24" s="29" t="s">
        <v>110</v>
      </c>
      <c r="D24" s="45" t="s">
        <v>281</v>
      </c>
      <c r="E24" s="45" t="s">
        <v>281</v>
      </c>
      <c r="F24" s="45" t="s">
        <v>281</v>
      </c>
      <c r="G24" s="45" t="s">
        <v>281</v>
      </c>
      <c r="H24" s="45" t="s">
        <v>281</v>
      </c>
      <c r="I24" s="45" t="s">
        <v>281</v>
      </c>
      <c r="J24" s="99" t="s">
        <v>423</v>
      </c>
      <c r="K24" s="25">
        <v>20</v>
      </c>
    </row>
    <row r="25" spans="2:17" ht="28.35" customHeight="1">
      <c r="B25" s="24">
        <v>21</v>
      </c>
      <c r="C25" s="28" t="s">
        <v>226</v>
      </c>
      <c r="D25" s="44" t="s">
        <v>281</v>
      </c>
      <c r="E25" s="44" t="s">
        <v>281</v>
      </c>
      <c r="F25" s="44" t="s">
        <v>281</v>
      </c>
      <c r="G25" s="44" t="s">
        <v>281</v>
      </c>
      <c r="H25" s="44" t="s">
        <v>281</v>
      </c>
      <c r="I25" s="44" t="s">
        <v>281</v>
      </c>
      <c r="J25" s="97" t="s">
        <v>432</v>
      </c>
      <c r="K25" s="24">
        <v>21</v>
      </c>
    </row>
    <row r="26" spans="2:17" ht="28.35" customHeight="1">
      <c r="B26" s="1261" t="s">
        <v>361</v>
      </c>
      <c r="C26" s="1261"/>
      <c r="D26" s="252">
        <v>1685.1430112356954</v>
      </c>
      <c r="E26" s="252">
        <v>1725.8974959053592</v>
      </c>
      <c r="F26" s="252">
        <f t="shared" si="0"/>
        <v>100</v>
      </c>
      <c r="G26" s="252">
        <f t="shared" si="1"/>
        <v>40.754484669663725</v>
      </c>
      <c r="H26" s="252">
        <f t="shared" si="2"/>
        <v>2.4184585164542765</v>
      </c>
      <c r="I26" s="252">
        <v>1673.9979703063218</v>
      </c>
      <c r="J26" s="1238" t="s">
        <v>362</v>
      </c>
      <c r="K26" s="1238"/>
      <c r="L26" s="64"/>
    </row>
    <row r="27" spans="2:17" ht="15">
      <c r="B27" s="43" t="s">
        <v>553</v>
      </c>
      <c r="K27" s="226" t="s">
        <v>521</v>
      </c>
      <c r="L27" s="28"/>
    </row>
    <row r="28" spans="2:17" ht="15">
      <c r="L28" s="28"/>
      <c r="M28" s="44"/>
      <c r="N28" s="44"/>
      <c r="O28" s="44"/>
    </row>
    <row r="29" spans="2:17" ht="30">
      <c r="L29" s="166" t="s">
        <v>707</v>
      </c>
      <c r="M29" s="164">
        <v>5.2999999999999999E-2</v>
      </c>
      <c r="O29" s="45"/>
      <c r="Q29" s="149"/>
    </row>
    <row r="30" spans="2:17" ht="30">
      <c r="L30" s="167" t="s">
        <v>690</v>
      </c>
      <c r="M30" s="164">
        <v>8.5999999999999993E-2</v>
      </c>
      <c r="O30" s="44"/>
      <c r="Q30" s="149"/>
    </row>
    <row r="31" spans="2:17" ht="45">
      <c r="L31" s="166" t="s">
        <v>583</v>
      </c>
      <c r="M31" s="164">
        <v>0.15</v>
      </c>
      <c r="O31" s="45"/>
      <c r="Q31" s="149"/>
    </row>
    <row r="32" spans="2:17" ht="30">
      <c r="L32" s="167" t="s">
        <v>689</v>
      </c>
      <c r="M32" s="164">
        <v>0.156</v>
      </c>
      <c r="O32" s="44"/>
      <c r="Q32" s="149"/>
    </row>
    <row r="33" spans="12:17" ht="30">
      <c r="L33" s="166" t="s">
        <v>708</v>
      </c>
      <c r="M33" s="164">
        <v>0.23100000000000001</v>
      </c>
      <c r="O33" s="45"/>
      <c r="Q33" s="149"/>
    </row>
    <row r="34" spans="12:17" ht="45">
      <c r="L34" s="147" t="s">
        <v>691</v>
      </c>
      <c r="M34" s="164">
        <v>0.32299999999999995</v>
      </c>
      <c r="O34" s="165"/>
      <c r="P34" s="64"/>
      <c r="Q34" s="149"/>
    </row>
    <row r="35" spans="12:17" ht="15">
      <c r="L35" s="131"/>
      <c r="N35" s="143"/>
      <c r="Q35" s="149"/>
    </row>
    <row r="36" spans="12:17" ht="15">
      <c r="L36" s="131"/>
      <c r="Q36" s="149"/>
    </row>
    <row r="37" spans="12:17">
      <c r="L37" s="131"/>
    </row>
    <row r="38" spans="12:17">
      <c r="L38" s="131"/>
    </row>
    <row r="39" spans="12:17">
      <c r="L39" s="131"/>
    </row>
    <row r="40" spans="12:17">
      <c r="L40" s="131"/>
    </row>
    <row r="41" spans="12:17">
      <c r="L41" s="131"/>
    </row>
    <row r="42" spans="12:17">
      <c r="L42" s="131"/>
    </row>
    <row r="43" spans="12:17">
      <c r="L43" s="131"/>
    </row>
    <row r="44" spans="12:17">
      <c r="L44" s="131"/>
    </row>
    <row r="45" spans="12:17">
      <c r="L45" s="131"/>
    </row>
  </sheetData>
  <sortState xmlns:xlrd2="http://schemas.microsoft.com/office/spreadsheetml/2017/richdata2" ref="C5:J25">
    <sortCondition ref="E5:E25"/>
  </sortState>
  <mergeCells count="11">
    <mergeCell ref="B26:C26"/>
    <mergeCell ref="J26:K26"/>
    <mergeCell ref="E3:F3"/>
    <mergeCell ref="B1:K1"/>
    <mergeCell ref="B2:K2"/>
    <mergeCell ref="B3:B4"/>
    <mergeCell ref="C3:C4"/>
    <mergeCell ref="D3:D4"/>
    <mergeCell ref="J3:J4"/>
    <mergeCell ref="K3:K4"/>
    <mergeCell ref="G3:H3"/>
  </mergeCells>
  <pageMargins left="0.25" right="0.25"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0A70-37E2-4F3D-928E-B89BB4C28206}">
  <sheetPr>
    <tabColor rgb="FFFFFF00"/>
  </sheetPr>
  <dimension ref="B1:N44"/>
  <sheetViews>
    <sheetView topLeftCell="A7" workbookViewId="0">
      <selection activeCell="R24" sqref="R24"/>
    </sheetView>
  </sheetViews>
  <sheetFormatPr defaultRowHeight="12.75"/>
  <cols>
    <col min="1" max="1" width="2.7109375" customWidth="1"/>
    <col min="2" max="2" width="6.85546875" customWidth="1"/>
    <col min="3" max="3" width="13.7109375" customWidth="1"/>
    <col min="4" max="7" width="14.85546875" customWidth="1"/>
    <col min="8" max="8" width="11" customWidth="1"/>
    <col min="9" max="9" width="8.7109375" customWidth="1"/>
    <col min="11" max="11" width="29.7109375" customWidth="1"/>
    <col min="12" max="14" width="9.5703125" bestFit="1" customWidth="1"/>
  </cols>
  <sheetData>
    <row r="1" spans="2:9" ht="27" customHeight="1">
      <c r="B1" s="1022" t="s">
        <v>709</v>
      </c>
      <c r="C1" s="1022"/>
      <c r="D1" s="1022"/>
      <c r="E1" s="1022"/>
      <c r="F1" s="1022"/>
      <c r="G1" s="1022"/>
      <c r="H1" s="1022"/>
      <c r="I1" s="1022"/>
    </row>
    <row r="2" spans="2:9" ht="27" customHeight="1">
      <c r="B2" s="1003" t="s">
        <v>710</v>
      </c>
      <c r="C2" s="1003"/>
      <c r="D2" s="1003"/>
      <c r="E2" s="1003"/>
      <c r="F2" s="1003"/>
      <c r="G2" s="1003"/>
      <c r="H2" s="1003"/>
      <c r="I2" s="1003"/>
    </row>
    <row r="3" spans="2:9" ht="27" customHeight="1">
      <c r="B3" s="1208" t="s">
        <v>462</v>
      </c>
      <c r="C3" s="1270" t="s">
        <v>317</v>
      </c>
      <c r="D3" s="1232">
        <v>2020</v>
      </c>
      <c r="E3" s="1232">
        <v>2021</v>
      </c>
      <c r="F3" s="228" t="s">
        <v>440</v>
      </c>
      <c r="G3" s="73" t="s">
        <v>502</v>
      </c>
      <c r="H3" s="1271" t="s">
        <v>319</v>
      </c>
      <c r="I3" s="1208" t="s">
        <v>463</v>
      </c>
    </row>
    <row r="4" spans="2:9" ht="19.5" customHeight="1">
      <c r="B4" s="1208"/>
      <c r="C4" s="1270"/>
      <c r="D4" s="1232"/>
      <c r="E4" s="1232"/>
      <c r="F4" s="228" t="s">
        <v>501</v>
      </c>
      <c r="G4" s="227">
        <v>2022</v>
      </c>
      <c r="H4" s="1271"/>
      <c r="I4" s="1208"/>
    </row>
    <row r="5" spans="2:9" s="124" customFormat="1" ht="27" customHeight="1">
      <c r="B5" s="24">
        <v>1</v>
      </c>
      <c r="C5" s="28" t="s">
        <v>7</v>
      </c>
      <c r="D5" s="46">
        <v>2.4486474014836972</v>
      </c>
      <c r="E5" s="46">
        <v>3.5428931260670504</v>
      </c>
      <c r="F5" s="44">
        <f t="shared" ref="F5:F22" si="0">E5-D5</f>
        <v>1.0942457245833532</v>
      </c>
      <c r="G5" s="46">
        <v>4.7219166426191759</v>
      </c>
      <c r="H5" s="97" t="s">
        <v>420</v>
      </c>
      <c r="I5" s="24">
        <v>1</v>
      </c>
    </row>
    <row r="6" spans="2:9" s="124" customFormat="1" ht="27" customHeight="1">
      <c r="B6" s="25">
        <v>2</v>
      </c>
      <c r="C6" s="29" t="s">
        <v>503</v>
      </c>
      <c r="D6" s="47">
        <v>10.167052335060651</v>
      </c>
      <c r="E6" s="47">
        <v>10.33458943255124</v>
      </c>
      <c r="F6" s="45">
        <f t="shared" si="0"/>
        <v>0.1675370974905892</v>
      </c>
      <c r="G6" s="47">
        <v>9.8262269534859552</v>
      </c>
      <c r="H6" s="99" t="s">
        <v>431</v>
      </c>
      <c r="I6" s="25">
        <v>2</v>
      </c>
    </row>
    <row r="7" spans="2:9" s="124" customFormat="1" ht="27" customHeight="1">
      <c r="B7" s="24">
        <v>3</v>
      </c>
      <c r="C7" s="28" t="s">
        <v>82</v>
      </c>
      <c r="D7" s="46">
        <v>34.069539576574201</v>
      </c>
      <c r="E7" s="46">
        <v>30.786011133167317</v>
      </c>
      <c r="F7" s="44">
        <f t="shared" si="0"/>
        <v>-3.2835284434068832</v>
      </c>
      <c r="G7" s="46">
        <v>30.675862541668032</v>
      </c>
      <c r="H7" s="97" t="s">
        <v>415</v>
      </c>
      <c r="I7" s="24">
        <v>3</v>
      </c>
    </row>
    <row r="8" spans="2:9" s="124" customFormat="1" ht="27" customHeight="1">
      <c r="B8" s="25">
        <v>4</v>
      </c>
      <c r="C8" s="29" t="s">
        <v>96</v>
      </c>
      <c r="D8" s="47">
        <v>48.511495123315356</v>
      </c>
      <c r="E8" s="47">
        <v>33.954014972651549</v>
      </c>
      <c r="F8" s="45">
        <f t="shared" si="0"/>
        <v>-14.557480150663807</v>
      </c>
      <c r="G8" s="47">
        <v>27.708279462520874</v>
      </c>
      <c r="H8" s="99" t="s">
        <v>416</v>
      </c>
      <c r="I8" s="25">
        <v>4</v>
      </c>
    </row>
    <row r="9" spans="2:9" s="124" customFormat="1" ht="27" customHeight="1">
      <c r="B9" s="24">
        <v>5</v>
      </c>
      <c r="C9" s="28" t="s">
        <v>107</v>
      </c>
      <c r="D9" s="46">
        <v>34.141714975609752</v>
      </c>
      <c r="E9" s="46">
        <v>37.540775448715159</v>
      </c>
      <c r="F9" s="44">
        <f t="shared" si="0"/>
        <v>3.3990604731054077</v>
      </c>
      <c r="G9" s="46">
        <v>33.279934956203064</v>
      </c>
      <c r="H9" s="97" t="s">
        <v>421</v>
      </c>
      <c r="I9" s="24">
        <v>5</v>
      </c>
    </row>
    <row r="10" spans="2:9" s="124" customFormat="1" ht="27" customHeight="1">
      <c r="B10" s="25">
        <v>6</v>
      </c>
      <c r="C10" s="29" t="s">
        <v>137</v>
      </c>
      <c r="D10" s="47">
        <v>31.854053881627838</v>
      </c>
      <c r="E10" s="47">
        <v>39.231189359783791</v>
      </c>
      <c r="F10" s="45">
        <f t="shared" si="0"/>
        <v>7.3771354781559531</v>
      </c>
      <c r="G10" s="47">
        <v>36.145905289960282</v>
      </c>
      <c r="H10" s="99" t="s">
        <v>433</v>
      </c>
      <c r="I10" s="25">
        <v>6</v>
      </c>
    </row>
    <row r="11" spans="2:9" s="124" customFormat="1" ht="27" customHeight="1">
      <c r="B11" s="24">
        <v>7</v>
      </c>
      <c r="C11" s="28" t="s">
        <v>109</v>
      </c>
      <c r="D11" s="46">
        <v>41.73184561017694</v>
      </c>
      <c r="E11" s="46">
        <v>41.884509980059754</v>
      </c>
      <c r="F11" s="44">
        <f t="shared" si="0"/>
        <v>0.15266436988281384</v>
      </c>
      <c r="G11" s="46">
        <v>41.838512402740506</v>
      </c>
      <c r="H11" s="97" t="s">
        <v>422</v>
      </c>
      <c r="I11" s="24">
        <v>7</v>
      </c>
    </row>
    <row r="12" spans="2:9" s="124" customFormat="1" ht="27" customHeight="1">
      <c r="B12" s="25">
        <v>8</v>
      </c>
      <c r="C12" s="29" t="s">
        <v>100</v>
      </c>
      <c r="D12" s="47">
        <v>49.723295690649501</v>
      </c>
      <c r="E12" s="47">
        <v>43.237380053429099</v>
      </c>
      <c r="F12" s="45">
        <f t="shared" si="0"/>
        <v>-6.4859156372204012</v>
      </c>
      <c r="G12" s="47">
        <v>45.227485624665434</v>
      </c>
      <c r="H12" s="99" t="s">
        <v>418</v>
      </c>
      <c r="I12" s="25">
        <v>8</v>
      </c>
    </row>
    <row r="13" spans="2:9" s="124" customFormat="1" ht="27" customHeight="1">
      <c r="B13" s="24">
        <v>9</v>
      </c>
      <c r="C13" s="28" t="s">
        <v>129</v>
      </c>
      <c r="D13" s="46">
        <v>58.395102435819048</v>
      </c>
      <c r="E13" s="46">
        <v>54.864887304703188</v>
      </c>
      <c r="F13" s="44">
        <f t="shared" si="0"/>
        <v>-3.5302151311158596</v>
      </c>
      <c r="G13" s="46">
        <v>55.337828509488197</v>
      </c>
      <c r="H13" s="97" t="s">
        <v>430</v>
      </c>
      <c r="I13" s="24">
        <v>9</v>
      </c>
    </row>
    <row r="14" spans="2:9" s="124" customFormat="1" ht="27" customHeight="1">
      <c r="B14" s="25">
        <v>10</v>
      </c>
      <c r="C14" s="29" t="s">
        <v>139</v>
      </c>
      <c r="D14" s="47">
        <v>61.415333992806545</v>
      </c>
      <c r="E14" s="47">
        <v>59.535742598267916</v>
      </c>
      <c r="F14" s="45">
        <f t="shared" si="0"/>
        <v>-1.8795913945386289</v>
      </c>
      <c r="G14" s="47">
        <v>55.41824171817612</v>
      </c>
      <c r="H14" s="99" t="s">
        <v>434</v>
      </c>
      <c r="I14" s="25">
        <v>10</v>
      </c>
    </row>
    <row r="15" spans="2:9" s="124" customFormat="1" ht="27" customHeight="1">
      <c r="B15" s="24">
        <v>11</v>
      </c>
      <c r="C15" s="28" t="s">
        <v>113</v>
      </c>
      <c r="D15" s="46">
        <v>70.115533745042285</v>
      </c>
      <c r="E15" s="46">
        <v>74.424280525973415</v>
      </c>
      <c r="F15" s="44">
        <f t="shared" si="0"/>
        <v>4.3087467809311306</v>
      </c>
      <c r="G15" s="46">
        <v>75.994905595616245</v>
      </c>
      <c r="H15" s="97" t="s">
        <v>427</v>
      </c>
      <c r="I15" s="24">
        <v>11</v>
      </c>
    </row>
    <row r="16" spans="2:9" s="124" customFormat="1" ht="27" customHeight="1">
      <c r="B16" s="25">
        <v>12</v>
      </c>
      <c r="C16" s="29" t="s">
        <v>117</v>
      </c>
      <c r="D16" s="47">
        <v>78.341958565693517</v>
      </c>
      <c r="E16" s="47">
        <v>82.98831221088551</v>
      </c>
      <c r="F16" s="45">
        <f t="shared" si="0"/>
        <v>4.6463536451919936</v>
      </c>
      <c r="G16" s="47">
        <v>82.738616021633121</v>
      </c>
      <c r="H16" s="99" t="s">
        <v>426</v>
      </c>
      <c r="I16" s="25">
        <v>12</v>
      </c>
    </row>
    <row r="17" spans="2:14" s="124" customFormat="1" ht="27" customHeight="1">
      <c r="B17" s="24">
        <v>13</v>
      </c>
      <c r="C17" s="28" t="s">
        <v>254</v>
      </c>
      <c r="D17" s="46">
        <v>106.72028261324833</v>
      </c>
      <c r="E17" s="46">
        <v>97.352480385202085</v>
      </c>
      <c r="F17" s="44">
        <f t="shared" si="0"/>
        <v>-9.3678022280462443</v>
      </c>
      <c r="G17" s="46">
        <v>97.270753669883888</v>
      </c>
      <c r="H17" s="97" t="s">
        <v>414</v>
      </c>
      <c r="I17" s="24">
        <v>13</v>
      </c>
    </row>
    <row r="18" spans="2:14" s="124" customFormat="1" ht="27" customHeight="1">
      <c r="B18" s="25">
        <v>14</v>
      </c>
      <c r="C18" s="29" t="s">
        <v>106</v>
      </c>
      <c r="D18" s="47">
        <v>114.6849123320856</v>
      </c>
      <c r="E18" s="47">
        <v>97.453280926672932</v>
      </c>
      <c r="F18" s="45">
        <f t="shared" si="0"/>
        <v>-17.231631405412671</v>
      </c>
      <c r="G18" s="47">
        <v>91.231775983494828</v>
      </c>
      <c r="H18" s="99" t="s">
        <v>419</v>
      </c>
      <c r="I18" s="25">
        <v>14</v>
      </c>
    </row>
    <row r="19" spans="2:14" s="124" customFormat="1" ht="27" customHeight="1">
      <c r="B19" s="24">
        <v>15</v>
      </c>
      <c r="C19" s="28" t="s">
        <v>112</v>
      </c>
      <c r="D19" s="46">
        <v>96.488758950652311</v>
      </c>
      <c r="E19" s="46">
        <v>102.77415711217546</v>
      </c>
      <c r="F19" s="44">
        <f t="shared" si="0"/>
        <v>6.2853981615231476</v>
      </c>
      <c r="G19" s="46">
        <v>100.66837599183968</v>
      </c>
      <c r="H19" s="97" t="s">
        <v>425</v>
      </c>
      <c r="I19" s="24">
        <v>15</v>
      </c>
    </row>
    <row r="20" spans="2:14" s="124" customFormat="1" ht="27" customHeight="1">
      <c r="B20" s="25">
        <v>16</v>
      </c>
      <c r="C20" s="29" t="s">
        <v>97</v>
      </c>
      <c r="D20" s="47">
        <v>185.71004402773553</v>
      </c>
      <c r="E20" s="47">
        <v>159.23823632150464</v>
      </c>
      <c r="F20" s="45">
        <f t="shared" si="0"/>
        <v>-26.471807706230891</v>
      </c>
      <c r="G20" s="47">
        <v>149.24814426598974</v>
      </c>
      <c r="H20" s="99" t="s">
        <v>417</v>
      </c>
      <c r="I20" s="25">
        <v>16</v>
      </c>
    </row>
    <row r="21" spans="2:14" s="124" customFormat="1" ht="27" customHeight="1">
      <c r="B21" s="24">
        <v>17</v>
      </c>
      <c r="C21" s="28" t="s">
        <v>127</v>
      </c>
      <c r="D21" s="46">
        <v>246.64733924910047</v>
      </c>
      <c r="E21" s="46">
        <v>202.29509511142206</v>
      </c>
      <c r="F21" s="44">
        <f t="shared" si="0"/>
        <v>-44.352244137678412</v>
      </c>
      <c r="G21" s="46">
        <v>171.0759672228061</v>
      </c>
      <c r="H21" s="97" t="s">
        <v>429</v>
      </c>
      <c r="I21" s="24">
        <v>17</v>
      </c>
    </row>
    <row r="22" spans="2:14" s="124" customFormat="1" ht="27" customHeight="1">
      <c r="B22" s="25">
        <v>18</v>
      </c>
      <c r="C22" s="29" t="s">
        <v>38</v>
      </c>
      <c r="D22" s="47">
        <v>251.57140681141783</v>
      </c>
      <c r="E22" s="47">
        <v>235.1443632303006</v>
      </c>
      <c r="F22" s="45">
        <f t="shared" si="0"/>
        <v>-16.427043581117232</v>
      </c>
      <c r="G22" s="47">
        <v>233.17885504458431</v>
      </c>
      <c r="H22" s="99" t="s">
        <v>424</v>
      </c>
      <c r="I22" s="25">
        <v>18</v>
      </c>
    </row>
    <row r="23" spans="2:14" s="124" customFormat="1" ht="27" customHeight="1">
      <c r="B23" s="24">
        <v>19</v>
      </c>
      <c r="C23" s="28" t="s">
        <v>125</v>
      </c>
      <c r="D23" s="46" t="s">
        <v>281</v>
      </c>
      <c r="E23" s="46" t="s">
        <v>281</v>
      </c>
      <c r="F23" s="46" t="s">
        <v>281</v>
      </c>
      <c r="G23" s="46" t="s">
        <v>281</v>
      </c>
      <c r="H23" s="97" t="s">
        <v>428</v>
      </c>
      <c r="I23" s="24">
        <v>19</v>
      </c>
    </row>
    <row r="24" spans="2:14" s="124" customFormat="1" ht="27" customHeight="1">
      <c r="B24" s="25">
        <v>20</v>
      </c>
      <c r="C24" s="29" t="s">
        <v>110</v>
      </c>
      <c r="D24" s="47" t="s">
        <v>281</v>
      </c>
      <c r="E24" s="47" t="s">
        <v>281</v>
      </c>
      <c r="F24" s="47" t="s">
        <v>281</v>
      </c>
      <c r="G24" s="47" t="s">
        <v>281</v>
      </c>
      <c r="H24" s="99" t="s">
        <v>423</v>
      </c>
      <c r="I24" s="25">
        <v>20</v>
      </c>
    </row>
    <row r="25" spans="2:14" s="124" customFormat="1" ht="27" customHeight="1">
      <c r="B25" s="24">
        <v>21</v>
      </c>
      <c r="C25" s="28" t="s">
        <v>226</v>
      </c>
      <c r="D25" s="46" t="s">
        <v>281</v>
      </c>
      <c r="E25" s="46" t="s">
        <v>281</v>
      </c>
      <c r="F25" s="46" t="s">
        <v>281</v>
      </c>
      <c r="G25" s="46" t="s">
        <v>281</v>
      </c>
      <c r="H25" s="97" t="s">
        <v>432</v>
      </c>
      <c r="I25" s="24">
        <v>21</v>
      </c>
    </row>
    <row r="26" spans="2:14" s="124" customFormat="1" ht="27" customHeight="1">
      <c r="B26" s="1261" t="s">
        <v>711</v>
      </c>
      <c r="C26" s="1261"/>
      <c r="D26" s="256">
        <v>69.924375364854868</v>
      </c>
      <c r="E26" s="256">
        <v>61.981896227718778</v>
      </c>
      <c r="F26" s="306">
        <f t="shared" ref="F26" si="1">E26-D26</f>
        <v>-7.9424791371360897</v>
      </c>
      <c r="G26" s="256">
        <v>56.666420902090195</v>
      </c>
      <c r="H26" s="1238" t="s">
        <v>362</v>
      </c>
      <c r="I26" s="1238"/>
      <c r="K26" s="124" t="s">
        <v>319</v>
      </c>
      <c r="L26" s="124" t="s">
        <v>702</v>
      </c>
    </row>
    <row r="27" spans="2:14" ht="15">
      <c r="B27" s="43" t="s">
        <v>553</v>
      </c>
      <c r="I27" s="226" t="s">
        <v>521</v>
      </c>
      <c r="K27" s="23" t="s">
        <v>513</v>
      </c>
      <c r="L27" s="67">
        <v>3.5428931260670504</v>
      </c>
      <c r="N27" s="65"/>
    </row>
    <row r="28" spans="2:14" ht="15">
      <c r="K28" s="26" t="s">
        <v>712</v>
      </c>
      <c r="L28" s="67">
        <v>10.33458943255124</v>
      </c>
      <c r="N28" s="65"/>
    </row>
    <row r="29" spans="2:14" ht="15">
      <c r="K29" s="23" t="s">
        <v>507</v>
      </c>
      <c r="L29" s="67">
        <v>30.786011133167317</v>
      </c>
      <c r="N29" s="65"/>
    </row>
    <row r="30" spans="2:14" ht="15">
      <c r="H30" s="64"/>
      <c r="K30" s="26" t="s">
        <v>511</v>
      </c>
      <c r="L30" s="67">
        <v>33.954014972651549</v>
      </c>
      <c r="N30" s="65"/>
    </row>
    <row r="31" spans="2:14" ht="15">
      <c r="K31" s="23" t="s">
        <v>660</v>
      </c>
      <c r="L31" s="67">
        <v>37.540775448715159</v>
      </c>
      <c r="N31" s="65"/>
    </row>
    <row r="32" spans="2:14" ht="15">
      <c r="K32" s="26" t="s">
        <v>654</v>
      </c>
      <c r="L32" s="67">
        <v>39.231189359783791</v>
      </c>
      <c r="N32" s="65"/>
    </row>
    <row r="33" spans="11:14" ht="15">
      <c r="K33" s="23" t="s">
        <v>659</v>
      </c>
      <c r="L33" s="67">
        <v>41.884509980059754</v>
      </c>
      <c r="N33" s="65"/>
    </row>
    <row r="34" spans="11:14" ht="15">
      <c r="K34" s="26" t="s">
        <v>514</v>
      </c>
      <c r="L34" s="67">
        <v>43.237380053429099</v>
      </c>
      <c r="N34" s="65"/>
    </row>
    <row r="35" spans="11:14" ht="15">
      <c r="K35" s="23" t="s">
        <v>651</v>
      </c>
      <c r="L35" s="67">
        <v>54.864887304703188</v>
      </c>
      <c r="N35" s="65"/>
    </row>
    <row r="36" spans="11:14" ht="15">
      <c r="K36" s="26" t="s">
        <v>713</v>
      </c>
      <c r="L36" s="67">
        <v>59.535742598267916</v>
      </c>
      <c r="N36" s="65"/>
    </row>
    <row r="37" spans="11:14" ht="15">
      <c r="K37" s="23" t="s">
        <v>650</v>
      </c>
      <c r="L37" s="67">
        <v>74.424280525973415</v>
      </c>
      <c r="N37" s="65"/>
    </row>
    <row r="38" spans="11:14" ht="15">
      <c r="K38" s="26" t="s">
        <v>714</v>
      </c>
      <c r="L38" s="67">
        <v>82.98831221088551</v>
      </c>
      <c r="N38" s="65"/>
    </row>
    <row r="39" spans="11:14" ht="15">
      <c r="K39" s="23" t="s">
        <v>653</v>
      </c>
      <c r="L39" s="67">
        <v>97.352480385202085</v>
      </c>
      <c r="N39" s="65"/>
    </row>
    <row r="40" spans="11:14" ht="15">
      <c r="K40" s="26" t="s">
        <v>648</v>
      </c>
      <c r="L40" s="67">
        <v>97.453280926672932</v>
      </c>
      <c r="N40" s="65"/>
    </row>
    <row r="41" spans="11:14" ht="15">
      <c r="K41" s="23" t="s">
        <v>658</v>
      </c>
      <c r="L41" s="67">
        <v>102.77415711217546</v>
      </c>
      <c r="N41" s="65"/>
    </row>
    <row r="42" spans="11:14" ht="15">
      <c r="K42" s="26" t="s">
        <v>646</v>
      </c>
      <c r="L42" s="67">
        <v>159.23823632150464</v>
      </c>
      <c r="N42" s="65"/>
    </row>
    <row r="43" spans="11:14" ht="15">
      <c r="K43" s="23" t="s">
        <v>652</v>
      </c>
      <c r="L43" s="67">
        <v>202.29509511142206</v>
      </c>
      <c r="N43" s="65"/>
    </row>
    <row r="44" spans="11:14" ht="15">
      <c r="K44" s="26" t="s">
        <v>657</v>
      </c>
      <c r="L44" s="67">
        <v>235.1443632303006</v>
      </c>
      <c r="N44" s="65"/>
    </row>
  </sheetData>
  <sortState xmlns:xlrd2="http://schemas.microsoft.com/office/spreadsheetml/2017/richdata2" ref="B5:I25">
    <sortCondition ref="E5:E25"/>
  </sortState>
  <mergeCells count="10">
    <mergeCell ref="H26:I26"/>
    <mergeCell ref="B26:C26"/>
    <mergeCell ref="B2:I2"/>
    <mergeCell ref="B1:I1"/>
    <mergeCell ref="B3:B4"/>
    <mergeCell ref="C3:C4"/>
    <mergeCell ref="D3:D4"/>
    <mergeCell ref="E3:E4"/>
    <mergeCell ref="H3:H4"/>
    <mergeCell ref="I3:I4"/>
  </mergeCells>
  <pageMargins left="0.25" right="0.25" top="0.75" bottom="0.75" header="0.3" footer="0.3"/>
  <pageSetup orientation="portrait" horizontalDpi="4294967295" verticalDpi="4294967295"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7383D-46A0-4C3E-B0F4-976698E12704}">
  <sheetPr>
    <tabColor rgb="FFFFFF00"/>
  </sheetPr>
  <dimension ref="B1:L30"/>
  <sheetViews>
    <sheetView topLeftCell="A8" workbookViewId="0">
      <selection activeCell="R24" sqref="R24"/>
    </sheetView>
  </sheetViews>
  <sheetFormatPr defaultRowHeight="12.75"/>
  <cols>
    <col min="1" max="1" width="2.7109375" customWidth="1"/>
    <col min="2" max="2" width="5.85546875" customWidth="1"/>
    <col min="3" max="3" width="15.28515625" customWidth="1"/>
    <col min="4" max="8" width="9.5703125" customWidth="1"/>
    <col min="9" max="9" width="14.5703125" customWidth="1"/>
    <col min="11" max="11" width="5.28515625" customWidth="1"/>
  </cols>
  <sheetData>
    <row r="1" spans="2:12" ht="23.25" customHeight="1">
      <c r="B1" s="1036" t="s">
        <v>715</v>
      </c>
      <c r="C1" s="1036"/>
      <c r="D1" s="1036"/>
      <c r="E1" s="1036"/>
      <c r="F1" s="1036"/>
      <c r="G1" s="1036"/>
      <c r="H1" s="1036"/>
      <c r="I1" s="1036"/>
      <c r="J1" s="1036"/>
      <c r="K1" s="1036"/>
    </row>
    <row r="2" spans="2:12" ht="23.25" customHeight="1">
      <c r="B2" s="1003" t="s">
        <v>716</v>
      </c>
      <c r="C2" s="1003"/>
      <c r="D2" s="1003"/>
      <c r="E2" s="1003"/>
      <c r="F2" s="1003"/>
      <c r="G2" s="1003"/>
      <c r="H2" s="1003"/>
      <c r="I2" s="1003"/>
      <c r="J2" s="1003"/>
      <c r="K2" s="1003"/>
    </row>
    <row r="3" spans="2:12" ht="28.5">
      <c r="B3" s="1208" t="s">
        <v>462</v>
      </c>
      <c r="C3" s="1232" t="s">
        <v>317</v>
      </c>
      <c r="D3" s="1232">
        <v>2020</v>
      </c>
      <c r="E3" s="1232">
        <v>2021</v>
      </c>
      <c r="F3" s="1232"/>
      <c r="G3" s="1208" t="s">
        <v>524</v>
      </c>
      <c r="H3" s="1208"/>
      <c r="I3" s="73" t="s">
        <v>502</v>
      </c>
      <c r="J3" s="1232" t="s">
        <v>319</v>
      </c>
      <c r="K3" s="1208" t="s">
        <v>463</v>
      </c>
    </row>
    <row r="4" spans="2:12" ht="31.5" customHeight="1">
      <c r="B4" s="1208"/>
      <c r="C4" s="1232"/>
      <c r="D4" s="1232"/>
      <c r="E4" s="228" t="s">
        <v>558</v>
      </c>
      <c r="F4" s="228" t="s">
        <v>717</v>
      </c>
      <c r="G4" s="73" t="s">
        <v>705</v>
      </c>
      <c r="H4" s="73" t="s">
        <v>706</v>
      </c>
      <c r="I4" s="227">
        <v>2022</v>
      </c>
      <c r="J4" s="1232"/>
      <c r="K4" s="1208"/>
    </row>
    <row r="5" spans="2:12" ht="26.1" customHeight="1">
      <c r="B5" s="24">
        <v>1</v>
      </c>
      <c r="C5" s="28" t="s">
        <v>82</v>
      </c>
      <c r="D5" s="46">
        <v>451.37786666666699</v>
      </c>
      <c r="E5" s="46">
        <v>478.64388102329303</v>
      </c>
      <c r="F5" s="44">
        <f t="shared" ref="F5:F21" si="0">E5/$E$26*100</f>
        <v>46.717635107527819</v>
      </c>
      <c r="G5" s="44">
        <f t="shared" ref="G5:G21" si="1">E5-D5</f>
        <v>27.266014356626044</v>
      </c>
      <c r="H5" s="44">
        <f>G5/D5*100</f>
        <v>6.0406183754600047</v>
      </c>
      <c r="I5" s="46">
        <v>495.80424027350898</v>
      </c>
      <c r="J5" s="8" t="s">
        <v>415</v>
      </c>
      <c r="K5" s="24">
        <v>1</v>
      </c>
    </row>
    <row r="6" spans="2:12" ht="26.1" customHeight="1">
      <c r="B6" s="25">
        <v>2</v>
      </c>
      <c r="C6" s="29" t="s">
        <v>254</v>
      </c>
      <c r="D6" s="47">
        <v>106.70028006183901</v>
      </c>
      <c r="E6" s="47">
        <v>119.17882376596201</v>
      </c>
      <c r="F6" s="45">
        <f t="shared" si="0"/>
        <v>11.632349272572492</v>
      </c>
      <c r="G6" s="45">
        <f t="shared" si="1"/>
        <v>12.478543704122998</v>
      </c>
      <c r="H6" s="45">
        <f t="shared" ref="H6:H21" si="2">G6/D6*100</f>
        <v>11.694949344922954</v>
      </c>
      <c r="I6" s="47">
        <v>131.35303188073499</v>
      </c>
      <c r="J6" s="9" t="s">
        <v>414</v>
      </c>
      <c r="K6" s="25">
        <v>2</v>
      </c>
    </row>
    <row r="7" spans="2:12" ht="26.1" customHeight="1">
      <c r="B7" s="24">
        <v>3</v>
      </c>
      <c r="C7" s="28" t="s">
        <v>110</v>
      </c>
      <c r="D7" s="46">
        <v>67.296813166637492</v>
      </c>
      <c r="E7" s="46">
        <v>71.294866860841296</v>
      </c>
      <c r="F7" s="44">
        <f t="shared" si="0"/>
        <v>6.9586757652135791</v>
      </c>
      <c r="G7" s="44">
        <f t="shared" si="1"/>
        <v>3.9980536942038043</v>
      </c>
      <c r="H7" s="44">
        <f t="shared" si="2"/>
        <v>5.9409257379008347</v>
      </c>
      <c r="I7" s="46">
        <v>75.608094124427396</v>
      </c>
      <c r="J7" s="8" t="s">
        <v>423</v>
      </c>
      <c r="K7" s="24">
        <v>3</v>
      </c>
    </row>
    <row r="8" spans="2:12" ht="26.1" customHeight="1">
      <c r="B8" s="25">
        <v>4</v>
      </c>
      <c r="C8" s="29" t="s">
        <v>96</v>
      </c>
      <c r="D8" s="47">
        <v>54.415463039242894</v>
      </c>
      <c r="E8" s="47">
        <v>69.610896837050603</v>
      </c>
      <c r="F8" s="45">
        <f t="shared" si="0"/>
        <v>6.7943132814912808</v>
      </c>
      <c r="G8" s="45">
        <f t="shared" si="1"/>
        <v>15.195433797807709</v>
      </c>
      <c r="H8" s="45">
        <f t="shared" si="2"/>
        <v>27.924845161841571</v>
      </c>
      <c r="I8" s="47">
        <v>72.309746401578707</v>
      </c>
      <c r="J8" s="9" t="s">
        <v>416</v>
      </c>
      <c r="K8" s="25">
        <v>4</v>
      </c>
    </row>
    <row r="9" spans="2:12" ht="26.1" customHeight="1">
      <c r="B9" s="24">
        <v>5</v>
      </c>
      <c r="C9" s="28" t="s">
        <v>97</v>
      </c>
      <c r="D9" s="46">
        <v>40.933489010989</v>
      </c>
      <c r="E9" s="46">
        <v>53.816120975196405</v>
      </c>
      <c r="F9" s="44">
        <f t="shared" si="0"/>
        <v>5.2526774127912628</v>
      </c>
      <c r="G9" s="44">
        <f t="shared" si="1"/>
        <v>12.882631964207405</v>
      </c>
      <c r="H9" s="44">
        <f t="shared" si="2"/>
        <v>31.472108230864304</v>
      </c>
      <c r="I9" s="46">
        <v>63.794834392500604</v>
      </c>
      <c r="J9" s="8" t="s">
        <v>417</v>
      </c>
      <c r="K9" s="24">
        <v>5</v>
      </c>
    </row>
    <row r="10" spans="2:12" ht="26.1" customHeight="1">
      <c r="B10" s="25">
        <v>6</v>
      </c>
      <c r="C10" s="29" t="s">
        <v>100</v>
      </c>
      <c r="D10" s="47">
        <v>47.846966355757303</v>
      </c>
      <c r="E10" s="47">
        <v>51.813433442804396</v>
      </c>
      <c r="F10" s="45">
        <f t="shared" si="0"/>
        <v>5.0572067735914858</v>
      </c>
      <c r="G10" s="45">
        <f t="shared" si="1"/>
        <v>3.9664670870470928</v>
      </c>
      <c r="H10" s="45">
        <f t="shared" si="2"/>
        <v>8.2899029743184922</v>
      </c>
      <c r="I10" s="47">
        <v>53.508507805985495</v>
      </c>
      <c r="J10" s="9" t="s">
        <v>418</v>
      </c>
      <c r="K10" s="25">
        <v>6</v>
      </c>
    </row>
    <row r="11" spans="2:12" ht="26.1" customHeight="1">
      <c r="B11" s="24">
        <v>7</v>
      </c>
      <c r="C11" s="28" t="s">
        <v>107</v>
      </c>
      <c r="D11" s="46">
        <v>37.218400000000003</v>
      </c>
      <c r="E11" s="46">
        <v>39.446300000000001</v>
      </c>
      <c r="F11" s="44">
        <f t="shared" si="0"/>
        <v>3.8501230722980737</v>
      </c>
      <c r="G11" s="44">
        <f t="shared" si="1"/>
        <v>2.2278999999999982</v>
      </c>
      <c r="H11" s="44">
        <f t="shared" si="2"/>
        <v>5.9860176686800024</v>
      </c>
      <c r="I11" s="46">
        <v>45.284868619251704</v>
      </c>
      <c r="J11" s="8" t="s">
        <v>421</v>
      </c>
      <c r="K11" s="24">
        <v>7</v>
      </c>
    </row>
    <row r="12" spans="2:12" ht="26.1" customHeight="1">
      <c r="B12" s="25">
        <v>8</v>
      </c>
      <c r="C12" s="29" t="s">
        <v>7</v>
      </c>
      <c r="D12" s="47">
        <v>45.146469510999999</v>
      </c>
      <c r="E12" s="47">
        <v>38.438450153194395</v>
      </c>
      <c r="F12" s="45">
        <f t="shared" si="0"/>
        <v>3.75175273214961</v>
      </c>
      <c r="G12" s="45">
        <f t="shared" si="1"/>
        <v>-6.708019357805604</v>
      </c>
      <c r="H12" s="45">
        <f t="shared" si="2"/>
        <v>-14.858347575043904</v>
      </c>
      <c r="I12" s="47">
        <v>32.705683891610597</v>
      </c>
      <c r="J12" s="9" t="s">
        <v>420</v>
      </c>
      <c r="K12" s="25">
        <v>8</v>
      </c>
    </row>
    <row r="13" spans="2:12" ht="26.1" customHeight="1">
      <c r="B13" s="24">
        <v>9</v>
      </c>
      <c r="C13" s="28" t="s">
        <v>109</v>
      </c>
      <c r="D13" s="46">
        <v>35.287037417533995</v>
      </c>
      <c r="E13" s="46">
        <v>37.377201053752799</v>
      </c>
      <c r="F13" s="44">
        <f t="shared" si="0"/>
        <v>3.6481704026734452</v>
      </c>
      <c r="G13" s="44">
        <f t="shared" si="1"/>
        <v>2.0901636362188043</v>
      </c>
      <c r="H13" s="44">
        <f t="shared" si="2"/>
        <v>5.9233185588433956</v>
      </c>
      <c r="I13" s="46">
        <v>40.449519279292296</v>
      </c>
      <c r="J13" s="8" t="s">
        <v>422</v>
      </c>
      <c r="K13" s="24">
        <v>9</v>
      </c>
    </row>
    <row r="14" spans="2:12" ht="26.1" customHeight="1">
      <c r="B14" s="25">
        <v>10</v>
      </c>
      <c r="C14" s="29" t="s">
        <v>117</v>
      </c>
      <c r="D14" s="47">
        <v>16.960225669957701</v>
      </c>
      <c r="E14" s="47">
        <v>17.133731359685399</v>
      </c>
      <c r="F14" s="45">
        <f t="shared" si="0"/>
        <v>1.6723234985912949</v>
      </c>
      <c r="G14" s="45">
        <f t="shared" si="1"/>
        <v>0.17350568972769764</v>
      </c>
      <c r="H14" s="45">
        <f t="shared" si="2"/>
        <v>1.0230152186891883</v>
      </c>
      <c r="I14" s="47">
        <v>17.8068214338969</v>
      </c>
      <c r="J14" s="9" t="s">
        <v>426</v>
      </c>
      <c r="K14" s="25">
        <v>10</v>
      </c>
    </row>
    <row r="15" spans="2:12" ht="26.1" customHeight="1">
      <c r="B15" s="24">
        <v>11</v>
      </c>
      <c r="C15" s="28" t="s">
        <v>106</v>
      </c>
      <c r="D15" s="46">
        <v>15.0079894899302</v>
      </c>
      <c r="E15" s="46">
        <v>15.835096110569001</v>
      </c>
      <c r="F15" s="44">
        <f t="shared" si="0"/>
        <v>1.5455712928046281</v>
      </c>
      <c r="G15" s="44">
        <f t="shared" si="1"/>
        <v>0.82710662063880136</v>
      </c>
      <c r="H15" s="44">
        <f t="shared" si="2"/>
        <v>5.511108741072607</v>
      </c>
      <c r="I15" s="46">
        <v>16.017936904201701</v>
      </c>
      <c r="J15" s="27" t="s">
        <v>419</v>
      </c>
      <c r="K15" s="309">
        <v>11</v>
      </c>
      <c r="L15" s="27"/>
    </row>
    <row r="16" spans="2:12" ht="26.1" customHeight="1">
      <c r="B16" s="25">
        <v>12</v>
      </c>
      <c r="C16" s="29" t="s">
        <v>112</v>
      </c>
      <c r="D16" s="47">
        <v>9.1095130698413911</v>
      </c>
      <c r="E16" s="47">
        <v>8.2324660229510105</v>
      </c>
      <c r="F16" s="45">
        <f t="shared" si="0"/>
        <v>0.80352295086924874</v>
      </c>
      <c r="G16" s="45">
        <f t="shared" si="1"/>
        <v>-0.8770470468903806</v>
      </c>
      <c r="H16" s="45">
        <f t="shared" si="2"/>
        <v>-9.6278147928015567</v>
      </c>
      <c r="I16" s="47">
        <v>7.8318157420571497</v>
      </c>
      <c r="J16" s="9" t="s">
        <v>425</v>
      </c>
      <c r="K16" s="25">
        <v>12</v>
      </c>
    </row>
    <row r="17" spans="2:12" ht="26.1" customHeight="1">
      <c r="B17" s="24">
        <v>13</v>
      </c>
      <c r="C17" s="28" t="s">
        <v>38</v>
      </c>
      <c r="D17" s="46">
        <v>2.2460661042622601</v>
      </c>
      <c r="E17" s="46">
        <v>5.1023834585293395</v>
      </c>
      <c r="F17" s="44">
        <f t="shared" si="0"/>
        <v>0.4980138638451731</v>
      </c>
      <c r="G17" s="44">
        <f t="shared" si="1"/>
        <v>2.8563173542670794</v>
      </c>
      <c r="H17" s="44">
        <f t="shared" si="2"/>
        <v>127.1697813722745</v>
      </c>
      <c r="I17" s="46">
        <v>4.8846419999934998</v>
      </c>
      <c r="J17" s="8" t="s">
        <v>424</v>
      </c>
      <c r="K17" s="24">
        <v>13</v>
      </c>
    </row>
    <row r="18" spans="2:12" ht="26.1" customHeight="1">
      <c r="B18" s="25">
        <v>14</v>
      </c>
      <c r="C18" s="29" t="s">
        <v>129</v>
      </c>
      <c r="D18" s="47">
        <v>1.54239939239569</v>
      </c>
      <c r="E18" s="47">
        <v>1.98531738736733</v>
      </c>
      <c r="F18" s="45">
        <f t="shared" si="0"/>
        <v>0.19377524074342811</v>
      </c>
      <c r="G18" s="45">
        <f t="shared" si="1"/>
        <v>0.44291799497163997</v>
      </c>
      <c r="H18" s="45">
        <f t="shared" si="2"/>
        <v>28.716167625279571</v>
      </c>
      <c r="I18" s="47">
        <v>1.9696852068411401</v>
      </c>
      <c r="J18" s="9" t="s">
        <v>430</v>
      </c>
      <c r="K18" s="25">
        <v>14</v>
      </c>
    </row>
    <row r="19" spans="2:12" ht="26.1" customHeight="1">
      <c r="B19" s="24">
        <v>15</v>
      </c>
      <c r="C19" s="28" t="s">
        <v>127</v>
      </c>
      <c r="D19" s="46">
        <v>1.6163481223859999</v>
      </c>
      <c r="E19" s="46">
        <v>1.85629850020735</v>
      </c>
      <c r="F19" s="44">
        <f t="shared" si="0"/>
        <v>0.18118246032506544</v>
      </c>
      <c r="G19" s="44">
        <f t="shared" si="1"/>
        <v>0.23995037782135009</v>
      </c>
      <c r="H19" s="44">
        <f t="shared" si="2"/>
        <v>14.84521647893173</v>
      </c>
      <c r="I19" s="46">
        <v>2.3296402328413803</v>
      </c>
      <c r="J19" s="8" t="s">
        <v>429</v>
      </c>
      <c r="K19" s="24">
        <v>15</v>
      </c>
    </row>
    <row r="20" spans="2:12" ht="26.1" customHeight="1">
      <c r="B20" s="25">
        <v>16</v>
      </c>
      <c r="C20" s="29" t="s">
        <v>137</v>
      </c>
      <c r="D20" s="47">
        <v>0.93689999999999996</v>
      </c>
      <c r="E20" s="47">
        <v>1.4018999999999999</v>
      </c>
      <c r="F20" s="45">
        <f t="shared" si="0"/>
        <v>0.13683127530477304</v>
      </c>
      <c r="G20" s="45">
        <f t="shared" si="1"/>
        <v>0.46499999999999997</v>
      </c>
      <c r="H20" s="45">
        <f t="shared" si="2"/>
        <v>49.631764329170672</v>
      </c>
      <c r="I20" s="47">
        <v>0.93689999999999996</v>
      </c>
      <c r="J20" s="9" t="s">
        <v>433</v>
      </c>
      <c r="K20" s="25">
        <v>16</v>
      </c>
    </row>
    <row r="21" spans="2:12" ht="26.1" customHeight="1">
      <c r="B21" s="24">
        <v>17</v>
      </c>
      <c r="C21" s="28" t="s">
        <v>113</v>
      </c>
      <c r="D21" s="46">
        <v>0.67665785893796693</v>
      </c>
      <c r="E21" s="46">
        <v>0.64296041013723804</v>
      </c>
      <c r="F21" s="44">
        <f t="shared" si="0"/>
        <v>6.2755612304414163E-2</v>
      </c>
      <c r="G21" s="44">
        <f t="shared" si="1"/>
        <v>-3.3697448800728891E-2</v>
      </c>
      <c r="H21" s="44">
        <f t="shared" si="2"/>
        <v>-4.9799833631752923</v>
      </c>
      <c r="I21" s="46">
        <v>0.68025513122365999</v>
      </c>
      <c r="J21" s="8" t="s">
        <v>427</v>
      </c>
      <c r="K21" s="24">
        <v>17</v>
      </c>
    </row>
    <row r="22" spans="2:12" ht="26.1" customHeight="1">
      <c r="B22" s="25">
        <v>18</v>
      </c>
      <c r="C22" s="29" t="s">
        <v>125</v>
      </c>
      <c r="D22" s="47">
        <v>17.650008923022202</v>
      </c>
      <c r="E22" s="47" t="s">
        <v>281</v>
      </c>
      <c r="F22" s="45" t="s">
        <v>570</v>
      </c>
      <c r="G22" s="45" t="s">
        <v>570</v>
      </c>
      <c r="H22" s="45" t="s">
        <v>570</v>
      </c>
      <c r="I22" s="47" t="s">
        <v>281</v>
      </c>
      <c r="J22" s="9" t="s">
        <v>428</v>
      </c>
      <c r="K22" s="25">
        <v>18</v>
      </c>
    </row>
    <row r="23" spans="2:12" ht="26.1" customHeight="1">
      <c r="B23" s="24">
        <v>19</v>
      </c>
      <c r="C23" s="28" t="s">
        <v>503</v>
      </c>
      <c r="D23" s="46">
        <v>0.69707468328</v>
      </c>
      <c r="E23" s="46" t="s">
        <v>281</v>
      </c>
      <c r="F23" s="44" t="s">
        <v>570</v>
      </c>
      <c r="G23" s="44" t="s">
        <v>570</v>
      </c>
      <c r="H23" s="44" t="s">
        <v>570</v>
      </c>
      <c r="I23" s="46" t="s">
        <v>281</v>
      </c>
      <c r="J23" s="8" t="s">
        <v>431</v>
      </c>
      <c r="K23" s="24">
        <v>19</v>
      </c>
    </row>
    <row r="24" spans="2:12" ht="26.1" customHeight="1">
      <c r="B24" s="25">
        <v>20</v>
      </c>
      <c r="C24" s="29" t="s">
        <v>139</v>
      </c>
      <c r="D24" s="47" t="s">
        <v>281</v>
      </c>
      <c r="E24" s="47" t="s">
        <v>281</v>
      </c>
      <c r="F24" s="45" t="s">
        <v>570</v>
      </c>
      <c r="G24" s="45" t="s">
        <v>570</v>
      </c>
      <c r="H24" s="45" t="s">
        <v>570</v>
      </c>
      <c r="I24" s="47" t="s">
        <v>281</v>
      </c>
      <c r="J24" s="9" t="s">
        <v>434</v>
      </c>
      <c r="K24" s="25">
        <v>20</v>
      </c>
    </row>
    <row r="25" spans="2:12" ht="26.1" customHeight="1">
      <c r="B25" s="24">
        <v>21</v>
      </c>
      <c r="C25" s="28" t="s">
        <v>226</v>
      </c>
      <c r="D25" s="46" t="s">
        <v>281</v>
      </c>
      <c r="E25" s="46" t="s">
        <v>281</v>
      </c>
      <c r="F25" s="44" t="s">
        <v>570</v>
      </c>
      <c r="G25" s="44" t="s">
        <v>570</v>
      </c>
      <c r="H25" s="44" t="s">
        <v>570</v>
      </c>
      <c r="I25" s="46" t="s">
        <v>281</v>
      </c>
      <c r="J25" s="8" t="s">
        <v>432</v>
      </c>
      <c r="K25" s="24">
        <v>21</v>
      </c>
    </row>
    <row r="26" spans="2:12" ht="26.1" customHeight="1">
      <c r="B26" s="1261" t="s">
        <v>711</v>
      </c>
      <c r="C26" s="1261"/>
      <c r="D26" s="256">
        <v>952.66596854368015</v>
      </c>
      <c r="E26" s="256">
        <v>1024.5464692757255</v>
      </c>
      <c r="F26" s="252">
        <f>SUM(F5:F21)</f>
        <v>98.756880015097082</v>
      </c>
      <c r="G26" s="252">
        <f>E26-D26</f>
        <v>71.880500732045334</v>
      </c>
      <c r="H26" s="252"/>
      <c r="I26" s="256">
        <v>1077.35083636737</v>
      </c>
      <c r="J26" s="1238" t="s">
        <v>362</v>
      </c>
      <c r="K26" s="1238"/>
    </row>
    <row r="27" spans="2:12" ht="21.95" customHeight="1">
      <c r="B27" s="43" t="s">
        <v>553</v>
      </c>
      <c r="K27" s="226" t="s">
        <v>521</v>
      </c>
      <c r="L27" s="19"/>
    </row>
    <row r="28" spans="2:12" ht="15">
      <c r="D28" s="18"/>
      <c r="E28" s="21"/>
      <c r="F28" s="21"/>
      <c r="G28" s="21"/>
      <c r="H28" s="21"/>
      <c r="I28" s="22"/>
      <c r="L28" s="19"/>
    </row>
    <row r="30" spans="2:12">
      <c r="G30" s="18"/>
      <c r="H30" s="18"/>
    </row>
  </sheetData>
  <sortState xmlns:xlrd2="http://schemas.microsoft.com/office/spreadsheetml/2017/richdata2" ref="C5:J22">
    <sortCondition descending="1" ref="E5:E22"/>
  </sortState>
  <mergeCells count="11">
    <mergeCell ref="B1:K1"/>
    <mergeCell ref="J3:J4"/>
    <mergeCell ref="K3:K4"/>
    <mergeCell ref="E3:F3"/>
    <mergeCell ref="J26:K26"/>
    <mergeCell ref="B26:C26"/>
    <mergeCell ref="B2:K2"/>
    <mergeCell ref="B3:B4"/>
    <mergeCell ref="C3:C4"/>
    <mergeCell ref="D3:D4"/>
    <mergeCell ref="G3:H3"/>
  </mergeCells>
  <pageMargins left="0.25" right="0.25"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9637B-B2A8-4C54-92EF-1C9AF0CC46C1}">
  <sheetPr>
    <tabColor theme="9" tint="-0.249977111117893"/>
  </sheetPr>
  <dimension ref="A1:M33"/>
  <sheetViews>
    <sheetView zoomScaleNormal="100" workbookViewId="0">
      <selection sqref="A1:H16"/>
    </sheetView>
  </sheetViews>
  <sheetFormatPr defaultRowHeight="12.75"/>
  <cols>
    <col min="1" max="1" width="6" customWidth="1"/>
    <col min="2" max="2" width="18.42578125" customWidth="1"/>
    <col min="3" max="3" width="11.85546875" customWidth="1"/>
    <col min="4" max="4" width="12.42578125" customWidth="1"/>
    <col min="5" max="6" width="9.7109375" customWidth="1"/>
    <col min="7" max="7" width="15.7109375" customWidth="1"/>
    <col min="8" max="8" width="5.5703125" customWidth="1"/>
    <col min="13" max="13" width="17.85546875" customWidth="1"/>
  </cols>
  <sheetData>
    <row r="1" spans="1:13" ht="40.5" customHeight="1">
      <c r="A1" s="999" t="s">
        <v>747</v>
      </c>
      <c r="B1" s="1000"/>
      <c r="C1" s="1000"/>
      <c r="D1" s="1000"/>
      <c r="E1" s="1000"/>
      <c r="F1" s="1000"/>
      <c r="G1" s="1000"/>
      <c r="H1" s="1001"/>
    </row>
    <row r="2" spans="1:13" ht="36.75" customHeight="1">
      <c r="A2" s="1002" t="s">
        <v>748</v>
      </c>
      <c r="B2" s="1274"/>
      <c r="C2" s="1274"/>
      <c r="D2" s="1274"/>
      <c r="E2" s="1274"/>
      <c r="F2" s="1274"/>
      <c r="G2" s="1274"/>
      <c r="H2" s="1004"/>
      <c r="L2" s="666"/>
      <c r="M2" s="667" t="s">
        <v>730</v>
      </c>
    </row>
    <row r="3" spans="1:13" ht="12.75" customHeight="1">
      <c r="A3" s="1008" t="s">
        <v>749</v>
      </c>
      <c r="B3" s="1277" t="s">
        <v>317</v>
      </c>
      <c r="C3" s="1276" t="s">
        <v>318</v>
      </c>
      <c r="D3" s="1276" t="s">
        <v>750</v>
      </c>
      <c r="E3" s="1277">
        <v>2023</v>
      </c>
      <c r="F3" s="1277">
        <v>2022</v>
      </c>
      <c r="G3" s="1277" t="s">
        <v>319</v>
      </c>
      <c r="H3" s="1009" t="s">
        <v>751</v>
      </c>
    </row>
    <row r="4" spans="1:13" ht="57" customHeight="1">
      <c r="A4" s="1008"/>
      <c r="B4" s="1277"/>
      <c r="C4" s="1276"/>
      <c r="D4" s="1276"/>
      <c r="E4" s="1277"/>
      <c r="F4" s="1277"/>
      <c r="G4" s="1277"/>
      <c r="H4" s="1009"/>
    </row>
    <row r="5" spans="1:13" ht="36.75" customHeight="1">
      <c r="A5" s="369">
        <v>1</v>
      </c>
      <c r="B5" s="1278" t="s">
        <v>322</v>
      </c>
      <c r="C5" s="690">
        <v>-5.9090348281842742</v>
      </c>
      <c r="D5" s="691">
        <v>0.13091328791862408</v>
      </c>
      <c r="E5" s="1311">
        <v>3172.5140000000001</v>
      </c>
      <c r="F5" s="1312">
        <v>3371.752</v>
      </c>
      <c r="G5" s="1281" t="s">
        <v>323</v>
      </c>
      <c r="H5" s="371">
        <v>1</v>
      </c>
    </row>
    <row r="6" spans="1:13" ht="36.75" customHeight="1">
      <c r="A6" s="372">
        <v>2</v>
      </c>
      <c r="B6" s="1282" t="s">
        <v>35</v>
      </c>
      <c r="C6" s="1283">
        <v>-5.5312991985610944</v>
      </c>
      <c r="D6" s="1284">
        <v>0.10550602972182752</v>
      </c>
      <c r="E6" s="1313">
        <v>2556.8020000000001</v>
      </c>
      <c r="F6" s="1314">
        <v>2706.5070000000001</v>
      </c>
      <c r="G6" s="1287" t="s">
        <v>321</v>
      </c>
      <c r="H6" s="374">
        <v>2</v>
      </c>
    </row>
    <row r="7" spans="1:13" ht="36.75" customHeight="1">
      <c r="A7" s="369">
        <v>3</v>
      </c>
      <c r="B7" s="1278" t="s">
        <v>40</v>
      </c>
      <c r="C7" s="690">
        <v>-7.5820408885406518</v>
      </c>
      <c r="D7" s="691">
        <v>6.0354039962110619E-2</v>
      </c>
      <c r="E7" s="1311">
        <v>1462.6020000000001</v>
      </c>
      <c r="F7" s="1312">
        <v>1582.595</v>
      </c>
      <c r="G7" s="1281" t="s">
        <v>324</v>
      </c>
      <c r="H7" s="371">
        <v>3</v>
      </c>
    </row>
    <row r="8" spans="1:13" ht="36.75" customHeight="1">
      <c r="A8" s="372">
        <v>4</v>
      </c>
      <c r="B8" s="1282" t="s">
        <v>325</v>
      </c>
      <c r="C8" s="1283">
        <v>-6.1765934806709826</v>
      </c>
      <c r="D8" s="1284">
        <v>3.4747101196453453E-2</v>
      </c>
      <c r="E8" s="1313">
        <v>842.05100000000004</v>
      </c>
      <c r="F8" s="1314">
        <v>897.48500000000001</v>
      </c>
      <c r="G8" s="1287" t="s">
        <v>326</v>
      </c>
      <c r="H8" s="374">
        <v>4</v>
      </c>
    </row>
    <row r="9" spans="1:13" ht="36.75" customHeight="1">
      <c r="A9" s="369">
        <v>5</v>
      </c>
      <c r="B9" s="1278" t="s">
        <v>68</v>
      </c>
      <c r="C9" s="690">
        <v>-3.9153806643700975</v>
      </c>
      <c r="D9" s="691">
        <v>3.2652951746338414E-2</v>
      </c>
      <c r="E9" s="1311">
        <v>791.30200000000002</v>
      </c>
      <c r="F9" s="1312">
        <v>823.54700000000003</v>
      </c>
      <c r="G9" s="1281" t="s">
        <v>338</v>
      </c>
      <c r="H9" s="371">
        <v>5</v>
      </c>
    </row>
    <row r="10" spans="1:13" ht="36.75" customHeight="1">
      <c r="A10" s="372">
        <v>6</v>
      </c>
      <c r="B10" s="1282" t="s">
        <v>54</v>
      </c>
      <c r="C10" s="1283">
        <v>-4.5348972809080479</v>
      </c>
      <c r="D10" s="1284">
        <v>3.2429378834148551E-2</v>
      </c>
      <c r="E10" s="1313">
        <v>785.88400000000001</v>
      </c>
      <c r="F10" s="1314">
        <v>823.21600000000001</v>
      </c>
      <c r="G10" s="1287" t="s">
        <v>752</v>
      </c>
      <c r="H10" s="374">
        <v>6</v>
      </c>
    </row>
    <row r="11" spans="1:13" ht="36.75" customHeight="1">
      <c r="A11" s="369">
        <v>7</v>
      </c>
      <c r="B11" s="1278" t="s">
        <v>44</v>
      </c>
      <c r="C11" s="690">
        <v>-12.434586340457541</v>
      </c>
      <c r="D11" s="691">
        <v>3.2418278591738243E-2</v>
      </c>
      <c r="E11" s="1311">
        <v>785.61500000000001</v>
      </c>
      <c r="F11" s="1312">
        <v>897.17499999999995</v>
      </c>
      <c r="G11" s="1281" t="s">
        <v>327</v>
      </c>
      <c r="H11" s="371">
        <v>7</v>
      </c>
    </row>
    <row r="12" spans="1:13" ht="36.75" customHeight="1">
      <c r="A12" s="372">
        <v>8</v>
      </c>
      <c r="B12" s="1282" t="s">
        <v>74</v>
      </c>
      <c r="C12" s="1283">
        <v>-6.6312161578810755</v>
      </c>
      <c r="D12" s="1284">
        <v>2.7757497254340596E-2</v>
      </c>
      <c r="E12" s="1313">
        <v>672.66700000000003</v>
      </c>
      <c r="F12" s="1314">
        <v>720.44100000000003</v>
      </c>
      <c r="G12" s="1287" t="s">
        <v>339</v>
      </c>
      <c r="H12" s="374">
        <v>8</v>
      </c>
    </row>
    <row r="13" spans="1:13" ht="36.75" customHeight="1">
      <c r="A13" s="369">
        <v>9</v>
      </c>
      <c r="B13" s="1278" t="s">
        <v>753</v>
      </c>
      <c r="C13" s="690">
        <v>-2.075936927948892</v>
      </c>
      <c r="D13" s="691">
        <v>2.697466194294269E-2</v>
      </c>
      <c r="E13" s="1311">
        <v>653.69600000000003</v>
      </c>
      <c r="F13" s="1312">
        <v>667.55399999999997</v>
      </c>
      <c r="G13" s="1281" t="s">
        <v>754</v>
      </c>
      <c r="H13" s="371">
        <v>9</v>
      </c>
    </row>
    <row r="14" spans="1:13" ht="36.75" customHeight="1">
      <c r="A14" s="372">
        <v>10</v>
      </c>
      <c r="B14" s="1282" t="s">
        <v>141</v>
      </c>
      <c r="C14" s="1283">
        <v>-12.141323816946279</v>
      </c>
      <c r="D14" s="1284">
        <v>2.6515631844160847E-2</v>
      </c>
      <c r="E14" s="1313">
        <v>642.572</v>
      </c>
      <c r="F14" s="1314">
        <v>731.37</v>
      </c>
      <c r="G14" s="1287" t="s">
        <v>328</v>
      </c>
      <c r="H14" s="374">
        <v>10</v>
      </c>
    </row>
    <row r="15" spans="1:13" ht="36.75" customHeight="1">
      <c r="A15" s="1315"/>
      <c r="B15" s="1288" t="s">
        <v>332</v>
      </c>
      <c r="C15" s="690">
        <v>-4.8886039429395733</v>
      </c>
      <c r="D15" s="691">
        <v>0.48973114098731496</v>
      </c>
      <c r="E15" s="1311">
        <v>11868</v>
      </c>
      <c r="F15" s="1312">
        <v>12478</v>
      </c>
      <c r="G15" s="1281" t="s">
        <v>333</v>
      </c>
      <c r="H15" s="478"/>
    </row>
    <row r="16" spans="1:13" ht="36.75" customHeight="1">
      <c r="A16" s="1005" t="s">
        <v>334</v>
      </c>
      <c r="B16" s="1006"/>
      <c r="C16" s="1316">
        <v>-5.704114477547968</v>
      </c>
      <c r="D16" s="458">
        <v>1</v>
      </c>
      <c r="E16" s="375">
        <v>24233.705000000002</v>
      </c>
      <c r="F16" s="375">
        <v>25699.642</v>
      </c>
      <c r="G16" s="1006" t="s">
        <v>335</v>
      </c>
      <c r="H16" s="1007"/>
    </row>
    <row r="17" spans="1:9">
      <c r="A17" s="376" t="s">
        <v>336</v>
      </c>
      <c r="B17" s="377"/>
      <c r="C17" s="378"/>
      <c r="D17" s="378"/>
      <c r="E17" s="429"/>
      <c r="F17" s="378"/>
      <c r="G17" s="378"/>
      <c r="H17" s="379" t="s">
        <v>305</v>
      </c>
    </row>
    <row r="18" spans="1:9">
      <c r="D18" s="143"/>
      <c r="E18" s="350"/>
      <c r="F18" s="350"/>
    </row>
    <row r="23" spans="1:9">
      <c r="D23" s="143"/>
    </row>
    <row r="24" spans="1:9" s="342" customFormat="1">
      <c r="A24"/>
      <c r="B24"/>
      <c r="C24"/>
      <c r="D24" s="143"/>
      <c r="E24"/>
      <c r="F24"/>
      <c r="G24"/>
      <c r="H24"/>
      <c r="I24"/>
    </row>
    <row r="25" spans="1:9" s="342" customFormat="1">
      <c r="A25"/>
      <c r="B25"/>
      <c r="C25"/>
      <c r="D25" s="143"/>
      <c r="E25"/>
      <c r="F25"/>
      <c r="G25"/>
      <c r="H25"/>
      <c r="I25"/>
    </row>
    <row r="26" spans="1:9" s="342" customFormat="1">
      <c r="A26"/>
      <c r="B26"/>
      <c r="C26"/>
      <c r="D26" s="143"/>
      <c r="E26"/>
      <c r="F26"/>
      <c r="G26"/>
      <c r="H26"/>
      <c r="I26"/>
    </row>
    <row r="27" spans="1:9" s="342" customFormat="1">
      <c r="A27"/>
      <c r="B27"/>
      <c r="C27"/>
      <c r="D27" s="143"/>
      <c r="E27"/>
      <c r="F27"/>
      <c r="G27"/>
      <c r="H27"/>
      <c r="I27"/>
    </row>
    <row r="28" spans="1:9" s="342" customFormat="1">
      <c r="A28"/>
      <c r="B28"/>
      <c r="C28"/>
      <c r="D28" s="143"/>
      <c r="E28"/>
      <c r="F28"/>
      <c r="G28"/>
      <c r="H28"/>
      <c r="I28"/>
    </row>
    <row r="29" spans="1:9" s="342" customFormat="1">
      <c r="A29"/>
      <c r="B29"/>
      <c r="C29"/>
      <c r="D29" s="143"/>
      <c r="E29"/>
      <c r="F29"/>
      <c r="G29"/>
      <c r="H29"/>
      <c r="I29"/>
    </row>
    <row r="30" spans="1:9" s="342" customFormat="1">
      <c r="A30"/>
      <c r="B30"/>
      <c r="C30"/>
      <c r="D30" s="143"/>
      <c r="E30"/>
      <c r="F30"/>
      <c r="G30"/>
      <c r="H30"/>
      <c r="I30"/>
    </row>
    <row r="31" spans="1:9">
      <c r="D31" s="143"/>
    </row>
    <row r="32" spans="1:9">
      <c r="D32" s="143"/>
    </row>
    <row r="33" spans="4:4">
      <c r="D33" s="143"/>
    </row>
  </sheetData>
  <mergeCells count="12">
    <mergeCell ref="A16:B16"/>
    <mergeCell ref="G16:H16"/>
    <mergeCell ref="A1:H1"/>
    <mergeCell ref="A2:H2"/>
    <mergeCell ref="A3:A4"/>
    <mergeCell ref="B3:B4"/>
    <mergeCell ref="C3:C4"/>
    <mergeCell ref="D3:D4"/>
    <mergeCell ref="E3:E4"/>
    <mergeCell ref="F3:F4"/>
    <mergeCell ref="G3:G4"/>
    <mergeCell ref="H3:H4"/>
  </mergeCells>
  <printOptions horizontalCentered="1" verticalCentered="1"/>
  <pageMargins left="0" right="0" top="0" bottom="0" header="0" footer="0"/>
  <pageSetup scale="105"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DB925-D1D4-4D4F-86F7-66397A6B05B1}">
  <sheetPr>
    <tabColor rgb="FFFFFF00"/>
  </sheetPr>
  <dimension ref="B1:J27"/>
  <sheetViews>
    <sheetView topLeftCell="A7" workbookViewId="0">
      <selection activeCell="R24" sqref="R24"/>
    </sheetView>
  </sheetViews>
  <sheetFormatPr defaultRowHeight="12.75"/>
  <cols>
    <col min="1" max="1" width="2.7109375" customWidth="1"/>
    <col min="2" max="2" width="8.28515625" customWidth="1"/>
    <col min="3" max="3" width="17" customWidth="1"/>
    <col min="4" max="7" width="13.85546875" customWidth="1"/>
    <col min="8" max="8" width="9.5703125" customWidth="1"/>
    <col min="9" max="9" width="7.85546875" customWidth="1"/>
  </cols>
  <sheetData>
    <row r="1" spans="2:10" ht="27" customHeight="1">
      <c r="B1" s="1022" t="s">
        <v>718</v>
      </c>
      <c r="C1" s="1022"/>
      <c r="D1" s="1022"/>
      <c r="E1" s="1022"/>
      <c r="F1" s="1022"/>
      <c r="G1" s="1022"/>
      <c r="H1" s="1022"/>
      <c r="I1" s="1022"/>
    </row>
    <row r="2" spans="2:10" ht="42" customHeight="1">
      <c r="B2" s="994" t="s">
        <v>719</v>
      </c>
      <c r="C2" s="1206"/>
      <c r="D2" s="1206"/>
      <c r="E2" s="1206"/>
      <c r="F2" s="1206"/>
      <c r="G2" s="1206"/>
      <c r="H2" s="1206"/>
      <c r="I2" s="1206"/>
    </row>
    <row r="3" spans="2:10" ht="36" customHeight="1">
      <c r="B3" s="1239" t="s">
        <v>462</v>
      </c>
      <c r="C3" s="1273" t="s">
        <v>317</v>
      </c>
      <c r="D3" s="1233">
        <v>2020</v>
      </c>
      <c r="E3" s="1233">
        <v>2021</v>
      </c>
      <c r="F3" s="51" t="s">
        <v>440</v>
      </c>
      <c r="G3" s="49" t="s">
        <v>502</v>
      </c>
      <c r="H3" s="1272" t="s">
        <v>319</v>
      </c>
      <c r="I3" s="1239" t="s">
        <v>463</v>
      </c>
    </row>
    <row r="4" spans="2:10" ht="22.5" customHeight="1">
      <c r="B4" s="1239"/>
      <c r="C4" s="1273"/>
      <c r="D4" s="1233"/>
      <c r="E4" s="1233"/>
      <c r="F4" s="51" t="s">
        <v>501</v>
      </c>
      <c r="G4" s="50">
        <v>2022</v>
      </c>
      <c r="H4" s="1272"/>
      <c r="I4" s="1239"/>
    </row>
    <row r="5" spans="2:10" s="5" customFormat="1" ht="26.1" customHeight="1">
      <c r="B5" s="307">
        <v>1</v>
      </c>
      <c r="C5" s="113" t="s">
        <v>82</v>
      </c>
      <c r="D5" s="55">
        <v>24.636908651543344</v>
      </c>
      <c r="E5" s="55">
        <v>25.104666882149839</v>
      </c>
      <c r="F5" s="104">
        <f t="shared" ref="F5:F20" si="0">E5-D5</f>
        <v>0.46775823060649557</v>
      </c>
      <c r="G5" s="55">
        <v>25.144332041282993</v>
      </c>
      <c r="H5" s="30" t="s">
        <v>415</v>
      </c>
      <c r="I5" s="307">
        <v>1</v>
      </c>
      <c r="J5" s="66"/>
    </row>
    <row r="6" spans="2:10" s="5" customFormat="1" ht="26.1" customHeight="1">
      <c r="B6" s="308">
        <v>2</v>
      </c>
      <c r="C6" s="115" t="s">
        <v>100</v>
      </c>
      <c r="D6" s="121">
        <v>11.679205376661006</v>
      </c>
      <c r="E6" s="121">
        <v>11.027510048917646</v>
      </c>
      <c r="F6" s="122">
        <f t="shared" si="0"/>
        <v>-0.6516953277433597</v>
      </c>
      <c r="G6" s="121">
        <v>10.884430012224126</v>
      </c>
      <c r="H6" s="31" t="s">
        <v>418</v>
      </c>
      <c r="I6" s="308">
        <v>2</v>
      </c>
      <c r="J6" s="66"/>
    </row>
    <row r="7" spans="2:10" s="5" customFormat="1" ht="26.1" customHeight="1">
      <c r="B7" s="307">
        <v>3</v>
      </c>
      <c r="C7" s="113" t="s">
        <v>97</v>
      </c>
      <c r="D7" s="55">
        <v>7.8266958993787554</v>
      </c>
      <c r="E7" s="55">
        <v>10.048998873321448</v>
      </c>
      <c r="F7" s="104">
        <f t="shared" si="0"/>
        <v>2.2223029739426927</v>
      </c>
      <c r="G7" s="55">
        <v>11.354426296052241</v>
      </c>
      <c r="H7" s="30" t="s">
        <v>417</v>
      </c>
      <c r="I7" s="307">
        <v>3</v>
      </c>
      <c r="J7" s="66"/>
    </row>
    <row r="8" spans="2:10" s="5" customFormat="1" ht="26.1" customHeight="1">
      <c r="B8" s="308">
        <v>4</v>
      </c>
      <c r="C8" s="115" t="s">
        <v>7</v>
      </c>
      <c r="D8" s="121">
        <v>11.458429691259887</v>
      </c>
      <c r="E8" s="121">
        <v>9.9865492222585956</v>
      </c>
      <c r="F8" s="122">
        <f t="shared" si="0"/>
        <v>-1.4718804690012917</v>
      </c>
      <c r="G8" s="121">
        <v>8.5801111977338245</v>
      </c>
      <c r="H8" s="31" t="s">
        <v>420</v>
      </c>
      <c r="I8" s="308">
        <v>4</v>
      </c>
      <c r="J8" s="66"/>
    </row>
    <row r="9" spans="2:10" s="5" customFormat="1" ht="26.1" customHeight="1">
      <c r="B9" s="307">
        <v>5</v>
      </c>
      <c r="C9" s="113" t="s">
        <v>96</v>
      </c>
      <c r="D9" s="55">
        <v>9.2157718167452121</v>
      </c>
      <c r="E9" s="55">
        <v>9.8432272890978449</v>
      </c>
      <c r="F9" s="104">
        <f t="shared" si="0"/>
        <v>0.62745547235263288</v>
      </c>
      <c r="G9" s="55">
        <v>9.4829172514607745</v>
      </c>
      <c r="H9" s="30" t="s">
        <v>416</v>
      </c>
      <c r="I9" s="307">
        <v>5</v>
      </c>
      <c r="J9" s="66"/>
    </row>
    <row r="10" spans="2:10" s="5" customFormat="1" ht="26.1" customHeight="1">
      <c r="B10" s="308">
        <v>6</v>
      </c>
      <c r="C10" s="115" t="s">
        <v>117</v>
      </c>
      <c r="D10" s="121">
        <v>9.9460546280757551</v>
      </c>
      <c r="E10" s="121">
        <v>9.0468051645379024</v>
      </c>
      <c r="F10" s="122">
        <f t="shared" si="0"/>
        <v>-0.89924946353785273</v>
      </c>
      <c r="G10" s="121">
        <v>9.0850792622577696</v>
      </c>
      <c r="H10" s="31" t="s">
        <v>426</v>
      </c>
      <c r="I10" s="308">
        <v>6</v>
      </c>
      <c r="J10" s="66"/>
    </row>
    <row r="11" spans="2:10" s="5" customFormat="1" ht="26.1" customHeight="1">
      <c r="B11" s="307">
        <v>7</v>
      </c>
      <c r="C11" s="113" t="s">
        <v>109</v>
      </c>
      <c r="D11" s="55">
        <v>7.5169160213147119</v>
      </c>
      <c r="E11" s="55">
        <v>7.1789005447583643</v>
      </c>
      <c r="F11" s="104">
        <f t="shared" si="0"/>
        <v>-0.33801547655634767</v>
      </c>
      <c r="G11" s="55">
        <v>7.2332689940544244</v>
      </c>
      <c r="H11" s="30" t="s">
        <v>422</v>
      </c>
      <c r="I11" s="307">
        <v>7</v>
      </c>
      <c r="J11" s="66"/>
    </row>
    <row r="12" spans="2:10" s="5" customFormat="1" ht="26.1" customHeight="1">
      <c r="B12" s="308">
        <v>8</v>
      </c>
      <c r="C12" s="115" t="s">
        <v>106</v>
      </c>
      <c r="D12" s="121">
        <v>6.229554856866347</v>
      </c>
      <c r="E12" s="121">
        <v>5.9062302466933323</v>
      </c>
      <c r="F12" s="122">
        <f t="shared" si="0"/>
        <v>-0.32332461017301473</v>
      </c>
      <c r="G12" s="121">
        <v>5.7354771038586723</v>
      </c>
      <c r="H12" s="31" t="s">
        <v>419</v>
      </c>
      <c r="I12" s="308">
        <v>8</v>
      </c>
      <c r="J12" s="66"/>
    </row>
    <row r="13" spans="2:10" s="5" customFormat="1" ht="26.1" customHeight="1">
      <c r="B13" s="307">
        <v>9</v>
      </c>
      <c r="C13" s="113" t="s">
        <v>107</v>
      </c>
      <c r="D13" s="55">
        <v>5.69030050423686</v>
      </c>
      <c r="E13" s="55">
        <v>5.5945119126130978</v>
      </c>
      <c r="F13" s="104">
        <f t="shared" si="0"/>
        <v>-9.5788591623762187E-2</v>
      </c>
      <c r="G13" s="55">
        <v>5.9355873652236752</v>
      </c>
      <c r="H13" s="30" t="s">
        <v>421</v>
      </c>
      <c r="I13" s="307">
        <v>9</v>
      </c>
      <c r="J13" s="66"/>
    </row>
    <row r="14" spans="2:10" s="5" customFormat="1" ht="26.1" customHeight="1">
      <c r="B14" s="308">
        <v>10</v>
      </c>
      <c r="C14" s="115" t="s">
        <v>129</v>
      </c>
      <c r="D14" s="121">
        <v>4.1011101981581799</v>
      </c>
      <c r="E14" s="121">
        <v>5.163679546362645</v>
      </c>
      <c r="F14" s="122">
        <f t="shared" si="0"/>
        <v>1.0625693482044651</v>
      </c>
      <c r="G14" s="121">
        <v>5.2510202215544926</v>
      </c>
      <c r="H14" s="31" t="s">
        <v>430</v>
      </c>
      <c r="I14" s="308">
        <v>10</v>
      </c>
      <c r="J14" s="66"/>
    </row>
    <row r="15" spans="2:10" s="5" customFormat="1" ht="26.1" customHeight="1">
      <c r="B15" s="307">
        <v>11</v>
      </c>
      <c r="C15" s="113" t="s">
        <v>254</v>
      </c>
      <c r="D15" s="55">
        <v>4.5384216310489363</v>
      </c>
      <c r="E15" s="55">
        <v>4.7444112235508289</v>
      </c>
      <c r="F15" s="104">
        <f t="shared" si="0"/>
        <v>0.20598959250189264</v>
      </c>
      <c r="G15" s="55">
        <v>4.9265267679337983</v>
      </c>
      <c r="H15" s="30" t="s">
        <v>414</v>
      </c>
      <c r="I15" s="307">
        <v>11</v>
      </c>
      <c r="J15" s="66"/>
    </row>
    <row r="16" spans="2:10" s="5" customFormat="1" ht="26.1" customHeight="1">
      <c r="B16" s="308">
        <v>12</v>
      </c>
      <c r="C16" s="115" t="s">
        <v>112</v>
      </c>
      <c r="D16" s="121">
        <v>4.2433922261688695</v>
      </c>
      <c r="E16" s="121">
        <v>3.4126437669237601</v>
      </c>
      <c r="F16" s="122">
        <f t="shared" si="0"/>
        <v>-0.83074845924510932</v>
      </c>
      <c r="G16" s="121">
        <v>3.0923034794728168</v>
      </c>
      <c r="H16" s="31" t="s">
        <v>425</v>
      </c>
      <c r="I16" s="308">
        <v>12</v>
      </c>
      <c r="J16" s="66"/>
    </row>
    <row r="17" spans="2:10" s="5" customFormat="1" ht="26.1" customHeight="1">
      <c r="B17" s="307">
        <v>13</v>
      </c>
      <c r="C17" s="113" t="s">
        <v>38</v>
      </c>
      <c r="D17" s="55">
        <v>1.026922854912651</v>
      </c>
      <c r="E17" s="55">
        <v>2.2269520830339147</v>
      </c>
      <c r="F17" s="104">
        <f t="shared" si="0"/>
        <v>1.2000292281212637</v>
      </c>
      <c r="G17" s="55">
        <v>2.0691352416481328</v>
      </c>
      <c r="H17" s="30" t="s">
        <v>424</v>
      </c>
      <c r="I17" s="307">
        <v>13</v>
      </c>
      <c r="J17" s="66"/>
    </row>
    <row r="18" spans="2:10" s="5" customFormat="1" ht="26.1" customHeight="1">
      <c r="B18" s="308">
        <v>14</v>
      </c>
      <c r="C18" s="115" t="s">
        <v>127</v>
      </c>
      <c r="D18" s="121">
        <v>1.8407719130436027</v>
      </c>
      <c r="E18" s="121">
        <v>1.9216417251822835</v>
      </c>
      <c r="F18" s="122">
        <f t="shared" si="0"/>
        <v>8.086981213868083E-2</v>
      </c>
      <c r="G18" s="121">
        <v>2.2274013763131522</v>
      </c>
      <c r="H18" s="31" t="s">
        <v>429</v>
      </c>
      <c r="I18" s="308">
        <v>14</v>
      </c>
      <c r="J18" s="66"/>
    </row>
    <row r="19" spans="2:10" s="5" customFormat="1" ht="26.1" customHeight="1">
      <c r="B19" s="307">
        <v>15</v>
      </c>
      <c r="C19" s="113" t="s">
        <v>113</v>
      </c>
      <c r="D19" s="55">
        <v>1.8643263363149676</v>
      </c>
      <c r="E19" s="55">
        <v>1.6322561001184193</v>
      </c>
      <c r="F19" s="104">
        <f t="shared" si="0"/>
        <v>-0.23207023619654832</v>
      </c>
      <c r="G19" s="55">
        <v>1.6017550334629354</v>
      </c>
      <c r="H19" s="30" t="s">
        <v>427</v>
      </c>
      <c r="I19" s="307">
        <v>15</v>
      </c>
      <c r="J19" s="66"/>
    </row>
    <row r="20" spans="2:10" s="5" customFormat="1" ht="26.1" customHeight="1">
      <c r="B20" s="308">
        <v>16</v>
      </c>
      <c r="C20" s="115" t="s">
        <v>137</v>
      </c>
      <c r="D20" s="121">
        <v>1.0787013507195917</v>
      </c>
      <c r="E20" s="121">
        <v>1.5627961050492647</v>
      </c>
      <c r="F20" s="122">
        <f t="shared" si="0"/>
        <v>0.48409475432967297</v>
      </c>
      <c r="G20" s="121">
        <v>0.91390346419634538</v>
      </c>
      <c r="H20" s="31" t="s">
        <v>433</v>
      </c>
      <c r="I20" s="308">
        <v>16</v>
      </c>
      <c r="J20" s="66"/>
    </row>
    <row r="21" spans="2:10" s="5" customFormat="1" ht="26.1" customHeight="1">
      <c r="B21" s="307">
        <v>17</v>
      </c>
      <c r="C21" s="113" t="s">
        <v>125</v>
      </c>
      <c r="D21" s="55">
        <v>12.949099177008065</v>
      </c>
      <c r="E21" s="55" t="s">
        <v>281</v>
      </c>
      <c r="F21" s="55" t="s">
        <v>281</v>
      </c>
      <c r="G21" s="55" t="s">
        <v>281</v>
      </c>
      <c r="H21" s="30" t="s">
        <v>428</v>
      </c>
      <c r="I21" s="307">
        <v>17</v>
      </c>
    </row>
    <row r="22" spans="2:10" s="5" customFormat="1" ht="26.1" customHeight="1">
      <c r="B22" s="308">
        <v>18</v>
      </c>
      <c r="C22" s="115" t="s">
        <v>503</v>
      </c>
      <c r="D22" s="121">
        <v>0.88678430288984245</v>
      </c>
      <c r="E22" s="121" t="s">
        <v>281</v>
      </c>
      <c r="F22" s="121" t="s">
        <v>281</v>
      </c>
      <c r="G22" s="121" t="s">
        <v>281</v>
      </c>
      <c r="H22" s="31" t="s">
        <v>431</v>
      </c>
      <c r="I22" s="308">
        <v>18</v>
      </c>
    </row>
    <row r="23" spans="2:10" s="5" customFormat="1" ht="26.1" customHeight="1">
      <c r="B23" s="307">
        <v>19</v>
      </c>
      <c r="C23" s="113" t="s">
        <v>226</v>
      </c>
      <c r="D23" s="55" t="s">
        <v>281</v>
      </c>
      <c r="E23" s="55" t="s">
        <v>281</v>
      </c>
      <c r="F23" s="55" t="s">
        <v>281</v>
      </c>
      <c r="G23" s="55" t="s">
        <v>281</v>
      </c>
      <c r="H23" s="30" t="s">
        <v>432</v>
      </c>
      <c r="I23" s="307">
        <v>19</v>
      </c>
    </row>
    <row r="24" spans="2:10" s="5" customFormat="1" ht="26.1" customHeight="1">
      <c r="B24" s="308">
        <v>20</v>
      </c>
      <c r="C24" s="115" t="s">
        <v>139</v>
      </c>
      <c r="D24" s="121" t="s">
        <v>281</v>
      </c>
      <c r="E24" s="121" t="s">
        <v>281</v>
      </c>
      <c r="F24" s="121" t="s">
        <v>281</v>
      </c>
      <c r="G24" s="121" t="s">
        <v>281</v>
      </c>
      <c r="H24" s="31" t="s">
        <v>434</v>
      </c>
      <c r="I24" s="308">
        <v>20</v>
      </c>
    </row>
    <row r="25" spans="2:10" s="5" customFormat="1" ht="26.1" customHeight="1">
      <c r="B25" s="307">
        <v>21</v>
      </c>
      <c r="C25" s="113" t="s">
        <v>110</v>
      </c>
      <c r="D25" s="55" t="s">
        <v>281</v>
      </c>
      <c r="E25" s="55" t="s">
        <v>281</v>
      </c>
      <c r="F25" s="55" t="s">
        <v>281</v>
      </c>
      <c r="G25" s="55" t="s">
        <v>281</v>
      </c>
      <c r="H25" s="30" t="s">
        <v>423</v>
      </c>
      <c r="I25" s="307">
        <v>21</v>
      </c>
    </row>
    <row r="26" spans="2:10" s="5" customFormat="1" ht="26.1" customHeight="1">
      <c r="B26" s="1261" t="s">
        <v>711</v>
      </c>
      <c r="C26" s="1261"/>
      <c r="D26" s="256">
        <v>10.376904433255808</v>
      </c>
      <c r="E26" s="256">
        <v>10.502211648917564</v>
      </c>
      <c r="F26" s="256">
        <f t="shared" ref="F26" si="1">E26-D26</f>
        <v>0.12530721566175629</v>
      </c>
      <c r="G26" s="256">
        <v>10.470281643480316</v>
      </c>
      <c r="H26" s="1206" t="s">
        <v>362</v>
      </c>
      <c r="I26" s="1206"/>
    </row>
    <row r="27" spans="2:10">
      <c r="B27" s="43" t="s">
        <v>553</v>
      </c>
      <c r="I27" s="226" t="s">
        <v>521</v>
      </c>
    </row>
  </sheetData>
  <sortState xmlns:xlrd2="http://schemas.microsoft.com/office/spreadsheetml/2017/richdata2" ref="C5:G24">
    <sortCondition descending="1" ref="E5:E24"/>
  </sortState>
  <mergeCells count="10">
    <mergeCell ref="H3:H4"/>
    <mergeCell ref="I3:I4"/>
    <mergeCell ref="B2:I2"/>
    <mergeCell ref="B1:I1"/>
    <mergeCell ref="B26:C26"/>
    <mergeCell ref="H26:I26"/>
    <mergeCell ref="B3:B4"/>
    <mergeCell ref="C3:C4"/>
    <mergeCell ref="D3:D4"/>
    <mergeCell ref="E3:E4"/>
  </mergeCells>
  <pageMargins left="0.25" right="0.25"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12CD8-5245-4EB0-B660-2E757C07E991}">
  <sheetPr>
    <tabColor theme="9" tint="-0.249977111117893"/>
  </sheetPr>
  <dimension ref="A1:Q130"/>
  <sheetViews>
    <sheetView zoomScaleNormal="100" workbookViewId="0">
      <selection activeCell="A12" sqref="A12:XFD12"/>
    </sheetView>
  </sheetViews>
  <sheetFormatPr defaultRowHeight="12.75"/>
  <cols>
    <col min="1" max="1" width="3.42578125" customWidth="1"/>
    <col min="2" max="2" width="27.7109375" customWidth="1"/>
    <col min="3" max="3" width="12.7109375" customWidth="1"/>
    <col min="4" max="4" width="12.140625" customWidth="1"/>
    <col min="5" max="5" width="15.140625" customWidth="1"/>
    <col min="6" max="7" width="11.42578125" customWidth="1"/>
    <col min="8" max="8" width="21" style="138" customWidth="1"/>
    <col min="9" max="9" width="5" customWidth="1"/>
    <col min="10" max="10" width="2.7109375" customWidth="1"/>
    <col min="11" max="12" width="27.7109375" hidden="1" customWidth="1"/>
    <col min="13" max="13" width="10.140625" customWidth="1"/>
    <col min="14" max="14" width="17.5703125" bestFit="1" customWidth="1"/>
  </cols>
  <sheetData>
    <row r="1" spans="1:17" ht="30" customHeight="1">
      <c r="A1" s="999" t="s">
        <v>755</v>
      </c>
      <c r="B1" s="1000"/>
      <c r="C1" s="1000"/>
      <c r="D1" s="1000"/>
      <c r="E1" s="1000"/>
      <c r="F1" s="1000"/>
      <c r="G1" s="1000"/>
      <c r="H1" s="1000"/>
      <c r="I1" s="1001"/>
      <c r="M1" s="666"/>
      <c r="N1" s="667" t="s">
        <v>730</v>
      </c>
    </row>
    <row r="2" spans="1:17" ht="26.25" customHeight="1">
      <c r="A2" s="1010" t="s">
        <v>756</v>
      </c>
      <c r="B2" s="1011"/>
      <c r="C2" s="1011"/>
      <c r="D2" s="1011"/>
      <c r="E2" s="1011"/>
      <c r="F2" s="1011"/>
      <c r="G2" s="1011"/>
      <c r="H2" s="1011"/>
      <c r="I2" s="464"/>
      <c r="K2" s="426" t="s">
        <v>0</v>
      </c>
      <c r="L2" s="426" t="s">
        <v>1</v>
      </c>
    </row>
    <row r="3" spans="1:17" ht="63">
      <c r="A3" s="360" t="s">
        <v>341</v>
      </c>
      <c r="B3" s="361" t="s">
        <v>342</v>
      </c>
      <c r="C3" s="363" t="s">
        <v>285</v>
      </c>
      <c r="D3" s="362" t="s">
        <v>757</v>
      </c>
      <c r="E3" s="363" t="s">
        <v>758</v>
      </c>
      <c r="F3" s="361">
        <v>2023</v>
      </c>
      <c r="G3" s="361">
        <v>2022</v>
      </c>
      <c r="H3" s="364" t="s">
        <v>343</v>
      </c>
      <c r="I3" s="365" t="s">
        <v>344</v>
      </c>
      <c r="K3" s="380"/>
      <c r="L3" s="380"/>
      <c r="M3" s="428"/>
      <c r="N3" s="428"/>
    </row>
    <row r="4" spans="1:17" s="359" customFormat="1" ht="40.5" customHeight="1">
      <c r="A4" s="357">
        <v>1</v>
      </c>
      <c r="B4" s="332" t="s">
        <v>345</v>
      </c>
      <c r="C4" s="457">
        <v>-2.0159902419313949</v>
      </c>
      <c r="D4" s="373">
        <v>-325.93729200000053</v>
      </c>
      <c r="E4" s="366">
        <v>0.66647506849644622</v>
      </c>
      <c r="F4" s="463">
        <v>15841.665369</v>
      </c>
      <c r="G4" s="373">
        <v>16167.602661000001</v>
      </c>
      <c r="H4" s="335" t="s">
        <v>346</v>
      </c>
      <c r="I4" s="358">
        <v>1</v>
      </c>
      <c r="K4" s="426"/>
      <c r="L4" s="426"/>
      <c r="M4" s="428"/>
      <c r="N4" s="428"/>
      <c r="P4" s="428"/>
      <c r="Q4" s="428"/>
    </row>
    <row r="5" spans="1:17" s="359" customFormat="1" ht="40.5" customHeight="1">
      <c r="A5" s="355">
        <v>2</v>
      </c>
      <c r="B5" s="333" t="s">
        <v>347</v>
      </c>
      <c r="C5" s="456">
        <v>-21.804658454121014</v>
      </c>
      <c r="D5" s="370">
        <v>-885.82157649999999</v>
      </c>
      <c r="E5" s="367">
        <v>0.13364752476918684</v>
      </c>
      <c r="F5" s="462">
        <v>3176.7120255</v>
      </c>
      <c r="G5" s="370">
        <v>4062.533602</v>
      </c>
      <c r="H5" s="334" t="s">
        <v>348</v>
      </c>
      <c r="I5" s="356">
        <v>2</v>
      </c>
      <c r="K5" s="426"/>
      <c r="L5" s="426"/>
      <c r="M5" s="428"/>
      <c r="N5" s="428"/>
      <c r="P5" s="428"/>
      <c r="Q5" s="428"/>
    </row>
    <row r="6" spans="1:17" s="359" customFormat="1" ht="40.5" customHeight="1">
      <c r="A6" s="357">
        <v>3</v>
      </c>
      <c r="B6" s="332" t="s">
        <v>349</v>
      </c>
      <c r="C6" s="457">
        <v>1.0351411579169369</v>
      </c>
      <c r="D6" s="373">
        <v>21.718020499999966</v>
      </c>
      <c r="E6" s="366">
        <v>8.9181790463043531E-2</v>
      </c>
      <c r="F6" s="463">
        <v>2119.7913444999999</v>
      </c>
      <c r="G6" s="373">
        <v>2098.073324</v>
      </c>
      <c r="H6" s="335" t="s">
        <v>350</v>
      </c>
      <c r="I6" s="358">
        <v>3</v>
      </c>
      <c r="K6" s="426"/>
      <c r="L6" s="426"/>
      <c r="M6" s="428"/>
      <c r="N6" s="428"/>
      <c r="P6" s="428"/>
      <c r="Q6" s="428"/>
    </row>
    <row r="7" spans="1:17" s="359" customFormat="1" ht="40.5" customHeight="1">
      <c r="A7" s="355">
        <v>4</v>
      </c>
      <c r="B7" s="333" t="s">
        <v>351</v>
      </c>
      <c r="C7" s="456">
        <v>-8.7227709039585637</v>
      </c>
      <c r="D7" s="370">
        <v>-101.02741200000014</v>
      </c>
      <c r="E7" s="367">
        <v>4.4476467044827252E-2</v>
      </c>
      <c r="F7" s="462">
        <v>1057.1757909999999</v>
      </c>
      <c r="G7" s="370">
        <v>1158.203203</v>
      </c>
      <c r="H7" s="334" t="s">
        <v>352</v>
      </c>
      <c r="I7" s="356">
        <v>4</v>
      </c>
      <c r="K7" s="426">
        <v>761362246.11099994</v>
      </c>
      <c r="L7" s="426">
        <v>1137212758.0599999</v>
      </c>
      <c r="M7" s="428"/>
      <c r="N7" s="428"/>
      <c r="P7" s="428"/>
      <c r="Q7" s="428"/>
    </row>
    <row r="8" spans="1:17" s="359" customFormat="1" ht="40.5" customHeight="1">
      <c r="A8" s="357">
        <v>5</v>
      </c>
      <c r="B8" s="332" t="s">
        <v>353</v>
      </c>
      <c r="C8" s="457">
        <v>4.88023311738361</v>
      </c>
      <c r="D8" s="373">
        <v>31.954346500000042</v>
      </c>
      <c r="E8" s="366">
        <v>2.8891233825760199E-2</v>
      </c>
      <c r="F8" s="463">
        <v>686.72525050000002</v>
      </c>
      <c r="G8" s="373">
        <v>654.77090399999997</v>
      </c>
      <c r="H8" s="335" t="s">
        <v>354</v>
      </c>
      <c r="I8" s="358">
        <v>5</v>
      </c>
      <c r="K8" s="426">
        <v>531748840.667</v>
      </c>
      <c r="L8" s="426">
        <v>574904353.50800002</v>
      </c>
      <c r="M8" s="428"/>
      <c r="N8" s="428"/>
      <c r="P8" s="428"/>
      <c r="Q8" s="428"/>
    </row>
    <row r="9" spans="1:17" s="359" customFormat="1" ht="40.5" customHeight="1">
      <c r="A9" s="355">
        <v>6</v>
      </c>
      <c r="B9" s="333" t="s">
        <v>355</v>
      </c>
      <c r="C9" s="456">
        <v>-13.279988536951471</v>
      </c>
      <c r="D9" s="370">
        <v>-43.66818950000004</v>
      </c>
      <c r="E9" s="367">
        <v>1.1996923387231627E-2</v>
      </c>
      <c r="F9" s="462">
        <v>285.15882249999999</v>
      </c>
      <c r="G9" s="370">
        <v>328.82701200000002</v>
      </c>
      <c r="H9" s="334" t="s">
        <v>356</v>
      </c>
      <c r="I9" s="356">
        <v>6</v>
      </c>
      <c r="K9" s="426">
        <v>232292312.22099999</v>
      </c>
      <c r="L9" s="426">
        <v>302634341.04000002</v>
      </c>
      <c r="M9" s="428"/>
      <c r="N9" s="428"/>
      <c r="P9" s="428"/>
      <c r="Q9" s="428"/>
    </row>
    <row r="10" spans="1:17" s="359" customFormat="1" ht="40.5" customHeight="1">
      <c r="A10" s="357"/>
      <c r="B10" s="332" t="s">
        <v>357</v>
      </c>
      <c r="C10" s="457">
        <v>-10.016718750440051</v>
      </c>
      <c r="D10" s="373">
        <v>-67.024375999999961</v>
      </c>
      <c r="E10" s="366">
        <v>2.5330992013504201E-2</v>
      </c>
      <c r="F10" s="463">
        <v>602.10069050000004</v>
      </c>
      <c r="G10" s="373">
        <v>669.1250665</v>
      </c>
      <c r="H10" s="335" t="s">
        <v>358</v>
      </c>
      <c r="I10" s="358"/>
      <c r="K10" s="426"/>
      <c r="L10" s="426"/>
      <c r="M10" s="428"/>
      <c r="N10" s="428"/>
      <c r="P10" s="428"/>
      <c r="Q10" s="428"/>
    </row>
    <row r="11" spans="1:17" s="359" customFormat="1" ht="40.5" customHeight="1">
      <c r="A11" s="1012" t="s">
        <v>359</v>
      </c>
      <c r="B11" s="1013"/>
      <c r="C11" s="703">
        <v>-5.4489004371361487</v>
      </c>
      <c r="D11" s="704">
        <v>-1369.8064790000026</v>
      </c>
      <c r="E11" s="598">
        <v>0.9455109956286385</v>
      </c>
      <c r="F11" s="705">
        <v>23769.329293500003</v>
      </c>
      <c r="G11" s="705">
        <v>25139.135772500005</v>
      </c>
      <c r="H11" s="1013" t="s">
        <v>360</v>
      </c>
      <c r="I11" s="1014"/>
      <c r="N11" s="427"/>
    </row>
    <row r="12" spans="1:17">
      <c r="A12" s="368" t="s">
        <v>304</v>
      </c>
      <c r="G12" s="64"/>
      <c r="I12" s="226" t="s">
        <v>305</v>
      </c>
      <c r="N12" s="427"/>
    </row>
    <row r="13" spans="1:17" ht="15">
      <c r="B13" s="333"/>
      <c r="C13" s="367"/>
      <c r="D13" s="64"/>
      <c r="E13" s="143"/>
      <c r="F13" s="64"/>
      <c r="G13" s="64"/>
    </row>
    <row r="14" spans="1:17" ht="15">
      <c r="B14" s="333"/>
      <c r="C14" s="367"/>
      <c r="D14" s="64"/>
      <c r="F14" s="64"/>
      <c r="G14" s="64"/>
      <c r="H14"/>
    </row>
    <row r="15" spans="1:17" ht="15">
      <c r="B15" s="333"/>
      <c r="C15" s="367"/>
      <c r="D15" s="64"/>
      <c r="F15" s="64"/>
      <c r="G15" s="64"/>
      <c r="H15"/>
    </row>
    <row r="16" spans="1:17" ht="15">
      <c r="B16" s="333"/>
      <c r="C16" s="367"/>
      <c r="D16" s="64"/>
      <c r="F16" s="64"/>
      <c r="G16" s="64"/>
      <c r="H16"/>
    </row>
    <row r="17" spans="2:8" ht="14.25">
      <c r="B17" s="706"/>
      <c r="F17" s="707"/>
      <c r="G17" s="707"/>
      <c r="H17" s="64"/>
    </row>
    <row r="18" spans="2:8">
      <c r="H18"/>
    </row>
    <row r="19" spans="2:8">
      <c r="H19"/>
    </row>
    <row r="20" spans="2:8">
      <c r="H20"/>
    </row>
    <row r="21" spans="2:8">
      <c r="H21"/>
    </row>
    <row r="22" spans="2:8">
      <c r="H22"/>
    </row>
    <row r="23" spans="2:8">
      <c r="H23"/>
    </row>
    <row r="24" spans="2:8">
      <c r="H24"/>
    </row>
    <row r="25" spans="2:8">
      <c r="H25"/>
    </row>
    <row r="26" spans="2:8">
      <c r="H26"/>
    </row>
    <row r="27" spans="2:8">
      <c r="F27" s="64"/>
      <c r="G27" s="64"/>
      <c r="H27"/>
    </row>
    <row r="28" spans="2:8" ht="15.75" customHeight="1">
      <c r="F28" s="64"/>
      <c r="G28" s="64"/>
      <c r="H28"/>
    </row>
    <row r="29" spans="2:8">
      <c r="F29" s="64"/>
      <c r="G29" s="64"/>
      <c r="H29"/>
    </row>
    <row r="30" spans="2:8">
      <c r="H30"/>
    </row>
    <row r="31" spans="2:8">
      <c r="H31"/>
    </row>
    <row r="32" spans="2:8">
      <c r="H32"/>
    </row>
    <row r="33" spans="8:8">
      <c r="H33"/>
    </row>
    <row r="34" spans="8:8" ht="25.5" customHeight="1">
      <c r="H34"/>
    </row>
    <row r="35" spans="8:8">
      <c r="H35"/>
    </row>
    <row r="36" spans="8:8">
      <c r="H36"/>
    </row>
    <row r="37" spans="8:8">
      <c r="H37"/>
    </row>
    <row r="38" spans="8:8">
      <c r="H38"/>
    </row>
    <row r="39" spans="8:8">
      <c r="H39"/>
    </row>
    <row r="40" spans="8:8">
      <c r="H40"/>
    </row>
    <row r="41" spans="8:8">
      <c r="H41"/>
    </row>
    <row r="42" spans="8:8">
      <c r="H42"/>
    </row>
    <row r="43" spans="8:8">
      <c r="H43"/>
    </row>
    <row r="44" spans="8:8">
      <c r="H44"/>
    </row>
    <row r="45" spans="8:8">
      <c r="H45"/>
    </row>
    <row r="46" spans="8:8">
      <c r="H46"/>
    </row>
    <row r="47" spans="8:8">
      <c r="H47"/>
    </row>
    <row r="48" spans="8:8">
      <c r="H48"/>
    </row>
    <row r="49" spans="8:8">
      <c r="H49"/>
    </row>
    <row r="50" spans="8:8">
      <c r="H50"/>
    </row>
    <row r="51" spans="8:8">
      <c r="H51"/>
    </row>
    <row r="52" spans="8:8">
      <c r="H52"/>
    </row>
    <row r="53" spans="8:8">
      <c r="H53"/>
    </row>
    <row r="54" spans="8:8">
      <c r="H54"/>
    </row>
    <row r="55" spans="8:8">
      <c r="H55"/>
    </row>
    <row r="56" spans="8:8">
      <c r="H56"/>
    </row>
    <row r="57" spans="8:8">
      <c r="H57"/>
    </row>
    <row r="58" spans="8:8">
      <c r="H58"/>
    </row>
    <row r="59" spans="8:8">
      <c r="H59"/>
    </row>
    <row r="60" spans="8:8">
      <c r="H60"/>
    </row>
    <row r="61" spans="8:8">
      <c r="H61"/>
    </row>
    <row r="62" spans="8:8">
      <c r="H62"/>
    </row>
    <row r="63" spans="8:8">
      <c r="H63"/>
    </row>
    <row r="64" spans="8:8">
      <c r="H64"/>
    </row>
    <row r="65" spans="8:8">
      <c r="H65"/>
    </row>
    <row r="66" spans="8:8">
      <c r="H66"/>
    </row>
    <row r="67" spans="8:8">
      <c r="H67"/>
    </row>
    <row r="68" spans="8:8">
      <c r="H68"/>
    </row>
    <row r="69" spans="8:8">
      <c r="H69"/>
    </row>
    <row r="70" spans="8:8">
      <c r="H70"/>
    </row>
    <row r="71" spans="8:8" ht="24" customHeight="1">
      <c r="H71"/>
    </row>
    <row r="72" spans="8:8" ht="24" customHeight="1">
      <c r="H72"/>
    </row>
    <row r="73" spans="8:8">
      <c r="H73"/>
    </row>
    <row r="74" spans="8:8">
      <c r="H74"/>
    </row>
    <row r="75" spans="8:8">
      <c r="H75"/>
    </row>
    <row r="76" spans="8:8">
      <c r="H76"/>
    </row>
    <row r="77" spans="8:8">
      <c r="H77"/>
    </row>
    <row r="78" spans="8:8">
      <c r="H78"/>
    </row>
    <row r="79" spans="8:8">
      <c r="H79"/>
    </row>
    <row r="80" spans="8:8">
      <c r="H80"/>
    </row>
    <row r="81" spans="8:8">
      <c r="H81"/>
    </row>
    <row r="82" spans="8:8">
      <c r="H82"/>
    </row>
    <row r="83" spans="8:8">
      <c r="H83"/>
    </row>
    <row r="84" spans="8:8">
      <c r="H84"/>
    </row>
    <row r="85" spans="8:8">
      <c r="H85"/>
    </row>
    <row r="86" spans="8:8">
      <c r="H86"/>
    </row>
    <row r="87" spans="8:8">
      <c r="H87"/>
    </row>
    <row r="88" spans="8:8">
      <c r="H88"/>
    </row>
    <row r="89" spans="8:8">
      <c r="H89"/>
    </row>
    <row r="90" spans="8:8">
      <c r="H90"/>
    </row>
    <row r="91" spans="8:8">
      <c r="H91"/>
    </row>
    <row r="92" spans="8:8">
      <c r="H92"/>
    </row>
    <row r="93" spans="8:8">
      <c r="H93"/>
    </row>
    <row r="94" spans="8:8">
      <c r="H94"/>
    </row>
    <row r="95" spans="8:8">
      <c r="H95"/>
    </row>
    <row r="96" spans="8:8">
      <c r="H96"/>
    </row>
    <row r="97" spans="8:8">
      <c r="H97"/>
    </row>
    <row r="98" spans="8:8">
      <c r="H98"/>
    </row>
    <row r="99" spans="8:8">
      <c r="H99"/>
    </row>
    <row r="100" spans="8:8">
      <c r="H100"/>
    </row>
    <row r="101" spans="8:8">
      <c r="H101"/>
    </row>
    <row r="102" spans="8:8">
      <c r="H102"/>
    </row>
    <row r="103" spans="8:8">
      <c r="H103"/>
    </row>
    <row r="104" spans="8:8">
      <c r="H104"/>
    </row>
    <row r="105" spans="8:8" ht="45" customHeight="1">
      <c r="H105"/>
    </row>
    <row r="106" spans="8:8" ht="45" customHeight="1">
      <c r="H106"/>
    </row>
    <row r="107" spans="8:8" ht="27" customHeight="1">
      <c r="H107"/>
    </row>
    <row r="108" spans="8:8" ht="27" customHeight="1">
      <c r="H108"/>
    </row>
    <row r="109" spans="8:8" ht="30" customHeight="1">
      <c r="H109"/>
    </row>
    <row r="110" spans="8:8" ht="30" customHeight="1">
      <c r="H110"/>
    </row>
    <row r="111" spans="8:8" ht="30" customHeight="1">
      <c r="H111"/>
    </row>
    <row r="112" spans="8:8" ht="30" customHeight="1">
      <c r="H112"/>
    </row>
    <row r="113" spans="2:9" ht="30" customHeight="1">
      <c r="H113"/>
    </row>
    <row r="114" spans="2:9" ht="30" customHeight="1">
      <c r="H114"/>
    </row>
    <row r="115" spans="2:9" ht="30" customHeight="1">
      <c r="H115"/>
    </row>
    <row r="116" spans="2:9" ht="30" customHeight="1">
      <c r="H116"/>
    </row>
    <row r="117" spans="2:9" ht="30" customHeight="1">
      <c r="H117"/>
    </row>
    <row r="118" spans="2:9" ht="30" customHeight="1">
      <c r="H118"/>
    </row>
    <row r="119" spans="2:9" ht="30" customHeight="1">
      <c r="H119"/>
    </row>
    <row r="120" spans="2:9" ht="30" customHeight="1">
      <c r="H120"/>
    </row>
    <row r="121" spans="2:9" ht="30" customHeight="1">
      <c r="H121"/>
    </row>
    <row r="122" spans="2:9" ht="30" customHeight="1">
      <c r="H122"/>
    </row>
    <row r="123" spans="2:9" ht="30" customHeight="1">
      <c r="H123" s="140"/>
      <c r="I123" s="27"/>
    </row>
    <row r="124" spans="2:9" ht="30" customHeight="1">
      <c r="H124" s="140"/>
      <c r="I124" s="27"/>
    </row>
    <row r="125" spans="2:9" ht="30" customHeight="1">
      <c r="H125" s="140"/>
      <c r="I125" s="27"/>
    </row>
    <row r="126" spans="2:9" ht="30" customHeight="1">
      <c r="B126" s="18"/>
      <c r="H126" s="140"/>
      <c r="I126" s="27"/>
    </row>
    <row r="127" spans="2:9">
      <c r="B127" s="18"/>
      <c r="F127" s="18"/>
      <c r="G127" s="18"/>
      <c r="H127" s="140"/>
      <c r="I127" s="27"/>
    </row>
    <row r="128" spans="2:9">
      <c r="B128" s="18"/>
      <c r="F128" s="18"/>
      <c r="G128" s="18"/>
      <c r="H128" s="140"/>
      <c r="I128" s="27"/>
    </row>
    <row r="129" spans="2:9">
      <c r="B129" s="18"/>
      <c r="G129" s="18"/>
      <c r="H129" s="140"/>
      <c r="I129" s="27"/>
    </row>
    <row r="130" spans="2:9">
      <c r="B130" s="18"/>
      <c r="G130" s="18"/>
      <c r="H130" s="140"/>
      <c r="I130" s="27"/>
    </row>
  </sheetData>
  <mergeCells count="4">
    <mergeCell ref="A1:I1"/>
    <mergeCell ref="A2:H2"/>
    <mergeCell ref="A11:B11"/>
    <mergeCell ref="H11:I11"/>
  </mergeCells>
  <printOptions horizontalCentered="1" verticalCentered="1"/>
  <pageMargins left="0" right="0" top="0" bottom="0" header="0" footer="0"/>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F4A63-FBE0-42EB-B78C-1356EDF701D3}">
  <sheetPr>
    <tabColor theme="9" tint="-0.249977111117893"/>
  </sheetPr>
  <dimension ref="A1:P61"/>
  <sheetViews>
    <sheetView zoomScale="91" zoomScaleNormal="91" workbookViewId="0">
      <selection activeCell="O7" sqref="O7"/>
    </sheetView>
  </sheetViews>
  <sheetFormatPr defaultRowHeight="12.75"/>
  <cols>
    <col min="1" max="1" width="48.28515625" customWidth="1"/>
    <col min="2" max="5" width="15.5703125" customWidth="1"/>
    <col min="6" max="6" width="44.7109375" customWidth="1"/>
    <col min="7" max="7" width="2.7109375" style="188" customWidth="1"/>
    <col min="8" max="11" width="9.140625" style="188"/>
    <col min="12" max="12" width="19.140625" style="188" customWidth="1"/>
    <col min="13" max="13" width="14.5703125" style="188" customWidth="1"/>
    <col min="14" max="14" width="14.7109375" style="188" customWidth="1"/>
    <col min="15" max="15" width="43.42578125" style="188" customWidth="1"/>
    <col min="16" max="16" width="13.85546875" style="188" bestFit="1" customWidth="1"/>
    <col min="17" max="16384" width="9.140625" style="188"/>
  </cols>
  <sheetData>
    <row r="1" spans="1:16" ht="26.25">
      <c r="A1" s="1015" t="s">
        <v>759</v>
      </c>
      <c r="B1" s="1016"/>
      <c r="C1" s="1016"/>
      <c r="D1" s="1016"/>
      <c r="E1" s="1016"/>
      <c r="F1" s="1017"/>
      <c r="K1" s="666"/>
      <c r="L1" s="668" t="s">
        <v>730</v>
      </c>
    </row>
    <row r="2" spans="1:16" ht="36" customHeight="1">
      <c r="A2" s="1018" t="s">
        <v>760</v>
      </c>
      <c r="B2" s="1019"/>
      <c r="C2" s="1019"/>
      <c r="D2" s="1019"/>
      <c r="E2" s="1019"/>
      <c r="F2" s="1020"/>
    </row>
    <row r="3" spans="1:16" ht="51.75" customHeight="1">
      <c r="A3" s="710" t="s">
        <v>306</v>
      </c>
      <c r="B3" s="711" t="s">
        <v>285</v>
      </c>
      <c r="C3" s="712" t="s">
        <v>761</v>
      </c>
      <c r="D3" s="713">
        <v>2023</v>
      </c>
      <c r="E3" s="713">
        <v>2022</v>
      </c>
      <c r="F3" s="714" t="s">
        <v>307</v>
      </c>
    </row>
    <row r="4" spans="1:16" s="644" customFormat="1" ht="44.25" customHeight="1">
      <c r="A4" s="715" t="s">
        <v>769</v>
      </c>
      <c r="B4" s="716">
        <v>-2.1128104332446074</v>
      </c>
      <c r="C4" s="717">
        <v>-682.84400000000824</v>
      </c>
      <c r="D4" s="718">
        <v>31636.382999999994</v>
      </c>
      <c r="E4" s="718">
        <v>32319.227000000003</v>
      </c>
      <c r="F4" s="719" t="s">
        <v>771</v>
      </c>
    </row>
    <row r="5" spans="1:16" s="644" customFormat="1" ht="44.25" customHeight="1">
      <c r="A5" s="715" t="s">
        <v>770</v>
      </c>
      <c r="B5" s="716">
        <v>-5.1351156247511032</v>
      </c>
      <c r="C5" s="717">
        <v>-1299.6345000000074</v>
      </c>
      <c r="D5" s="718">
        <v>24009.133499999996</v>
      </c>
      <c r="E5" s="718">
        <v>25308.768000000004</v>
      </c>
      <c r="F5" s="719" t="s">
        <v>772</v>
      </c>
    </row>
    <row r="6" spans="1:16" s="644" customFormat="1" ht="44.25" customHeight="1" thickBot="1">
      <c r="A6" s="724" t="s">
        <v>774</v>
      </c>
      <c r="B6" s="725">
        <v>8.7981471683951078</v>
      </c>
      <c r="C6" s="726">
        <v>616.79050000000007</v>
      </c>
      <c r="D6" s="727">
        <v>7627.2494999999999</v>
      </c>
      <c r="E6" s="728">
        <v>7010.4589999999998</v>
      </c>
      <c r="F6" s="729" t="s">
        <v>773</v>
      </c>
      <c r="M6" s="645"/>
      <c r="N6" s="645"/>
    </row>
    <row r="7" spans="1:16" s="644" customFormat="1" ht="12" customHeight="1" thickBot="1">
      <c r="A7" s="715"/>
      <c r="B7" s="720"/>
      <c r="C7" s="721"/>
      <c r="D7" s="722"/>
      <c r="E7" s="723"/>
      <c r="F7" s="719"/>
      <c r="M7" s="645"/>
      <c r="N7" s="645"/>
    </row>
    <row r="8" spans="1:16" s="646" customFormat="1" ht="28.5" customHeight="1">
      <c r="A8" s="1015" t="s">
        <v>762</v>
      </c>
      <c r="B8" s="1016"/>
      <c r="C8" s="1016"/>
      <c r="D8" s="1016"/>
      <c r="E8" s="1016"/>
      <c r="F8" s="1017"/>
      <c r="M8" s="647"/>
      <c r="N8" s="647"/>
    </row>
    <row r="9" spans="1:16" s="644" customFormat="1" ht="30.75" customHeight="1">
      <c r="A9" s="1018" t="s">
        <v>763</v>
      </c>
      <c r="B9" s="1019"/>
      <c r="C9" s="1019"/>
      <c r="D9" s="1019"/>
      <c r="E9" s="1019"/>
      <c r="F9" s="1020"/>
    </row>
    <row r="10" spans="1:16" s="644" customFormat="1" ht="53.25" customHeight="1">
      <c r="A10" s="710" t="s">
        <v>306</v>
      </c>
      <c r="B10" s="711" t="s">
        <v>285</v>
      </c>
      <c r="C10" s="712" t="s">
        <v>761</v>
      </c>
      <c r="D10" s="713">
        <v>2023</v>
      </c>
      <c r="E10" s="713">
        <v>2022</v>
      </c>
      <c r="F10" s="714" t="s">
        <v>307</v>
      </c>
      <c r="L10" s="645"/>
      <c r="M10" s="645"/>
    </row>
    <row r="11" spans="1:16" s="644" customFormat="1" ht="29.25" customHeight="1">
      <c r="A11" s="730" t="s">
        <v>364</v>
      </c>
      <c r="B11" s="731">
        <v>-3.7423076737884498</v>
      </c>
      <c r="C11" s="731">
        <v>-132.12700000000041</v>
      </c>
      <c r="D11" s="732">
        <v>3398.5019999999995</v>
      </c>
      <c r="E11" s="732">
        <v>3530.6289999999999</v>
      </c>
      <c r="F11" s="733" t="s">
        <v>363</v>
      </c>
    </row>
    <row r="12" spans="1:16" s="646" customFormat="1" ht="29.25" customHeight="1">
      <c r="A12" s="734" t="s">
        <v>365</v>
      </c>
      <c r="B12" s="735">
        <v>-9.1667299077919271</v>
      </c>
      <c r="C12" s="735">
        <v>-182.39400000000001</v>
      </c>
      <c r="D12" s="736">
        <v>1807.345</v>
      </c>
      <c r="E12" s="736">
        <v>1989.739</v>
      </c>
      <c r="F12" s="737" t="s">
        <v>366</v>
      </c>
      <c r="H12" s="647"/>
      <c r="I12" s="647"/>
    </row>
    <row r="13" spans="1:16" s="644" customFormat="1" ht="29.25" customHeight="1">
      <c r="A13" s="734" t="s">
        <v>367</v>
      </c>
      <c r="B13" s="735">
        <v>3.2622056084470552</v>
      </c>
      <c r="C13" s="735">
        <v>50.266999999999825</v>
      </c>
      <c r="D13" s="736">
        <v>1591.1569999999997</v>
      </c>
      <c r="E13" s="736">
        <v>1540.8899999999999</v>
      </c>
      <c r="F13" s="737" t="s">
        <v>368</v>
      </c>
      <c r="H13" s="645"/>
      <c r="I13" s="645"/>
      <c r="O13" s="646"/>
      <c r="P13" s="646"/>
    </row>
    <row r="14" spans="1:16" s="644" customFormat="1" ht="29.25" customHeight="1">
      <c r="A14" s="734" t="s">
        <v>369</v>
      </c>
      <c r="B14" s="735">
        <v>-51.835026924422188</v>
      </c>
      <c r="C14" s="735">
        <v>-232.66099999999983</v>
      </c>
      <c r="D14" s="736">
        <v>216.18800000000033</v>
      </c>
      <c r="E14" s="736">
        <v>448.84900000000016</v>
      </c>
      <c r="F14" s="737" t="s">
        <v>370</v>
      </c>
      <c r="H14" s="645"/>
      <c r="I14" s="645"/>
    </row>
    <row r="15" spans="1:16" s="644" customFormat="1" ht="29.25" customHeight="1">
      <c r="A15" s="730" t="s">
        <v>764</v>
      </c>
      <c r="B15" s="731">
        <v>-7.1843651511687048</v>
      </c>
      <c r="C15" s="731">
        <v>-202.33500000000049</v>
      </c>
      <c r="D15" s="732">
        <v>2613.9889999999996</v>
      </c>
      <c r="E15" s="732">
        <v>2816.3240000000001</v>
      </c>
      <c r="F15" s="733" t="s">
        <v>371</v>
      </c>
      <c r="O15" s="645"/>
      <c r="P15" s="645"/>
    </row>
    <row r="16" spans="1:16" s="646" customFormat="1" ht="29.25" customHeight="1">
      <c r="A16" s="734" t="s">
        <v>765</v>
      </c>
      <c r="B16" s="735">
        <v>-13.448799971292495</v>
      </c>
      <c r="C16" s="735">
        <v>-221.12100000000009</v>
      </c>
      <c r="D16" s="736">
        <v>1423.048</v>
      </c>
      <c r="E16" s="736">
        <v>1644.1690000000001</v>
      </c>
      <c r="F16" s="737" t="s">
        <v>372</v>
      </c>
    </row>
    <row r="17" spans="1:14" s="644" customFormat="1" ht="29.25" customHeight="1">
      <c r="A17" s="734" t="s">
        <v>766</v>
      </c>
      <c r="B17" s="735">
        <v>1.6026890641595697</v>
      </c>
      <c r="C17" s="735">
        <v>18.785999999999603</v>
      </c>
      <c r="D17" s="736">
        <v>1190.9409999999996</v>
      </c>
      <c r="E17" s="736">
        <v>1172.155</v>
      </c>
      <c r="F17" s="737" t="s">
        <v>373</v>
      </c>
    </row>
    <row r="18" spans="1:14" s="644" customFormat="1" ht="29.25" customHeight="1">
      <c r="A18" s="734" t="s">
        <v>374</v>
      </c>
      <c r="B18" s="735">
        <v>-50.826246679123841</v>
      </c>
      <c r="C18" s="735">
        <v>-239.9069999999997</v>
      </c>
      <c r="D18" s="736">
        <v>232.10700000000043</v>
      </c>
      <c r="E18" s="736">
        <v>472.01400000000012</v>
      </c>
      <c r="F18" s="737" t="s">
        <v>375</v>
      </c>
    </row>
    <row r="19" spans="1:14" s="644" customFormat="1" ht="29.25" customHeight="1">
      <c r="A19" s="730" t="s">
        <v>376</v>
      </c>
      <c r="B19" s="731">
        <v>9.828854620925231</v>
      </c>
      <c r="C19" s="731">
        <v>70.20799999999997</v>
      </c>
      <c r="D19" s="732">
        <v>784.51300000000003</v>
      </c>
      <c r="E19" s="732">
        <v>714.30500000000006</v>
      </c>
      <c r="F19" s="733" t="s">
        <v>377</v>
      </c>
    </row>
    <row r="20" spans="1:14" ht="29.25" customHeight="1">
      <c r="A20" s="734" t="s">
        <v>767</v>
      </c>
      <c r="B20" s="735">
        <v>11.206701970657186</v>
      </c>
      <c r="C20" s="735">
        <v>38.727000000000032</v>
      </c>
      <c r="D20" s="736">
        <v>384.29700000000003</v>
      </c>
      <c r="E20" s="736">
        <v>345.57</v>
      </c>
      <c r="F20" s="737" t="s">
        <v>378</v>
      </c>
    </row>
    <row r="21" spans="1:14" ht="29.25" customHeight="1">
      <c r="A21" s="734" t="s">
        <v>768</v>
      </c>
      <c r="B21" s="735">
        <v>8.5375676298696881</v>
      </c>
      <c r="C21" s="735">
        <v>31.480999999999995</v>
      </c>
      <c r="D21" s="736">
        <v>400.21600000000001</v>
      </c>
      <c r="E21" s="736">
        <v>368.73500000000001</v>
      </c>
      <c r="F21" s="737" t="s">
        <v>379</v>
      </c>
    </row>
    <row r="22" spans="1:14" ht="29.25" customHeight="1" thickBot="1">
      <c r="A22" s="738" t="s">
        <v>380</v>
      </c>
      <c r="B22" s="739">
        <v>-31.279948197712201</v>
      </c>
      <c r="C22" s="739">
        <v>7.2460000000000377</v>
      </c>
      <c r="D22" s="739">
        <v>-15.918999999999983</v>
      </c>
      <c r="E22" s="739">
        <v>-23.16500000000002</v>
      </c>
      <c r="F22" s="740" t="s">
        <v>381</v>
      </c>
    </row>
    <row r="23" spans="1:14" customFormat="1">
      <c r="A23" s="368" t="s">
        <v>304</v>
      </c>
      <c r="F23" s="226" t="s">
        <v>305</v>
      </c>
      <c r="G23" s="64"/>
      <c r="H23" s="138"/>
      <c r="I23" s="188"/>
      <c r="N23" s="427"/>
    </row>
    <row r="28" spans="1:14" ht="16.5">
      <c r="E28" s="723"/>
    </row>
    <row r="29" spans="1:14">
      <c r="D29" s="18"/>
      <c r="E29" s="18"/>
    </row>
    <row r="30" spans="1:14">
      <c r="D30" s="18"/>
      <c r="E30" s="18"/>
    </row>
    <row r="42" spans="8:8">
      <c r="H42" s="648"/>
    </row>
    <row r="47" spans="8:8" ht="30" customHeight="1"/>
    <row r="48" spans="8: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sheetData>
  <mergeCells count="4">
    <mergeCell ref="A1:F1"/>
    <mergeCell ref="A2:F2"/>
    <mergeCell ref="A8:F8"/>
    <mergeCell ref="A9:F9"/>
  </mergeCells>
  <printOptions horizontalCentered="1" verticalCentered="1"/>
  <pageMargins left="0" right="0" top="0" bottom="0" header="0" footer="0"/>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8A90D-9187-47C1-8FAC-C5CAD275D139}">
  <sheetPr>
    <tabColor theme="9" tint="-0.249977111117893"/>
  </sheetPr>
  <dimension ref="B1:R18"/>
  <sheetViews>
    <sheetView topLeftCell="A10" zoomScaleNormal="100" zoomScaleSheetLayoutView="100" workbookViewId="0"/>
  </sheetViews>
  <sheetFormatPr defaultRowHeight="12.75"/>
  <cols>
    <col min="1" max="1" width="2.5703125" customWidth="1"/>
    <col min="2" max="2" width="4" customWidth="1"/>
    <col min="3" max="3" width="33.42578125" style="5" customWidth="1"/>
    <col min="4" max="5" width="13.140625" customWidth="1"/>
    <col min="6" max="6" width="15.7109375" customWidth="1"/>
    <col min="7" max="8" width="13.140625" customWidth="1"/>
    <col min="9" max="9" width="29.140625" style="48" customWidth="1"/>
    <col min="10" max="10" width="5.7109375" customWidth="1"/>
    <col min="11" max="11" width="10.5703125" bestFit="1" customWidth="1"/>
    <col min="18" max="18" width="15.5703125" customWidth="1"/>
  </cols>
  <sheetData>
    <row r="1" spans="2:18" ht="6.75" customHeight="1"/>
    <row r="2" spans="2:18" ht="31.5" customHeight="1">
      <c r="B2" s="999" t="s">
        <v>777</v>
      </c>
      <c r="C2" s="1000"/>
      <c r="D2" s="1000"/>
      <c r="E2" s="1000"/>
      <c r="F2" s="1000"/>
      <c r="G2" s="1000"/>
      <c r="H2" s="1000"/>
      <c r="I2" s="1000"/>
      <c r="J2" s="1001"/>
      <c r="Q2" s="666"/>
      <c r="R2" s="668" t="s">
        <v>730</v>
      </c>
    </row>
    <row r="3" spans="2:18" ht="30.75" customHeight="1">
      <c r="B3" s="1021" t="s">
        <v>778</v>
      </c>
      <c r="C3" s="1022"/>
      <c r="D3" s="1022"/>
      <c r="E3" s="1022"/>
      <c r="F3" s="1022"/>
      <c r="G3" s="1022"/>
      <c r="H3" s="1022"/>
      <c r="I3" s="1022"/>
      <c r="J3" s="1023"/>
    </row>
    <row r="4" spans="2:18" ht="68.25" customHeight="1">
      <c r="B4" s="552" t="s">
        <v>382</v>
      </c>
      <c r="C4" s="553" t="s">
        <v>383</v>
      </c>
      <c r="D4" s="554" t="s">
        <v>285</v>
      </c>
      <c r="E4" s="555" t="s">
        <v>775</v>
      </c>
      <c r="F4" s="555" t="s">
        <v>776</v>
      </c>
      <c r="G4" s="553">
        <v>2023</v>
      </c>
      <c r="H4" s="553">
        <v>2022</v>
      </c>
      <c r="I4" s="553" t="s">
        <v>384</v>
      </c>
      <c r="J4" s="556" t="s">
        <v>344</v>
      </c>
    </row>
    <row r="5" spans="2:18" ht="42.75" customHeight="1">
      <c r="B5" s="542">
        <v>1</v>
      </c>
      <c r="C5" s="639" t="s">
        <v>385</v>
      </c>
      <c r="D5" s="546">
        <v>-13.448799971292495</v>
      </c>
      <c r="E5" s="446">
        <v>-221.12100000000009</v>
      </c>
      <c r="F5" s="345">
        <v>5.9833190020227821E-2</v>
      </c>
      <c r="G5" s="446">
        <v>1423.048</v>
      </c>
      <c r="H5" s="446">
        <v>1644.1690000000001</v>
      </c>
      <c r="I5" s="636" t="s">
        <v>386</v>
      </c>
      <c r="J5" s="356">
        <v>1</v>
      </c>
      <c r="L5" s="18"/>
      <c r="N5" s="18"/>
    </row>
    <row r="6" spans="2:18" ht="42.75" customHeight="1">
      <c r="B6" s="543">
        <v>2</v>
      </c>
      <c r="C6" s="640" t="s">
        <v>387</v>
      </c>
      <c r="D6" s="547">
        <v>1.6026890641595697</v>
      </c>
      <c r="E6" s="548">
        <v>18.785999999999603</v>
      </c>
      <c r="F6" s="549">
        <v>4.9142018722097308E-2</v>
      </c>
      <c r="G6" s="548">
        <v>1190.9409999999996</v>
      </c>
      <c r="H6" s="548">
        <v>1172.155</v>
      </c>
      <c r="I6" s="637" t="s">
        <v>388</v>
      </c>
      <c r="J6" s="358">
        <v>2</v>
      </c>
      <c r="K6" s="18"/>
      <c r="L6" s="18"/>
      <c r="N6" s="18"/>
    </row>
    <row r="7" spans="2:18" ht="42.75" customHeight="1">
      <c r="B7" s="542">
        <v>3</v>
      </c>
      <c r="C7" s="639" t="s">
        <v>389</v>
      </c>
      <c r="D7" s="546">
        <v>-50.826246679123841</v>
      </c>
      <c r="E7" s="446">
        <v>-239.9069999999997</v>
      </c>
      <c r="F7" s="345" t="s">
        <v>390</v>
      </c>
      <c r="G7" s="446">
        <v>232.10700000000043</v>
      </c>
      <c r="H7" s="446">
        <v>472.01400000000012</v>
      </c>
      <c r="I7" s="636" t="s">
        <v>391</v>
      </c>
      <c r="J7" s="356">
        <v>3</v>
      </c>
    </row>
    <row r="8" spans="2:18" ht="42.75" customHeight="1">
      <c r="B8" s="543">
        <v>4</v>
      </c>
      <c r="C8" s="640" t="s">
        <v>392</v>
      </c>
      <c r="D8" s="547">
        <v>19.392722013792216</v>
      </c>
      <c r="E8" s="548">
        <v>12.265816000000001</v>
      </c>
      <c r="F8" s="549">
        <v>3.5623977895716898E-2</v>
      </c>
      <c r="G8" s="548">
        <v>75.5154</v>
      </c>
      <c r="H8" s="548">
        <v>63.249583999999999</v>
      </c>
      <c r="I8" s="637" t="s">
        <v>393</v>
      </c>
      <c r="J8" s="358">
        <v>4</v>
      </c>
      <c r="M8" s="344"/>
    </row>
    <row r="9" spans="2:18" ht="42.75" customHeight="1">
      <c r="B9" s="542">
        <v>5</v>
      </c>
      <c r="C9" s="639" t="s">
        <v>394</v>
      </c>
      <c r="D9" s="546">
        <v>-0.73585142334141895</v>
      </c>
      <c r="E9" s="446">
        <v>-3.1854000000000049E-2</v>
      </c>
      <c r="F9" s="345">
        <v>1.5068827127030237E-2</v>
      </c>
      <c r="G9" s="446">
        <v>4.2970090000000001</v>
      </c>
      <c r="H9" s="446">
        <v>4.3288630000000001</v>
      </c>
      <c r="I9" s="636" t="s">
        <v>395</v>
      </c>
      <c r="J9" s="356">
        <v>5</v>
      </c>
    </row>
    <row r="10" spans="2:18" ht="42.75" customHeight="1">
      <c r="B10" s="543">
        <v>6</v>
      </c>
      <c r="C10" s="640" t="s">
        <v>396</v>
      </c>
      <c r="D10" s="547">
        <v>0.25011975851362223</v>
      </c>
      <c r="E10" s="548">
        <v>0.92069899999995641</v>
      </c>
      <c r="F10" s="549">
        <v>2.3294518373183797E-2</v>
      </c>
      <c r="G10" s="548">
        <v>369.02396499999998</v>
      </c>
      <c r="H10" s="548">
        <v>368.10326600000002</v>
      </c>
      <c r="I10" s="637" t="s">
        <v>397</v>
      </c>
      <c r="J10" s="358">
        <v>6</v>
      </c>
    </row>
    <row r="11" spans="2:18" ht="42.75" customHeight="1">
      <c r="B11" s="542">
        <v>7</v>
      </c>
      <c r="C11" s="639" t="s">
        <v>398</v>
      </c>
      <c r="D11" s="546">
        <v>-21.57767429218308</v>
      </c>
      <c r="E11" s="446">
        <v>-228.35915799999998</v>
      </c>
      <c r="F11" s="345">
        <v>0.26126165303553733</v>
      </c>
      <c r="G11" s="446">
        <v>829.953035</v>
      </c>
      <c r="H11" s="446">
        <v>1058.312193</v>
      </c>
      <c r="I11" s="636" t="s">
        <v>399</v>
      </c>
      <c r="J11" s="356">
        <v>7</v>
      </c>
    </row>
    <row r="12" spans="2:18" ht="42.75" customHeight="1">
      <c r="B12" s="543">
        <v>8</v>
      </c>
      <c r="C12" s="640" t="s">
        <v>400</v>
      </c>
      <c r="D12" s="547"/>
      <c r="E12" s="548">
        <v>-6.0453946804064902</v>
      </c>
      <c r="F12" s="549" t="s">
        <v>401</v>
      </c>
      <c r="G12" s="549">
        <v>0.58322209440581063</v>
      </c>
      <c r="H12" s="549">
        <v>0.64367604120987554</v>
      </c>
      <c r="I12" s="637" t="s">
        <v>402</v>
      </c>
      <c r="J12" s="358">
        <v>8</v>
      </c>
    </row>
    <row r="13" spans="2:18" ht="42.75" customHeight="1">
      <c r="B13" s="542">
        <v>9</v>
      </c>
      <c r="C13" s="639" t="s">
        <v>403</v>
      </c>
      <c r="D13" s="546">
        <v>1.2022036579910398</v>
      </c>
      <c r="E13" s="446">
        <v>2.0647790000000157</v>
      </c>
      <c r="F13" s="345">
        <v>8.1311678942719873E-2</v>
      </c>
      <c r="G13" s="446">
        <v>173.81429800000001</v>
      </c>
      <c r="H13" s="446">
        <v>171.74951899999999</v>
      </c>
      <c r="I13" s="636" t="s">
        <v>404</v>
      </c>
      <c r="J13" s="356">
        <v>9</v>
      </c>
    </row>
    <row r="14" spans="2:18" ht="42.75" customHeight="1">
      <c r="B14" s="543">
        <v>10</v>
      </c>
      <c r="C14" s="640" t="s">
        <v>405</v>
      </c>
      <c r="D14" s="547">
        <v>-6.9923626268059405</v>
      </c>
      <c r="E14" s="548">
        <v>-0.70785400000000109</v>
      </c>
      <c r="F14" s="549">
        <v>3.2284814122252682E-2</v>
      </c>
      <c r="G14" s="548">
        <v>9.4153909999999996</v>
      </c>
      <c r="H14" s="548">
        <v>10.123245000000001</v>
      </c>
      <c r="I14" s="637" t="s">
        <v>406</v>
      </c>
      <c r="J14" s="358">
        <v>10</v>
      </c>
    </row>
    <row r="15" spans="2:18" ht="42.75" customHeight="1">
      <c r="B15" s="542">
        <v>11</v>
      </c>
      <c r="C15" s="639" t="s">
        <v>407</v>
      </c>
      <c r="D15" s="546">
        <v>5.5441514983515487</v>
      </c>
      <c r="E15" s="446">
        <v>39.694156000000021</v>
      </c>
      <c r="F15" s="345">
        <v>4.738643407365499E-2</v>
      </c>
      <c r="G15" s="446">
        <v>755.65864599999998</v>
      </c>
      <c r="H15" s="446">
        <v>715.96448999999996</v>
      </c>
      <c r="I15" s="636" t="s">
        <v>408</v>
      </c>
      <c r="J15" s="356">
        <v>11</v>
      </c>
    </row>
    <row r="16" spans="2:18" ht="42.75" customHeight="1">
      <c r="B16" s="543">
        <v>12</v>
      </c>
      <c r="C16" s="640" t="s">
        <v>409</v>
      </c>
      <c r="D16" s="547">
        <v>-14.831599454473096</v>
      </c>
      <c r="E16" s="548">
        <v>-18.776884999999993</v>
      </c>
      <c r="F16" s="549">
        <v>3.3251270281905776E-2</v>
      </c>
      <c r="G16" s="548">
        <v>107.823655</v>
      </c>
      <c r="H16" s="548">
        <v>126.60054</v>
      </c>
      <c r="I16" s="637" t="s">
        <v>410</v>
      </c>
      <c r="J16" s="358">
        <v>12</v>
      </c>
    </row>
    <row r="17" spans="2:10" ht="42.75" customHeight="1">
      <c r="B17" s="544">
        <v>13</v>
      </c>
      <c r="C17" s="641" t="s">
        <v>411</v>
      </c>
      <c r="D17" s="550"/>
      <c r="E17" s="550">
        <v>-1.7470133289345948</v>
      </c>
      <c r="F17" s="551" t="s">
        <v>401</v>
      </c>
      <c r="G17" s="551">
        <v>9.0536521120693672E-2</v>
      </c>
      <c r="H17" s="551">
        <v>0.10800665441003962</v>
      </c>
      <c r="I17" s="638" t="s">
        <v>412</v>
      </c>
      <c r="J17" s="545">
        <v>13</v>
      </c>
    </row>
    <row r="18" spans="2:10" ht="15" customHeight="1">
      <c r="B18" s="42" t="s">
        <v>304</v>
      </c>
      <c r="C18"/>
      <c r="I18" s="138"/>
      <c r="J18" s="226" t="s">
        <v>305</v>
      </c>
    </row>
  </sheetData>
  <mergeCells count="2">
    <mergeCell ref="B2:J2"/>
    <mergeCell ref="B3:J3"/>
  </mergeCells>
  <printOptions horizontalCentered="1" verticalCentered="1"/>
  <pageMargins left="0" right="0" top="0" bottom="0" header="0" footer="0"/>
  <pageSetup paperSize="9" scale="7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7" ma:contentTypeDescription="Create a new document." ma:contentTypeScope="" ma:versionID="377ec3fe16dfd99f2672eb52dcbaaf7f">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d08562bf125489ab708a2c1e1f233258"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Props1.xml><?xml version="1.0" encoding="utf-8"?>
<ds:datastoreItem xmlns:ds="http://schemas.openxmlformats.org/officeDocument/2006/customXml" ds:itemID="{ADA8BD85-BBB9-4BA3-BCC6-C572F81F0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1C183-68C1-49C2-9F04-AF35A61C4969}">
  <ds:schemaRefs>
    <ds:schemaRef ds:uri="http://schemas.microsoft.com/sharepoint/v3/contenttype/forms"/>
  </ds:schemaRefs>
</ds:datastoreItem>
</file>

<file path=customXml/itemProps3.xml><?xml version="1.0" encoding="utf-8"?>
<ds:datastoreItem xmlns:ds="http://schemas.openxmlformats.org/officeDocument/2006/customXml" ds:itemID="{1EC8B393-9823-4EE4-9216-3016EF3EDCD2}">
  <ds:schemaRef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e234cb40-727e-478a-a1b2-0db8b2c44b94"/>
    <ds:schemaRef ds:uri="8f20058f-962e-4714-94be-9ada6463a4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34</vt:i4>
      </vt:variant>
    </vt:vector>
  </HeadingPairs>
  <TitlesOfParts>
    <vt:vector size="94" baseType="lpstr">
      <vt:lpstr>Database Description</vt:lpstr>
      <vt:lpstr>Content</vt:lpstr>
      <vt:lpstr>Exports &amp; Imports- by Regions</vt:lpstr>
      <vt:lpstr>Exports &amp; Imports- by Level</vt:lpstr>
      <vt:lpstr>Top Global Exporters</vt:lpstr>
      <vt:lpstr>Top Global Importers</vt:lpstr>
      <vt:lpstr>Global Trade by Product</vt:lpstr>
      <vt:lpstr>Trade in Good Services</vt:lpstr>
      <vt:lpstr>Most Important Performance-Arab</vt:lpstr>
      <vt:lpstr>Arab Exports</vt:lpstr>
      <vt:lpstr>Arab Imports</vt:lpstr>
      <vt:lpstr>Arab trade total </vt:lpstr>
      <vt:lpstr>Arab Balance of trade </vt:lpstr>
      <vt:lpstr>Arab Export by Product</vt:lpstr>
      <vt:lpstr>Arab Import by Product</vt:lpstr>
      <vt:lpstr>Topexporters-toArab</vt:lpstr>
      <vt:lpstr>Top importers -from Arab</vt:lpstr>
      <vt:lpstr>Inter arab exports</vt:lpstr>
      <vt:lpstr>Inter arab Import</vt:lpstr>
      <vt:lpstr>Inter arab trade</vt:lpstr>
      <vt:lpstr>InterArab Export By Product</vt:lpstr>
      <vt:lpstr>InterArab Import By Product </vt:lpstr>
      <vt:lpstr>InterArab Trade By Product </vt:lpstr>
      <vt:lpstr>Arab Good&amp; Services Exports</vt:lpstr>
      <vt:lpstr>Arab Good&amp; ServicesImports </vt:lpstr>
      <vt:lpstr>Arab trade Quarterly </vt:lpstr>
      <vt:lpstr>Arab Trade openness ratio</vt:lpstr>
      <vt:lpstr>Concentration</vt:lpstr>
      <vt:lpstr>Diversification</vt:lpstr>
      <vt:lpstr>TermOfTrade </vt:lpstr>
      <vt:lpstr>Purchasing Power Index </vt:lpstr>
      <vt:lpstr>NumberofShips </vt:lpstr>
      <vt:lpstr>LinerShippingConnectivity </vt:lpstr>
      <vt:lpstr>Tariff Rate</vt:lpstr>
      <vt:lpstr>Nominal GDP-Arab Countries</vt:lpstr>
      <vt:lpstr>GDP PPP USD bn</vt:lpstr>
      <vt:lpstr>GDP per Capita dollars</vt:lpstr>
      <vt:lpstr>GDP per capita, ppp usd dollar</vt:lpstr>
      <vt:lpstr>OIL</vt:lpstr>
      <vt:lpstr>GAS1</vt:lpstr>
      <vt:lpstr>Population</vt:lpstr>
      <vt:lpstr>Unemployment rate</vt:lpstr>
      <vt:lpstr>Consumer Price Inflation </vt:lpstr>
      <vt:lpstr>Exchange Rate</vt:lpstr>
      <vt:lpstr>GG Fiscal Balance</vt:lpstr>
      <vt:lpstr>GG Fiscal Balance%GDP</vt:lpstr>
      <vt:lpstr>Total gov gross debt  $bn</vt:lpstr>
      <vt:lpstr>Total gov gross debt % GDP</vt:lpstr>
      <vt:lpstr>Total investment </vt:lpstr>
      <vt:lpstr>Total investment  % GDP</vt:lpstr>
      <vt:lpstr>Trade of Goods and Services</vt:lpstr>
      <vt:lpstr>Exports of G&amp;S</vt:lpstr>
      <vt:lpstr>Imports of G&amp;S</vt:lpstr>
      <vt:lpstr>Balance of Trade</vt:lpstr>
      <vt:lpstr>Current Account Balance $</vt:lpstr>
      <vt:lpstr>Current Account Balance in %</vt:lpstr>
      <vt:lpstr>Gross External Debt </vt:lpstr>
      <vt:lpstr>Gross External Debt % GDP </vt:lpstr>
      <vt:lpstr>Gross Official Reserves $</vt:lpstr>
      <vt:lpstr>GOR months of imports</vt:lpstr>
      <vt:lpstr>'Arab Balance of trade '!Print_Area</vt:lpstr>
      <vt:lpstr>'Arab Export by Product'!Print_Area</vt:lpstr>
      <vt:lpstr>'Arab Exports'!Print_Area</vt:lpstr>
      <vt:lpstr>'Arab Good&amp; Services Exports'!Print_Area</vt:lpstr>
      <vt:lpstr>'Arab Good&amp; ServicesImports '!Print_Area</vt:lpstr>
      <vt:lpstr>'Arab Import by Product'!Print_Area</vt:lpstr>
      <vt:lpstr>'Arab Imports'!Print_Area</vt:lpstr>
      <vt:lpstr>'Arab Trade openness ratio'!Print_Area</vt:lpstr>
      <vt:lpstr>'Arab trade Quarterly '!Print_Area</vt:lpstr>
      <vt:lpstr>'Arab trade total '!Print_Area</vt:lpstr>
      <vt:lpstr>Concentration!Print_Area</vt:lpstr>
      <vt:lpstr>Content!Print_Area</vt:lpstr>
      <vt:lpstr>'Database Description'!Print_Area</vt:lpstr>
      <vt:lpstr>Diversification!Print_Area</vt:lpstr>
      <vt:lpstr>'Exports &amp; Imports- by Level'!Print_Area</vt:lpstr>
      <vt:lpstr>'Exports &amp; Imports- by Regions'!Print_Area</vt:lpstr>
      <vt:lpstr>'Global Trade by Product'!Print_Area</vt:lpstr>
      <vt:lpstr>'Inter arab exports'!Print_Area</vt:lpstr>
      <vt:lpstr>'Inter arab Import'!Print_Area</vt:lpstr>
      <vt:lpstr>'Inter arab trade'!Print_Area</vt:lpstr>
      <vt:lpstr>'InterArab Export By Product'!Print_Area</vt:lpstr>
      <vt:lpstr>'InterArab Import By Product '!Print_Area</vt:lpstr>
      <vt:lpstr>'InterArab Trade By Product '!Print_Area</vt:lpstr>
      <vt:lpstr>'LinerShippingConnectivity '!Print_Area</vt:lpstr>
      <vt:lpstr>'Most Important Performance-Arab'!Print_Area</vt:lpstr>
      <vt:lpstr>'NumberofShips '!Print_Area</vt:lpstr>
      <vt:lpstr>'Purchasing Power Index '!Print_Area</vt:lpstr>
      <vt:lpstr>'Tariff Rate'!Print_Area</vt:lpstr>
      <vt:lpstr>'TermOfTrade '!Print_Area</vt:lpstr>
      <vt:lpstr>'Top Global Exporters'!Print_Area</vt:lpstr>
      <vt:lpstr>'Top Global Importers'!Print_Area</vt:lpstr>
      <vt:lpstr>'Top importers -from Arab'!Print_Area</vt:lpstr>
      <vt:lpstr>'Topexporters-toArab'!Print_Area</vt:lpstr>
      <vt:lpstr>'Trade in Good Services'!Print_Area</vt:lpstr>
    </vt:vector>
  </TitlesOfParts>
  <Manager/>
  <Company>International Monetary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gabajyan</dc:creator>
  <cp:keywords/>
  <dc:description/>
  <cp:lastModifiedBy>Anis Oueslati</cp:lastModifiedBy>
  <cp:revision/>
  <cp:lastPrinted>2024-10-10T06:10:43Z</cp:lastPrinted>
  <dcterms:created xsi:type="dcterms:W3CDTF">2013-08-19T14:25:06Z</dcterms:created>
  <dcterms:modified xsi:type="dcterms:W3CDTF">2024-10-10T06:10:45Z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{7F9B5FC5-F6C6-4D9C-8DD4-73BB53F03208}</vt:lpwstr>
  </property>
  <property fmtid="{D5CDD505-2E9C-101B-9397-08002B2CF9AE}" pid="3" name="eDOCS AutoSave">
    <vt:lpwstr/>
  </property>
  <property fmtid="{D5CDD505-2E9C-101B-9397-08002B2CF9AE}" pid="4" name="ContentTypeId">
    <vt:lpwstr>0x0101007F4970D7CFBE3846B827A1AB49688E6B</vt:lpwstr>
  </property>
  <property fmtid="{D5CDD505-2E9C-101B-9397-08002B2CF9AE}" pid="5" name="Order">
    <vt:r8>1386600</vt:r8>
  </property>
  <property fmtid="{D5CDD505-2E9C-101B-9397-08002B2CF9AE}" pid="6" name="MediaServiceImageTags">
    <vt:lpwstr/>
  </property>
</Properties>
</file>