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hamannet.sharepoint.com/sites/Research/Shared Documents/Research/قواعد البيانات/المفتوحة/2022 Update/"/>
    </mc:Choice>
  </mc:AlternateContent>
  <xr:revisionPtr revIDLastSave="638" documentId="13_ncr:1_{494D2860-336F-41DD-A6D8-A9470679F087}" xr6:coauthVersionLast="47" xr6:coauthVersionMax="47" xr10:uidLastSave="{CD983DF3-B878-443A-A288-62D34DB12932}"/>
  <bookViews>
    <workbookView xWindow="-120" yWindow="-120" windowWidth="29040" windowHeight="15840" tabRatio="474" firstSheet="1" activeTab="1" xr2:uid="{00000000-000D-0000-FFFF-FFFF00000000}"/>
  </bookViews>
  <sheets>
    <sheet name="Database Description" sheetId="49" r:id="rId1"/>
    <sheet name="Content" sheetId="50" r:id="rId2"/>
    <sheet name="Aman Union Members " sheetId="6" r:id="rId3"/>
    <sheet name="Aman Union Capital" sheetId="46" r:id="rId4"/>
    <sheet name="Aman Union 2013-2020" sheetId="27" r:id="rId5"/>
    <sheet name="Aman Union 2020 by member" sheetId="38" r:id="rId6"/>
    <sheet name="Aman Union2013-2020 by business" sheetId="47" r:id="rId7"/>
    <sheet name="Aman Union 2020 short term" sheetId="37" r:id="rId8"/>
    <sheet name="Aman Union 2020 medium term" sheetId="40" r:id="rId9"/>
    <sheet name="Aman Union 2020 - PR" sheetId="41" r:id="rId10"/>
    <sheet name=" 2020 short term-Domestic" sheetId="39" r:id="rId11"/>
    <sheet name="Claims and Recoveries 2013-2020" sheetId="42" r:id="rId12"/>
    <sheet name="Claims by business 2013-2020" sheetId="43" r:id="rId13"/>
    <sheet name="Claims 2020 by member" sheetId="44" r:id="rId14"/>
    <sheet name="Recoveries 2020 by member " sheetId="51" r:id="rId15"/>
  </sheets>
  <externalReferences>
    <externalReference r:id="rId16"/>
    <externalReference r:id="rId17"/>
  </externalReferences>
  <definedNames>
    <definedName name="__123Graph_ATEST1" hidden="1">[1]REER!$AZ$144:$AZ$210</definedName>
    <definedName name="currency">IF(ISNA(VLOOKUP([2]InputBasics!$C$2,[2]LookUp!$E$2:$E$34,1,FALSE)),IF(ISNA(VLOOKUP([2]InputBasics!$C$2,[2]LookUp!$F$2:$F$44,1,FALSE)),"XDC","EUR"),"USD")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0">' 2020 short term-Domestic'!$A$2:$D$12</definedName>
    <definedName name="_xlnm.Print_Area" localSheetId="4">'Aman Union 2013-2020'!$A$3:$B$14</definedName>
    <definedName name="_xlnm.Print_Area" localSheetId="9">'Aman Union 2020 - PR'!$A$3:$D$10</definedName>
    <definedName name="_xlnm.Print_Area" localSheetId="5">'Aman Union 2020 by member'!$A$1:$E$16</definedName>
    <definedName name="_xlnm.Print_Area" localSheetId="8">'Aman Union 2020 medium term'!$A$2:$D$13</definedName>
    <definedName name="_xlnm.Print_Area" localSheetId="7">'Aman Union 2020 short term'!$A$2:$D$10</definedName>
    <definedName name="_xlnm.Print_Area" localSheetId="3">'Aman Union Capital'!$C$2:$E$12</definedName>
    <definedName name="_xlnm.Print_Area" localSheetId="2">'Aman Union Members '!$A$1:$F$23</definedName>
    <definedName name="_xlnm.Print_Area" localSheetId="6">'Aman Union2013-2020 by business'!$C$1:$L$10</definedName>
    <definedName name="_xlnm.Print_Area" localSheetId="13">'Claims 2020 by member'!$B$1:$E$24</definedName>
    <definedName name="_xlnm.Print_Area" localSheetId="11">'Claims and Recoveries 2013-2020'!$A$2:$J$8</definedName>
    <definedName name="_xlnm.Print_Area" localSheetId="12">'Claims by business 2013-2020'!$A$1:$J$10</definedName>
    <definedName name="_xlnm.Print_Area" localSheetId="1">Content!$B$13:$C$13</definedName>
    <definedName name="_xlnm.Print_Area" localSheetId="0">'Database Description'!$B$4:$C$7</definedName>
    <definedName name="_xlnm.Print_Area" localSheetId="14">'Recoveries 2020 by member '!$B$1:$E$16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1" l="1"/>
  <c r="D5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4" i="44"/>
  <c r="C23" i="44"/>
  <c r="C8" i="43"/>
  <c r="D8" i="43"/>
  <c r="E8" i="43"/>
  <c r="F8" i="43"/>
  <c r="G8" i="43"/>
  <c r="H8" i="43"/>
  <c r="I8" i="43"/>
  <c r="B8" i="43"/>
  <c r="D11" i="51" l="1"/>
  <c r="D12" i="51"/>
  <c r="D13" i="51"/>
  <c r="D7" i="51"/>
  <c r="D14" i="51"/>
  <c r="D8" i="51"/>
  <c r="D9" i="51"/>
  <c r="D10" i="51"/>
  <c r="D15" i="51"/>
  <c r="D4" i="51"/>
  <c r="D5" i="51"/>
  <c r="D6" i="51"/>
  <c r="B11" i="39" l="1"/>
  <c r="C7" i="39" s="1"/>
  <c r="B9" i="41"/>
  <c r="C6" i="41" s="1"/>
  <c r="B12" i="40"/>
  <c r="C9" i="40" s="1"/>
  <c r="C6" i="37"/>
  <c r="C7" i="37"/>
  <c r="C8" i="37"/>
  <c r="C9" i="37"/>
  <c r="B10" i="37"/>
  <c r="C5" i="37" s="1"/>
  <c r="E9" i="47"/>
  <c r="F9" i="47"/>
  <c r="G9" i="47"/>
  <c r="H9" i="47"/>
  <c r="I9" i="47"/>
  <c r="J9" i="47"/>
  <c r="K9" i="47"/>
  <c r="D9" i="47"/>
  <c r="D13" i="38"/>
  <c r="D6" i="38"/>
  <c r="D7" i="38"/>
  <c r="D8" i="38"/>
  <c r="D9" i="38"/>
  <c r="D10" i="38"/>
  <c r="D11" i="38"/>
  <c r="D12" i="38"/>
  <c r="D5" i="38"/>
  <c r="D11" i="46"/>
  <c r="C6" i="39" l="1"/>
  <c r="C10" i="39"/>
  <c r="C9" i="39"/>
  <c r="C8" i="39"/>
  <c r="C5" i="39"/>
  <c r="C8" i="40"/>
  <c r="C7" i="40"/>
  <c r="C6" i="40"/>
  <c r="C10" i="40"/>
  <c r="C5" i="40"/>
  <c r="C11" i="40"/>
  <c r="C10" i="37"/>
  <c r="C11" i="39" l="1"/>
  <c r="C12" i="40"/>
  <c r="C8" i="41" l="1"/>
  <c r="C7" i="41" l="1"/>
  <c r="C9" i="41"/>
  <c r="H24" i="46" l="1"/>
  <c r="I24" i="46"/>
  <c r="G24" i="46"/>
</calcChain>
</file>

<file path=xl/sharedStrings.xml><?xml version="1.0" encoding="utf-8"?>
<sst xmlns="http://schemas.openxmlformats.org/spreadsheetml/2006/main" count="443" uniqueCount="227">
  <si>
    <t>ICIEC</t>
  </si>
  <si>
    <t>DHAMAN</t>
  </si>
  <si>
    <t>LCI</t>
  </si>
  <si>
    <t>ضمان ائتمان الصادرات للمدى القصير</t>
  </si>
  <si>
    <t>بنك التصدير والاستيراد التركي</t>
  </si>
  <si>
    <t>المؤسسة العربية لضمان الاستثمار وائتمان الصادرات</t>
  </si>
  <si>
    <t>الشركة الجزائرية لتأمين وضمان الصادرات</t>
  </si>
  <si>
    <t>شركة تأمين الائتمان اللبنانية</t>
  </si>
  <si>
    <t>بنك الاستيراد والتصدير الماليزي</t>
  </si>
  <si>
    <t>وكالة ائتمان الصادرات الاندونيسية</t>
  </si>
  <si>
    <t>الشركة التونسية لتأمين التجارة الخارجية</t>
  </si>
  <si>
    <t>الشركة المصرية لضمان الصادرات</t>
  </si>
  <si>
    <t>الشركة الأردنية لضمان القروض</t>
  </si>
  <si>
    <t>الإجمالي</t>
  </si>
  <si>
    <t>الجهة</t>
  </si>
  <si>
    <t>The Arab Investment and Export Credit Guarantee Corporation (DHAMAN)</t>
  </si>
  <si>
    <t>The Islamic Corporation for the Insurance of Investment and Export Credit (ICIEC)</t>
  </si>
  <si>
    <t>Compagnie Algérienne d’Assurance et de Garantie des Exportations (CAGEX)</t>
  </si>
  <si>
    <t>Export Credit Guarantee Company of Egypt (ECGE)</t>
  </si>
  <si>
    <t>Export Guarantee Fund of Iran (EGFI)</t>
  </si>
  <si>
    <t>Jordan Loan Guarantee Corporation (JLGC)</t>
  </si>
  <si>
    <t>The Lebanese Credit Insurer (LCI)</t>
  </si>
  <si>
    <t>EXIM Bank of Malaysia</t>
  </si>
  <si>
    <t>National Agency for Insurance and Finance of Exports (NAIFE)</t>
  </si>
  <si>
    <t>Shiekan Insurance &amp; Reinsurance Co. LTD</t>
  </si>
  <si>
    <t>Compagnie Tunisienne Pour L’Assurance Du Commerce Extérieur (COTUNACE)</t>
  </si>
  <si>
    <t>Export Credit Bank of Turkey (Türk EXIM Bank)</t>
  </si>
  <si>
    <t>بنك قطر للتنمية  - وكالة قطر لتنمية الصادرات "تصدير"</t>
  </si>
  <si>
    <t>Qatar Development Bank (QDB) - Qatar Export Development Agency – TASDEER</t>
  </si>
  <si>
    <t>متعددة الأطراف</t>
  </si>
  <si>
    <t>الجزائر</t>
  </si>
  <si>
    <t>مصر</t>
  </si>
  <si>
    <t>أندونيسيا</t>
  </si>
  <si>
    <t>ايران</t>
  </si>
  <si>
    <t>الأردن</t>
  </si>
  <si>
    <t>لبنان</t>
  </si>
  <si>
    <t>ماليزيا</t>
  </si>
  <si>
    <t>سلطنة عمان</t>
  </si>
  <si>
    <t>السعودية</t>
  </si>
  <si>
    <t>السودان</t>
  </si>
  <si>
    <t>تونس</t>
  </si>
  <si>
    <t>تركيا</t>
  </si>
  <si>
    <t>قطر</t>
  </si>
  <si>
    <t>www.dhaman.org</t>
  </si>
  <si>
    <t>www.iciec.com</t>
  </si>
  <si>
    <t>www.cagex.dz</t>
  </si>
  <si>
    <t>www.ecgegypt.net</t>
  </si>
  <si>
    <t>www.asei.co.id</t>
  </si>
  <si>
    <t>www.egfi.org.ir</t>
  </si>
  <si>
    <t>www.jlgc.com</t>
  </si>
  <si>
    <t>www.lci.com.lb</t>
  </si>
  <si>
    <t>www.exim.com.my</t>
  </si>
  <si>
    <t>www.naife.org</t>
  </si>
  <si>
    <t>www.cotunace.com.tn</t>
  </si>
  <si>
    <t>www.eximbank.gov.tr</t>
  </si>
  <si>
    <t>www.qdb.qa</t>
  </si>
  <si>
    <t>الوكالة الوطنية لتأمين وتمويل الصادرات</t>
  </si>
  <si>
    <t>شركة شيكان للتأمين وإعادة التأمين المحدودة</t>
  </si>
  <si>
    <t>أقساط التأمين</t>
  </si>
  <si>
    <t>باقي الأعضاء</t>
  </si>
  <si>
    <t>ضمان ائتمان الصادرات للمدي المتوسط</t>
  </si>
  <si>
    <t>ضمان الائتمان المحلي للمدى القصير</t>
  </si>
  <si>
    <t>ضمان الاستثمار</t>
  </si>
  <si>
    <t>EGFI</t>
  </si>
  <si>
    <t>TURK  EXIMBANK</t>
  </si>
  <si>
    <t>CAGEX</t>
  </si>
  <si>
    <t>JSC-Export Insurance Company -KazakhExport</t>
  </si>
  <si>
    <t>بنك التصدير والاستيراد - باكستان</t>
  </si>
  <si>
    <t xml:space="preserve">EXIM Bank of Pakistan </t>
  </si>
  <si>
    <t>www.eximbank.gov.pk</t>
  </si>
  <si>
    <t>باكستان</t>
  </si>
  <si>
    <t>كازاخستان</t>
  </si>
  <si>
    <t>شركة تأمين الصادرات - كازاخستان</t>
  </si>
  <si>
    <t xml:space="preserve">المصدر: اتحاد أمان </t>
  </si>
  <si>
    <t>QDB</t>
  </si>
  <si>
    <t>TURK EXIMBANK</t>
  </si>
  <si>
    <t>MALAYSIA EXIM</t>
  </si>
  <si>
    <t>Total</t>
  </si>
  <si>
    <t>بنك الاستيراد 
والتصدير الماليزي</t>
  </si>
  <si>
    <t>التعويضات المدفوعة</t>
  </si>
  <si>
    <t>المؤسسة الاسلامية لتأمين الاستثمار وائتمان الصادرات</t>
  </si>
  <si>
    <t>صندوق ضمان الصادرات الإيرانية</t>
  </si>
  <si>
    <t>صندوق ضمان صادرات إيران</t>
  </si>
  <si>
    <t>Short term Export</t>
  </si>
  <si>
    <t>Domestic</t>
  </si>
  <si>
    <t>Medium term</t>
  </si>
  <si>
    <t>Investment</t>
  </si>
  <si>
    <t>Others</t>
  </si>
  <si>
    <t>Member</t>
  </si>
  <si>
    <t>الموقع الالكتروني/ website</t>
  </si>
  <si>
    <t>الأعضاء</t>
  </si>
  <si>
    <t>Members</t>
  </si>
  <si>
    <t xml:space="preserve">Rest of the Members </t>
  </si>
  <si>
    <t>البيان</t>
  </si>
  <si>
    <t>Item</t>
  </si>
  <si>
    <t>ائتمان الصادرات للمدى القصير</t>
  </si>
  <si>
    <t>الائتمان المحلي للمدى القصير</t>
  </si>
  <si>
    <t>ائتمان الصادرات للمدي المتوسط</t>
  </si>
  <si>
    <t xml:space="preserve"> الاستثمار</t>
  </si>
  <si>
    <t>Domestic Credit Insurance  (Short Term Business)</t>
  </si>
  <si>
    <t>البند</t>
  </si>
  <si>
    <t xml:space="preserve"> Export Credit Insurance (Short Term Business)</t>
  </si>
  <si>
    <t xml:space="preserve"> Export Credit Insurance  (Medium Term Business)</t>
  </si>
  <si>
    <t>Investment insurance</t>
  </si>
  <si>
    <t xml:space="preserve"> Business</t>
  </si>
  <si>
    <t>Claims</t>
  </si>
  <si>
    <t>Recoveries</t>
  </si>
  <si>
    <t>Premium</t>
  </si>
  <si>
    <t>العام/Year</t>
  </si>
  <si>
    <t>التعويضات المستردة</t>
  </si>
  <si>
    <t>multilateral</t>
  </si>
  <si>
    <t>Algeria</t>
  </si>
  <si>
    <t>Egypt</t>
  </si>
  <si>
    <t>Indonesia</t>
  </si>
  <si>
    <t>Iran</t>
  </si>
  <si>
    <t>Jordan</t>
  </si>
  <si>
    <t>Lebanon</t>
  </si>
  <si>
    <t>Malaysia</t>
  </si>
  <si>
    <t>Saudi Arabia</t>
  </si>
  <si>
    <t>Pakistan</t>
  </si>
  <si>
    <t>Sudan</t>
  </si>
  <si>
    <t>Tunisia</t>
  </si>
  <si>
    <t>Turkey</t>
  </si>
  <si>
    <t>Kazakhstan</t>
  </si>
  <si>
    <t>Country</t>
  </si>
  <si>
    <t xml:space="preserve"> Oman</t>
  </si>
  <si>
    <t>Qater</t>
  </si>
  <si>
    <t xml:space="preserve">الإجمالي /Total  </t>
  </si>
  <si>
    <t>Dhaman</t>
  </si>
  <si>
    <t xml:space="preserve">Aman Union Members </t>
  </si>
  <si>
    <t xml:space="preserve">أعضاء اتحاد أمان </t>
  </si>
  <si>
    <t>PT. Asuransi Asei Indonesia (ASEI)</t>
  </si>
  <si>
    <t>وكالة ضمان ائتمان الصادرات العمانية (كريدت عُمان)</t>
  </si>
  <si>
    <t>Export Credit Guarantee Agency of Oman (Credit Oman) (EGFU)</t>
  </si>
  <si>
    <t>بنك التصدير والاستيراد السعودي</t>
  </si>
  <si>
    <t>www.saudiexim.gov.sa</t>
  </si>
  <si>
    <t>The Saudi Export-Import Bank (Saudi EXIM )</t>
  </si>
  <si>
    <t>www.creditoman.om</t>
  </si>
  <si>
    <t>www.shiekanins.sd</t>
  </si>
  <si>
    <t>www.key.kz/en/city/</t>
  </si>
  <si>
    <t>Source: Aman Union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</si>
  <si>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Aman Union</t>
    </r>
  </si>
  <si>
    <r>
      <rPr>
        <b/>
        <sz val="11"/>
        <rFont val="Times New Roman"/>
        <family val="1"/>
      </rPr>
      <t>المصدر:</t>
    </r>
    <r>
      <rPr>
        <sz val="11"/>
        <rFont val="Times New Roman"/>
        <family val="1"/>
      </rPr>
      <t xml:space="preserve"> اتحاد أمان </t>
    </r>
  </si>
  <si>
    <t>الدولة</t>
  </si>
  <si>
    <r>
      <rPr>
        <b/>
        <sz val="14"/>
        <rFont val="Times New Roman"/>
        <family val="1"/>
      </rPr>
      <t>المصدر:</t>
    </r>
    <r>
      <rPr>
        <sz val="14"/>
        <rFont val="Times New Roman"/>
        <family val="1"/>
      </rPr>
      <t xml:space="preserve"> اتحاد أمان </t>
    </r>
  </si>
  <si>
    <t>المصدر: اتحاد أمان</t>
  </si>
  <si>
    <r>
      <rPr>
        <b/>
        <sz val="11"/>
        <color theme="1"/>
        <rFont val="Times New Roman"/>
        <family val="1"/>
      </rPr>
      <t>المصدر:</t>
    </r>
    <r>
      <rPr>
        <sz val="11"/>
        <color theme="1"/>
        <rFont val="Times New Roman"/>
        <family val="1"/>
      </rPr>
      <t xml:space="preserve"> اتحاد أمان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</si>
  <si>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Aman Union</t>
    </r>
  </si>
  <si>
    <t>الحصة (%) /
(%)share</t>
  </si>
  <si>
    <r>
      <rPr>
        <b/>
        <sz val="11"/>
        <rFont val="Times New Roman"/>
        <family val="1"/>
      </rPr>
      <t>Source:</t>
    </r>
    <r>
      <rPr>
        <sz val="11"/>
        <rFont val="Times New Roman"/>
        <family val="1"/>
      </rPr>
      <t xml:space="preserve"> Aman Union</t>
    </r>
  </si>
  <si>
    <r>
      <rPr>
        <b/>
        <sz val="11"/>
        <rFont val="Times New Roman"/>
        <family val="1"/>
      </rPr>
      <t>المصدر:</t>
    </r>
    <r>
      <rPr>
        <sz val="11"/>
        <rFont val="Times New Roman"/>
        <family val="1"/>
      </rPr>
      <t xml:space="preserve"> اتحاد أمان</t>
    </r>
  </si>
  <si>
    <t xml:space="preserve">المحتوى </t>
  </si>
  <si>
    <t xml:space="preserve">Content </t>
  </si>
  <si>
    <t xml:space="preserve">Aman Union Members  / أعضاء اتحاد أمان </t>
  </si>
  <si>
    <t xml:space="preserve">القيمة (المليار دولار)
 value (US$ billion) </t>
  </si>
  <si>
    <t>قاعدة بيانات التأمين في الدول الاسلامية  - 2019</t>
  </si>
  <si>
    <t>قاعدة بيانات التأمين في الدول الاسلامية</t>
  </si>
  <si>
    <t xml:space="preserve">Database -  Insurance in Islamic countries, 2020
</t>
  </si>
  <si>
    <t>Database -  Insurance in Islamic countries</t>
  </si>
  <si>
    <t>العودة للقائمة الرئيسية</t>
  </si>
  <si>
    <t xml:space="preserve">back to index </t>
  </si>
  <si>
    <t>SEP</t>
  </si>
  <si>
    <t>توزيع رأس المال لاتحاد أمان لعام 2020</t>
  </si>
  <si>
    <t xml:space="preserve">Aman Union Capital Distribution for 2020 </t>
  </si>
  <si>
    <t>برنامج الصادرات السعودية</t>
  </si>
  <si>
    <t>الحصة من الإجمالي %
 % share of total</t>
  </si>
  <si>
    <t>تطور حجم عمليات ضمان الاستثمار وائتمان الصادرات في الدول
 العربية والإسلامية  أعضاء اتحاد أمان للفترة 2013-2020 (مليار دولار)</t>
  </si>
  <si>
    <t>Evolution of  Volume of Investment and Export Credit Guarantee Operations in Aman Union Countries Members, 2013-2020 (US$ billion)</t>
  </si>
  <si>
    <t>KAZAKHEXPORT</t>
  </si>
  <si>
    <t>EGE</t>
  </si>
  <si>
    <t>ECI</t>
  </si>
  <si>
    <t>الاتحاد لإتمان الصادرات - الامارات</t>
  </si>
  <si>
    <t>ETIHAD CREDIT INSURANCE (ECI) -UAE</t>
  </si>
  <si>
    <t>الاتحاد للإئتمان الصادرات-الامارات</t>
  </si>
  <si>
    <t xml:space="preserve"> حجم عمليات ضمان الاستثمار وائتمان الصادرات 
في الدول العربية والاسلامية عام 2020 ( مليار دولار)</t>
  </si>
  <si>
    <t>Aman Business insured in Arab and Islamic countries in 2020 (US$ bn)</t>
  </si>
  <si>
    <t>تطور الأعمال المؤمن عليها للفترة 2013-2020 (مليار دولار)</t>
  </si>
  <si>
    <t>Evolution of Business insured , 2013-2020 (US$ billion)</t>
  </si>
  <si>
    <t>القيمة بالمليار دولار/ Value (US$ bn)</t>
  </si>
  <si>
    <t>الحصة
Share</t>
  </si>
  <si>
    <t>مساهمة أعضاء أمان في ضمان ائتمان الصادرات للمدى القصير لعام 2020</t>
  </si>
  <si>
    <t>Aman's Contribution in Export Credit Insurance (Short Term Business) in 2020</t>
  </si>
  <si>
    <t>مساهمة أعضاء أمان في ضمان ائتمان الصادرات للمدى المتوسط لعام 2020</t>
  </si>
  <si>
    <t>Aman's Contribution in  Export Credit Insurance -2020 (Medium Term Business)</t>
  </si>
  <si>
    <t>القيمة بالمليار دولار
value ( US$ bn)</t>
  </si>
  <si>
    <t>الاتحاد لإتمان الصادرات</t>
  </si>
  <si>
    <t>مساهمة أعضاء أمان في ضمان الاستثمار لعام 2020</t>
  </si>
  <si>
    <t xml:space="preserve">Aman's Contribution in  Investment insurance (2020) </t>
  </si>
  <si>
    <t>مساهمة أعضاء أمان في ضمان الائتمان المحلي للمدى القصير لعام 2020</t>
  </si>
  <si>
    <t>Aman's Contribution in Domestic Credit Insurance-2020  (Short Term Business)</t>
  </si>
  <si>
    <t>الاتحاد لإتمان الصادرات- الامارات</t>
  </si>
  <si>
    <t>تطورالتعويضات المدفوعة والمستردة لأعضاء غتحاد أمان  خلال الفترة 2013-2020 (بالمليون دولار)</t>
  </si>
  <si>
    <t>Aman's  Claims and Recoveries Evolution, 2013-2020 (US$ m)</t>
  </si>
  <si>
    <t>المجموع</t>
  </si>
  <si>
    <t>Claims Evolution, 2013 - 2020 by Business (US$ m)</t>
  </si>
  <si>
    <t>تطور المطالبات المدفوعة 2013-2020 وفقا لنوع العقد (مليون دولار)</t>
  </si>
  <si>
    <t>ASEI</t>
  </si>
  <si>
    <t>COTUNACE</t>
  </si>
  <si>
    <t>CREDIT OMAN</t>
  </si>
  <si>
    <t>EXIMPAKISTAN</t>
  </si>
  <si>
    <t>JLGC</t>
  </si>
  <si>
    <t>MALAYSIA</t>
  </si>
  <si>
    <t>NAIFE</t>
  </si>
  <si>
    <t>SHIEKAN</t>
  </si>
  <si>
    <t xml:space="preserve"> التعويضات المدفوعة وفقا لأعضاء إتحاد أمان  لعام 2020 (بالمليون دولار)</t>
  </si>
  <si>
    <t>Claims Paid by Aman's Member-2020 (US$ m)</t>
  </si>
  <si>
    <t>value
القيمة</t>
  </si>
  <si>
    <t>Share
الحصة</t>
  </si>
  <si>
    <t>وكالة ضمان ائتمان الصادرات العمانية</t>
  </si>
  <si>
    <t xml:space="preserve"> وكالة قطر لتنمية الصادرات </t>
  </si>
  <si>
    <t xml:space="preserve"> التعويضات المستردة وفقا لأعضاء إتحاد أمان  لعام 2020 (بالمليون دولار)</t>
  </si>
  <si>
    <t>Recoveries by Aman's Member-2020 (US$ m)</t>
  </si>
  <si>
    <r>
      <rPr>
        <b/>
        <sz val="18"/>
        <rFont val="Times New Roman"/>
        <family val="1"/>
      </rPr>
      <t xml:space="preserve">
1. مصادر البيانات :</t>
    </r>
    <r>
      <rPr>
        <sz val="10"/>
        <rFont val="Arial"/>
        <family val="2"/>
      </rPr>
      <t xml:space="preserve">
</t>
    </r>
    <r>
      <rPr>
        <sz val="14"/>
        <rFont val="Times New Roman"/>
        <family val="1"/>
      </rPr>
      <t xml:space="preserve"> </t>
    </r>
    <r>
      <rPr>
        <sz val="16"/>
        <rFont val="Times New Roman"/>
        <family val="1"/>
      </rPr>
      <t xml:space="preserve">تم الاعتماد فقط على بيانات اتحاد أمان التي صدرت  خلال الاجتماع السنوي  </t>
    </r>
    <r>
      <rPr>
        <sz val="16"/>
        <rFont val="Arial"/>
        <family val="2"/>
      </rPr>
      <t xml:space="preserve"> </t>
    </r>
    <r>
      <rPr>
        <sz val="10"/>
        <rFont val="Arial"/>
        <family val="2"/>
      </rPr>
      <t xml:space="preserve">
</t>
    </r>
    <r>
      <rPr>
        <b/>
        <sz val="18"/>
        <rFont val="Times New Roman"/>
        <family val="1"/>
      </rPr>
      <t xml:space="preserve">2. المحتوى :
</t>
    </r>
    <r>
      <rPr>
        <sz val="10"/>
        <rFont val="Arial"/>
        <family val="2"/>
      </rPr>
      <t xml:space="preserve">
</t>
    </r>
    <r>
      <rPr>
        <sz val="16"/>
        <rFont val="Times New Roman"/>
        <family val="1"/>
      </rPr>
      <t>تحتوي قاعدة البيانات على 13 جدولا  منها 10 جداول لرصد تطور عمليات ضان الاستثمار وتأمين ائتمان الصادرات التي قام بها أعضاء اتحاد أمان خلال الفترة 2013-2020 وتوزيعها وفق الأعضاء و حسب نوع العملية.</t>
    </r>
    <r>
      <rPr>
        <sz val="14"/>
        <rFont val="Times New Roman"/>
        <family val="1"/>
      </rPr>
      <t xml:space="preserve">
</t>
    </r>
    <r>
      <rPr>
        <b/>
        <sz val="18"/>
        <color rgb="FFC00000"/>
        <rFont val="Times New Roman"/>
        <family val="1"/>
      </rPr>
      <t>الملاحظات:</t>
    </r>
    <r>
      <rPr>
        <sz val="14"/>
        <rFont val="Times New Roman"/>
        <family val="1"/>
      </rPr>
      <t xml:space="preserve">
</t>
    </r>
    <r>
      <rPr>
        <sz val="16"/>
        <color rgb="FFC00000"/>
        <rFont val="Times New Roman"/>
        <family val="1"/>
      </rPr>
      <t xml:space="preserve"> * لا توجد حاليا بيانات خاصة بالعامين الأخيرين (2021 و2022)، وسيتم إدراجها حال توفرها من المصدر.
*** كل الجداول جاهزة للطباعة
</t>
    </r>
    <r>
      <rPr>
        <sz val="14"/>
        <color rgb="FFC00000"/>
        <rFont val="Times New Roman"/>
        <family val="1"/>
      </rPr>
      <t xml:space="preserve">
</t>
    </r>
    <r>
      <rPr>
        <sz val="14"/>
        <rFont val="Times New Roman"/>
        <family val="1"/>
      </rPr>
      <t xml:space="preserve">
</t>
    </r>
    <r>
      <rPr>
        <sz val="10"/>
        <rFont val="Arial"/>
        <family val="2"/>
      </rPr>
      <t xml:space="preserve">
</t>
    </r>
  </si>
  <si>
    <r>
      <rPr>
        <b/>
        <sz val="18"/>
        <rFont val="Times New Roman"/>
        <family val="1"/>
      </rPr>
      <t xml:space="preserve">
1. Data sources</t>
    </r>
    <r>
      <rPr>
        <sz val="10"/>
        <rFont val="Times New Roman"/>
        <family val="1"/>
      </rPr>
      <t xml:space="preserve">:
</t>
    </r>
    <r>
      <rPr>
        <sz val="13"/>
        <rFont val="Times New Roman"/>
        <family val="1"/>
      </rPr>
      <t xml:space="preserve">We relied only on Aman Union data released at the annual meeting.
</t>
    </r>
    <r>
      <rPr>
        <sz val="10"/>
        <rFont val="Times New Roman"/>
        <family val="1"/>
      </rPr>
      <t xml:space="preserve">
</t>
    </r>
    <r>
      <rPr>
        <b/>
        <sz val="18"/>
        <rFont val="Times New Roman"/>
        <family val="1"/>
      </rPr>
      <t>2. Content:</t>
    </r>
    <r>
      <rPr>
        <sz val="10"/>
        <rFont val="Times New Roman"/>
        <family val="1"/>
      </rPr>
      <t xml:space="preserve">
</t>
    </r>
    <r>
      <rPr>
        <sz val="13"/>
        <rFont val="Times New Roman"/>
        <family val="1"/>
      </rPr>
      <t xml:space="preserve">
The database contains 13 tables, including 10 tables monitoring the evolution of investment guarantee and export credit insurance operations  of Aman Union members  during the period 2013-2020, and their distribution according to  members and by type of operation.
</t>
    </r>
    <r>
      <rPr>
        <sz val="10"/>
        <rFont val="Times New Roman"/>
        <family val="1"/>
      </rPr>
      <t xml:space="preserve">
</t>
    </r>
    <r>
      <rPr>
        <b/>
        <sz val="18"/>
        <color rgb="FFC00000"/>
        <rFont val="Times New Roman"/>
        <family val="1"/>
      </rPr>
      <t>Notes :</t>
    </r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 xml:space="preserve">
</t>
    </r>
    <r>
      <rPr>
        <sz val="13"/>
        <color rgb="FFC00000"/>
        <rFont val="Times New Roman"/>
        <family val="1"/>
      </rPr>
      <t xml:space="preserve">*There is currently no data for the last two years (2021 and 2022), and will be included when available from the source.
*** All tables are ready for printing
</t>
    </r>
  </si>
  <si>
    <t>التعويضات   لاتحاد أمان حسب الأعضاء  - 2020  /   Aman Union's  Claims by Members - 2020</t>
  </si>
  <si>
    <t xml:space="preserve">عمليات اتحاد أمان للفترة 2013-2020/  2013-2020  business  insured of Aman Union  </t>
  </si>
  <si>
    <t>عمليات اتحاد أمان 2020  حسب الاعضاء /    Business insured of Aman Union  2020 by Member</t>
  </si>
  <si>
    <t>عمليات اتحاد أمان 2020  حسب نوع العملية /    Business insured of Aman Union  2020 by operation type</t>
  </si>
  <si>
    <t>عمليات اتحاد أمان لائتمان الصادرات قصيرة المدى 2020  /   Aman Union's  Export Credit Insurance (Short Term Business) in 2020</t>
  </si>
  <si>
    <t>عمليات اتحاد أمان لائتمان الصادرات متوسطة المدى 2020  /   Aman Union's  Export Credit Insurance (Medium Term Business) in 2020</t>
  </si>
  <si>
    <t>عمليات ضمان الاستثمار لاتحاد أمان  - 2020  /   Aman Union's Investment  Insurance - 2020</t>
  </si>
  <si>
    <r>
      <rPr>
        <b/>
        <sz val="11"/>
        <color rgb="FFB34645"/>
        <rFont val="Arial"/>
        <family val="2"/>
      </rPr>
      <t>Last Update</t>
    </r>
    <r>
      <rPr>
        <b/>
        <sz val="10"/>
        <color rgb="FFB34645"/>
        <rFont val="Arial"/>
        <family val="2"/>
      </rPr>
      <t xml:space="preserve"> : September 2022
</t>
    </r>
    <r>
      <rPr>
        <b/>
        <sz val="12"/>
        <color rgb="FFB34645"/>
        <rFont val="Arial"/>
        <family val="2"/>
      </rPr>
      <t xml:space="preserve">آخر تحديث: </t>
    </r>
    <r>
      <rPr>
        <b/>
        <sz val="11"/>
        <color rgb="FFB34645"/>
        <rFont val="Arial"/>
        <family val="2"/>
      </rPr>
      <t>سبتمبر 2022</t>
    </r>
  </si>
  <si>
    <t xml:space="preserve">رأس المال لاتحاد أمان لعام 2020/ Aman Union Capital - 2020  </t>
  </si>
  <si>
    <t>عمليات الائتمان المحلي للمدى القصير لاتحاد أمان  - 2020  /   Aman Union's  Domestic Credit Insurance  (Short Term Business) - 2020</t>
  </si>
  <si>
    <t>التعويضات المدفوعة والمستردة لاتحاد أمان  - 2013-2020  /   Aman Union's  Claims and Recoveries 2013-2020</t>
  </si>
  <si>
    <t>التعويضات المدفوعة  لاتحاد أمان حسب نوع العملية  - 2020  /   Aman Union's  Claims by operation type - 2020</t>
  </si>
  <si>
    <t>التعويضات المستردة  لاتحاد أمان حسب الأعضاء   - 2020  /   Aman Union's  Recoveries by Member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</si>
</sst>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_-* #,##0.00_-;\-* #,##0.00_-;_-* &quot;-&quot;??_-;_-@_-"/>
    <numFmt numFmtId="166" formatCode="0.0"/>
    <numFmt numFmtId="167" formatCode="%0"/>
    <numFmt numFmtId="168" formatCode="%0.0"/>
    <numFmt numFmtId="174" formatCode="0.000"/>
    <numFmt numFmtId="175" formatCode="0.0%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color rgb="FFC00000"/>
      <name val="Times New Roman"/>
      <family val="1"/>
    </font>
    <font>
      <b/>
      <sz val="11"/>
      <color theme="1" tint="0.249977111117893"/>
      <name val="Times New Roman"/>
      <family val="1"/>
    </font>
    <font>
      <sz val="11"/>
      <color theme="1" tint="0.249977111117893"/>
      <name val="Times New Roman"/>
      <family val="1"/>
    </font>
    <font>
      <b/>
      <sz val="11"/>
      <color rgb="FFC00000"/>
      <name val="Times New Roman"/>
      <family val="1"/>
    </font>
    <font>
      <sz val="11"/>
      <color theme="1" tint="0.14999847407452621"/>
      <name val="Times New Roman"/>
      <family val="1"/>
    </font>
    <font>
      <b/>
      <sz val="10"/>
      <color theme="1" tint="0.249977111117893"/>
      <name val="Times New Roman"/>
      <family val="1"/>
    </font>
    <font>
      <b/>
      <sz val="11"/>
      <color theme="2" tint="-0.499984740745262"/>
      <name val="Times New Roman"/>
      <family val="1"/>
    </font>
    <font>
      <b/>
      <sz val="12"/>
      <color theme="1" tint="0.249977111117893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2"/>
      <color theme="1" tint="0.249977111117893"/>
      <name val="Times New Roman"/>
      <family val="1"/>
    </font>
    <font>
      <b/>
      <sz val="12"/>
      <color theme="2" tint="-0.499984740745262"/>
      <name val="Times New Roman"/>
      <family val="1"/>
    </font>
    <font>
      <b/>
      <sz val="11"/>
      <color theme="0"/>
      <name val="Times New Roman"/>
      <family val="1"/>
    </font>
    <font>
      <b/>
      <sz val="11"/>
      <color rgb="FF9C413E"/>
      <name val="Times New Roman"/>
      <family val="1"/>
    </font>
    <font>
      <b/>
      <sz val="12"/>
      <color rgb="FF9C413E"/>
      <name val="Times New Roman"/>
      <family val="1"/>
    </font>
    <font>
      <b/>
      <sz val="12"/>
      <color rgb="FFB34645"/>
      <name val="Times New Roman"/>
      <family val="1"/>
    </font>
    <font>
      <b/>
      <sz val="16"/>
      <color rgb="FFB34645"/>
      <name val="Times New Roman"/>
      <family val="1"/>
    </font>
    <font>
      <b/>
      <sz val="22"/>
      <color theme="0"/>
      <name val="Times New Roman"/>
      <family val="1"/>
    </font>
    <font>
      <b/>
      <sz val="24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0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4"/>
      <color rgb="FFB34645"/>
      <name val="Times New Roman"/>
      <family val="1"/>
    </font>
    <font>
      <sz val="14"/>
      <name val="Times New Roman"/>
      <family val="1"/>
    </font>
    <font>
      <sz val="14"/>
      <color theme="1"/>
      <name val="Arial"/>
      <family val="2"/>
    </font>
    <font>
      <b/>
      <sz val="14"/>
      <color rgb="FFC00000"/>
      <name val="Times New Roman"/>
      <family val="1"/>
    </font>
    <font>
      <b/>
      <sz val="14"/>
      <color theme="1" tint="0.249977111117893"/>
      <name val="Times New Roman"/>
      <family val="1"/>
    </font>
    <font>
      <sz val="14"/>
      <color theme="1" tint="0.249977111117893"/>
      <name val="Times New Roman"/>
      <family val="1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8"/>
      <color rgb="FFC00000"/>
      <name val="Times New Roman"/>
      <family val="1"/>
    </font>
    <font>
      <sz val="13"/>
      <color rgb="FFC00000"/>
      <name val="Times New Roman"/>
      <family val="1"/>
    </font>
    <font>
      <sz val="10"/>
      <name val="Arial"/>
      <family val="1"/>
    </font>
    <font>
      <sz val="16"/>
      <name val="Arial"/>
      <family val="2"/>
    </font>
    <font>
      <sz val="14"/>
      <color rgb="FFC00000"/>
      <name val="Times New Roman"/>
      <family val="1"/>
    </font>
    <font>
      <b/>
      <sz val="10"/>
      <color rgb="FFB34645"/>
      <name val="Arial"/>
      <family val="2"/>
    </font>
    <font>
      <b/>
      <sz val="11"/>
      <color rgb="FFB34645"/>
      <name val="Arial"/>
      <family val="2"/>
    </font>
    <font>
      <b/>
      <sz val="12"/>
      <color rgb="FFB34645"/>
      <name val="Arial"/>
      <family val="2"/>
    </font>
    <font>
      <b/>
      <i/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i/>
      <u/>
      <sz val="11"/>
      <color theme="1" tint="0.499984740745262"/>
      <name val="Times New Roman"/>
      <family val="1"/>
    </font>
    <font>
      <b/>
      <i/>
      <sz val="11"/>
      <name val="Times New Roman"/>
      <family val="1"/>
    </font>
    <font>
      <b/>
      <i/>
      <u/>
      <sz val="11"/>
      <color theme="1" tint="0.499984740745262"/>
      <name val="Calibri"/>
      <family val="2"/>
      <scheme val="minor"/>
    </font>
    <font>
      <sz val="16"/>
      <color rgb="FFC00000"/>
      <name val="Times New Roman"/>
      <family val="1"/>
    </font>
    <font>
      <b/>
      <sz val="18"/>
      <color theme="0"/>
      <name val="Times New Roman"/>
      <family val="1"/>
    </font>
    <font>
      <b/>
      <sz val="14"/>
      <color rgb="FF9C413E"/>
      <name val="Times New Roman"/>
      <family val="1"/>
    </font>
    <font>
      <b/>
      <sz val="14"/>
      <color rgb="FFBD072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0"/>
    <xf numFmtId="0" fontId="69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 applyFill="1" applyAlignment="1"/>
    <xf numFmtId="0" fontId="0" fillId="2" borderId="0" xfId="0" applyFont="1" applyFill="1" applyBorder="1"/>
    <xf numFmtId="0" fontId="2" fillId="0" borderId="3" xfId="0" applyFont="1" applyFill="1" applyBorder="1" applyAlignment="1">
      <alignment vertical="center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6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 readingOrder="2"/>
    </xf>
    <xf numFmtId="0" fontId="7" fillId="0" borderId="1" xfId="0" applyFont="1" applyFill="1" applyBorder="1" applyAlignment="1">
      <alignment horizontal="right" vertical="center" indent="1"/>
    </xf>
    <xf numFmtId="164" fontId="8" fillId="0" borderId="1" xfId="0" applyNumberFormat="1" applyFont="1" applyFill="1" applyBorder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0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2" fillId="0" borderId="0" xfId="0" applyFont="1"/>
    <xf numFmtId="0" fontId="13" fillId="0" borderId="3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Fill="1"/>
    <xf numFmtId="0" fontId="5" fillId="2" borderId="0" xfId="0" applyFont="1" applyFill="1" applyBorder="1"/>
    <xf numFmtId="0" fontId="12" fillId="2" borderId="0" xfId="0" applyFont="1" applyFill="1" applyBorder="1"/>
    <xf numFmtId="0" fontId="0" fillId="2" borderId="0" xfId="0" applyFill="1"/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indent="1"/>
    </xf>
    <xf numFmtId="0" fontId="25" fillId="3" borderId="7" xfId="0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/>
    </xf>
    <xf numFmtId="3" fontId="26" fillId="2" borderId="5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164" fontId="26" fillId="4" borderId="5" xfId="0" applyNumberFormat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166" fontId="27" fillId="4" borderId="4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164" fontId="27" fillId="2" borderId="5" xfId="0" applyNumberFormat="1" applyFont="1" applyFill="1" applyBorder="1" applyAlignment="1">
      <alignment horizontal="center" vertical="center"/>
    </xf>
    <xf numFmtId="166" fontId="27" fillId="0" borderId="4" xfId="0" applyNumberFormat="1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67" fontId="27" fillId="0" borderId="4" xfId="1" applyNumberFormat="1" applyFont="1" applyFill="1" applyBorder="1" applyAlignment="1">
      <alignment horizontal="center" vertical="center" readingOrder="2"/>
    </xf>
    <xf numFmtId="0" fontId="25" fillId="3" borderId="7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/>
    </xf>
    <xf numFmtId="166" fontId="29" fillId="4" borderId="0" xfId="0" applyNumberFormat="1" applyFont="1" applyFill="1" applyBorder="1" applyAlignment="1">
      <alignment horizontal="center" vertical="center"/>
    </xf>
    <xf numFmtId="1" fontId="26" fillId="4" borderId="4" xfId="0" applyNumberFormat="1" applyFont="1" applyFill="1" applyBorder="1" applyAlignment="1">
      <alignment horizontal="center" vertical="center"/>
    </xf>
    <xf numFmtId="167" fontId="27" fillId="4" borderId="4" xfId="1" applyNumberFormat="1" applyFont="1" applyFill="1" applyBorder="1" applyAlignment="1">
      <alignment horizontal="center" vertical="center" readingOrder="2"/>
    </xf>
    <xf numFmtId="165" fontId="27" fillId="4" borderId="4" xfId="0" applyNumberFormat="1" applyFont="1" applyFill="1" applyBorder="1" applyAlignment="1">
      <alignment horizontal="center" vertical="center"/>
    </xf>
    <xf numFmtId="3" fontId="26" fillId="4" borderId="5" xfId="0" applyNumberFormat="1" applyFont="1" applyFill="1" applyBorder="1" applyAlignment="1">
      <alignment horizontal="center" vertical="center"/>
    </xf>
    <xf numFmtId="166" fontId="29" fillId="2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indent="1"/>
    </xf>
    <xf numFmtId="0" fontId="32" fillId="5" borderId="4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horizontal="center" vertical="center"/>
    </xf>
    <xf numFmtId="166" fontId="35" fillId="0" borderId="4" xfId="0" applyNumberFormat="1" applyFont="1" applyFill="1" applyBorder="1" applyAlignment="1">
      <alignment horizontal="center" vertical="center"/>
    </xf>
    <xf numFmtId="166" fontId="35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8" fillId="4" borderId="14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 readingOrder="2"/>
    </xf>
    <xf numFmtId="0" fontId="39" fillId="4" borderId="7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52" fillId="0" borderId="0" xfId="0" applyFont="1" applyAlignment="1">
      <alignment horizontal="right"/>
    </xf>
    <xf numFmtId="0" fontId="52" fillId="0" borderId="0" xfId="0" applyFont="1" applyFill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8" fillId="0" borderId="10" xfId="0" applyFont="1" applyFill="1" applyBorder="1" applyAlignment="1"/>
    <xf numFmtId="0" fontId="18" fillId="0" borderId="11" xfId="0" applyFont="1" applyFill="1" applyBorder="1" applyAlignment="1"/>
    <xf numFmtId="164" fontId="23" fillId="5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3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53" fillId="3" borderId="7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167" fontId="55" fillId="0" borderId="4" xfId="1" applyNumberFormat="1" applyFont="1" applyFill="1" applyBorder="1" applyAlignment="1">
      <alignment horizontal="center" vertical="center" readingOrder="2"/>
    </xf>
    <xf numFmtId="0" fontId="54" fillId="0" borderId="4" xfId="0" applyFont="1" applyFill="1" applyBorder="1" applyAlignment="1">
      <alignment horizontal="center" vertical="center"/>
    </xf>
    <xf numFmtId="0" fontId="54" fillId="4" borderId="4" xfId="0" applyFont="1" applyFill="1" applyBorder="1" applyAlignment="1">
      <alignment horizontal="center" vertical="center"/>
    </xf>
    <xf numFmtId="166" fontId="55" fillId="4" borderId="4" xfId="0" applyNumberFormat="1" applyFont="1" applyFill="1" applyBorder="1" applyAlignment="1">
      <alignment horizontal="center" vertical="center"/>
    </xf>
    <xf numFmtId="167" fontId="55" fillId="4" borderId="4" xfId="1" applyNumberFormat="1" applyFont="1" applyFill="1" applyBorder="1" applyAlignment="1">
      <alignment horizontal="center" vertical="center" readingOrder="2"/>
    </xf>
    <xf numFmtId="0" fontId="18" fillId="2" borderId="11" xfId="0" applyFont="1" applyFill="1" applyBorder="1" applyAlignment="1">
      <alignment vertical="center"/>
    </xf>
    <xf numFmtId="0" fontId="56" fillId="0" borderId="0" xfId="3"/>
    <xf numFmtId="0" fontId="57" fillId="0" borderId="0" xfId="3" applyFont="1"/>
    <xf numFmtId="0" fontId="57" fillId="0" borderId="0" xfId="3" applyFont="1" applyAlignment="1">
      <alignment horizontal="center"/>
    </xf>
    <xf numFmtId="0" fontId="44" fillId="0" borderId="0" xfId="2"/>
    <xf numFmtId="0" fontId="56" fillId="4" borderId="21" xfId="3" applyFill="1" applyBorder="1"/>
    <xf numFmtId="0" fontId="34" fillId="4" borderId="16" xfId="3" applyFont="1" applyFill="1" applyBorder="1" applyAlignment="1">
      <alignment horizontal="center"/>
    </xf>
    <xf numFmtId="0" fontId="56" fillId="4" borderId="22" xfId="3" applyFill="1" applyBorder="1"/>
    <xf numFmtId="0" fontId="34" fillId="4" borderId="19" xfId="3" applyFont="1" applyFill="1" applyBorder="1" applyAlignment="1">
      <alignment horizontal="center" wrapText="1"/>
    </xf>
    <xf numFmtId="0" fontId="56" fillId="4" borderId="17" xfId="3" applyFill="1" applyBorder="1"/>
    <xf numFmtId="0" fontId="65" fillId="4" borderId="17" xfId="3" applyFont="1" applyFill="1" applyBorder="1" applyAlignment="1">
      <alignment horizontal="center" wrapText="1"/>
    </xf>
    <xf numFmtId="0" fontId="48" fillId="4" borderId="17" xfId="3" applyFont="1" applyFill="1" applyBorder="1" applyAlignment="1">
      <alignment horizontal="center"/>
    </xf>
    <xf numFmtId="0" fontId="47" fillId="4" borderId="17" xfId="3" applyFont="1" applyFill="1" applyBorder="1" applyAlignment="1">
      <alignment horizontal="center"/>
    </xf>
    <xf numFmtId="0" fontId="68" fillId="0" borderId="0" xfId="3" applyFont="1" applyAlignment="1">
      <alignment horizontal="left"/>
    </xf>
    <xf numFmtId="0" fontId="68" fillId="0" borderId="0" xfId="3" applyFont="1" applyAlignment="1">
      <alignment horizontal="center"/>
    </xf>
    <xf numFmtId="0" fontId="71" fillId="0" borderId="0" xfId="3" applyFont="1"/>
    <xf numFmtId="0" fontId="70" fillId="4" borderId="17" xfId="4" applyFont="1" applyFill="1" applyBorder="1" applyAlignment="1">
      <alignment horizontal="center"/>
    </xf>
    <xf numFmtId="0" fontId="70" fillId="4" borderId="19" xfId="4" applyFont="1" applyFill="1" applyBorder="1" applyAlignment="1">
      <alignment horizontal="center"/>
    </xf>
    <xf numFmtId="0" fontId="56" fillId="4" borderId="16" xfId="3" applyFill="1" applyBorder="1"/>
    <xf numFmtId="0" fontId="72" fillId="0" borderId="18" xfId="2" applyFont="1" applyFill="1" applyBorder="1" applyAlignment="1">
      <alignment horizontal="left"/>
    </xf>
    <xf numFmtId="0" fontId="72" fillId="0" borderId="20" xfId="2" applyFont="1" applyFill="1" applyBorder="1" applyAlignment="1">
      <alignment horizontal="left"/>
    </xf>
    <xf numFmtId="0" fontId="58" fillId="0" borderId="23" xfId="3" applyFont="1" applyBorder="1" applyAlignment="1">
      <alignment horizontal="center" vertical="top" wrapText="1"/>
    </xf>
    <xf numFmtId="0" fontId="62" fillId="0" borderId="24" xfId="3" applyFont="1" applyBorder="1" applyAlignment="1">
      <alignment horizontal="center" vertical="center" wrapText="1" readingOrder="2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 vertical="top"/>
    </xf>
    <xf numFmtId="0" fontId="21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 vertical="top"/>
    </xf>
    <xf numFmtId="0" fontId="37" fillId="7" borderId="0" xfId="0" applyFon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23" fillId="5" borderId="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right" vertical="center" wrapText="1"/>
    </xf>
    <xf numFmtId="0" fontId="50" fillId="4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right" vertical="center" indent="1"/>
    </xf>
    <xf numFmtId="0" fontId="15" fillId="4" borderId="3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right" vertical="center" indent="1"/>
    </xf>
    <xf numFmtId="0" fontId="15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left" vertical="center" indent="1"/>
    </xf>
    <xf numFmtId="0" fontId="16" fillId="0" borderId="35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right" vertical="center" indent="1"/>
    </xf>
    <xf numFmtId="0" fontId="31" fillId="2" borderId="5" xfId="0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9" fontId="27" fillId="2" borderId="5" xfId="1" applyFont="1" applyFill="1" applyBorder="1" applyAlignment="1">
      <alignment horizontal="center" vertical="center"/>
    </xf>
    <xf numFmtId="9" fontId="27" fillId="4" borderId="5" xfId="1" applyFont="1" applyFill="1" applyBorder="1" applyAlignment="1">
      <alignment horizontal="center" vertical="center"/>
    </xf>
    <xf numFmtId="166" fontId="27" fillId="4" borderId="5" xfId="1" applyNumberFormat="1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164" fontId="23" fillId="5" borderId="5" xfId="0" applyNumberFormat="1" applyFont="1" applyFill="1" applyBorder="1" applyAlignment="1">
      <alignment horizontal="center" vertical="center"/>
    </xf>
    <xf numFmtId="9" fontId="23" fillId="5" borderId="5" xfId="1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166" fontId="24" fillId="5" borderId="0" xfId="0" applyNumberFormat="1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166" fontId="74" fillId="5" borderId="0" xfId="0" applyNumberFormat="1" applyFont="1" applyFill="1" applyBorder="1" applyAlignment="1">
      <alignment horizontal="center" vertical="center"/>
    </xf>
    <xf numFmtId="9" fontId="74" fillId="5" borderId="0" xfId="1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 vertical="center" wrapText="1"/>
    </xf>
    <xf numFmtId="166" fontId="31" fillId="4" borderId="4" xfId="0" applyNumberFormat="1" applyFont="1" applyFill="1" applyBorder="1" applyAlignment="1">
      <alignment horizontal="center" vertical="center"/>
    </xf>
    <xf numFmtId="168" fontId="35" fillId="0" borderId="4" xfId="1" applyNumberFormat="1" applyFont="1" applyFill="1" applyBorder="1" applyAlignment="1">
      <alignment horizontal="center" vertical="center" readingOrder="2"/>
    </xf>
    <xf numFmtId="168" fontId="35" fillId="4" borderId="4" xfId="1" applyNumberFormat="1" applyFont="1" applyFill="1" applyBorder="1" applyAlignment="1">
      <alignment horizontal="center" vertical="center" readingOrder="2"/>
    </xf>
    <xf numFmtId="168" fontId="36" fillId="4" borderId="4" xfId="1" applyNumberFormat="1" applyFont="1" applyFill="1" applyBorder="1" applyAlignment="1">
      <alignment horizontal="center" vertical="center" readingOrder="2"/>
    </xf>
    <xf numFmtId="2" fontId="27" fillId="0" borderId="4" xfId="0" applyNumberFormat="1" applyFont="1" applyFill="1" applyBorder="1" applyAlignment="1">
      <alignment horizontal="center" vertical="center"/>
    </xf>
    <xf numFmtId="2" fontId="22" fillId="0" borderId="11" xfId="0" applyNumberFormat="1" applyFont="1" applyFill="1" applyBorder="1" applyAlignment="1">
      <alignment vertical="center"/>
    </xf>
    <xf numFmtId="2" fontId="27" fillId="4" borderId="4" xfId="0" applyNumberFormat="1" applyFont="1" applyFill="1" applyBorder="1" applyAlignment="1">
      <alignment horizontal="center" vertical="center"/>
    </xf>
    <xf numFmtId="2" fontId="24" fillId="5" borderId="0" xfId="0" applyNumberFormat="1" applyFont="1" applyFill="1" applyBorder="1" applyAlignment="1">
      <alignment horizontal="center" vertical="center"/>
    </xf>
    <xf numFmtId="167" fontId="24" fillId="5" borderId="0" xfId="0" applyNumberFormat="1" applyFont="1" applyFill="1" applyBorder="1" applyAlignment="1">
      <alignment horizontal="center" vertical="center"/>
    </xf>
    <xf numFmtId="166" fontId="55" fillId="2" borderId="4" xfId="0" applyNumberFormat="1" applyFont="1" applyFill="1" applyBorder="1" applyAlignment="1">
      <alignment horizontal="center" vertical="center"/>
    </xf>
    <xf numFmtId="0" fontId="46" fillId="6" borderId="0" xfId="3" applyFont="1" applyFill="1" applyAlignment="1">
      <alignment horizontal="center"/>
    </xf>
    <xf numFmtId="0" fontId="46" fillId="6" borderId="0" xfId="3" applyFont="1" applyFill="1" applyAlignment="1">
      <alignment horizontal="center" vertical="top" wrapText="1"/>
    </xf>
    <xf numFmtId="0" fontId="46" fillId="6" borderId="0" xfId="3" applyFont="1" applyFill="1" applyAlignment="1">
      <alignment horizontal="center" vertical="top"/>
    </xf>
    <xf numFmtId="0" fontId="41" fillId="4" borderId="30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5" borderId="25" xfId="0" applyFont="1" applyFill="1" applyBorder="1" applyAlignment="1">
      <alignment horizontal="center" vertical="center" wrapText="1"/>
    </xf>
    <xf numFmtId="0" fontId="43" fillId="5" borderId="26" xfId="0" applyFont="1" applyFill="1" applyBorder="1" applyAlignment="1">
      <alignment horizontal="center" vertical="center" wrapText="1"/>
    </xf>
    <xf numFmtId="0" fontId="43" fillId="5" borderId="27" xfId="0" applyFont="1" applyFill="1" applyBorder="1" applyAlignment="1">
      <alignment horizontal="center" vertical="center" wrapText="1"/>
    </xf>
    <xf numFmtId="0" fontId="42" fillId="5" borderId="28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42" fillId="5" borderId="29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center" vertical="center" wrapText="1"/>
    </xf>
    <xf numFmtId="0" fontId="74" fillId="5" borderId="15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74" fillId="5" borderId="0" xfId="0" applyFont="1" applyFill="1" applyAlignment="1">
      <alignment horizontal="center" vertical="center"/>
    </xf>
    <xf numFmtId="0" fontId="74" fillId="5" borderId="15" xfId="0" applyFont="1" applyFill="1" applyBorder="1" applyAlignment="1">
      <alignment horizontal="center" vertical="center"/>
    </xf>
    <xf numFmtId="167" fontId="74" fillId="5" borderId="0" xfId="0" applyNumberFormat="1" applyFont="1" applyFill="1" applyBorder="1" applyAlignment="1">
      <alignment horizontal="center" vertical="center"/>
    </xf>
    <xf numFmtId="0" fontId="74" fillId="8" borderId="0" xfId="0" applyFont="1" applyFill="1" applyBorder="1" applyAlignment="1">
      <alignment horizontal="center" vertical="center"/>
    </xf>
    <xf numFmtId="166" fontId="23" fillId="8" borderId="0" xfId="0" applyNumberFormat="1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74" fillId="5" borderId="25" xfId="0" applyFont="1" applyFill="1" applyBorder="1" applyAlignment="1">
      <alignment horizontal="center" vertical="center"/>
    </xf>
    <xf numFmtId="0" fontId="74" fillId="5" borderId="26" xfId="0" applyFont="1" applyFill="1" applyBorder="1" applyAlignment="1">
      <alignment horizontal="center" vertical="center"/>
    </xf>
    <xf numFmtId="0" fontId="74" fillId="5" borderId="27" xfId="0" applyFont="1" applyFill="1" applyBorder="1" applyAlignment="1">
      <alignment horizontal="center" vertical="center"/>
    </xf>
    <xf numFmtId="0" fontId="74" fillId="5" borderId="38" xfId="0" applyFont="1" applyFill="1" applyBorder="1" applyAlignment="1">
      <alignment horizontal="center" vertical="center"/>
    </xf>
    <xf numFmtId="0" fontId="74" fillId="5" borderId="39" xfId="0" applyFont="1" applyFill="1" applyBorder="1" applyAlignment="1">
      <alignment horizontal="center" vertical="center"/>
    </xf>
    <xf numFmtId="0" fontId="26" fillId="4" borderId="42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/>
    </xf>
    <xf numFmtId="0" fontId="26" fillId="4" borderId="43" xfId="0" applyFont="1" applyFill="1" applyBorder="1" applyAlignment="1">
      <alignment horizontal="right" vertical="center"/>
    </xf>
    <xf numFmtId="0" fontId="26" fillId="2" borderId="43" xfId="0" applyFont="1" applyFill="1" applyBorder="1" applyAlignment="1">
      <alignment horizontal="right" vertical="center"/>
    </xf>
    <xf numFmtId="0" fontId="74" fillId="8" borderId="0" xfId="0" applyFont="1" applyFill="1" applyBorder="1" applyAlignment="1">
      <alignment horizontal="right" vertical="center"/>
    </xf>
    <xf numFmtId="0" fontId="74" fillId="8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37" xfId="0" applyBorder="1" applyAlignment="1">
      <alignment horizontal="center" vertical="center"/>
    </xf>
    <xf numFmtId="0" fontId="0" fillId="0" borderId="37" xfId="0" applyBorder="1"/>
    <xf numFmtId="0" fontId="0" fillId="0" borderId="37" xfId="0" applyBorder="1" applyAlignment="1">
      <alignment horizontal="left"/>
    </xf>
    <xf numFmtId="9" fontId="23" fillId="8" borderId="0" xfId="1" applyFont="1" applyFill="1" applyBorder="1" applyAlignment="1">
      <alignment horizontal="center" vertical="center"/>
    </xf>
    <xf numFmtId="0" fontId="76" fillId="3" borderId="40" xfId="0" applyFont="1" applyFill="1" applyBorder="1" applyAlignment="1">
      <alignment horizontal="center" vertical="center"/>
    </xf>
    <xf numFmtId="0" fontId="76" fillId="3" borderId="7" xfId="0" applyFont="1" applyFill="1" applyBorder="1" applyAlignment="1">
      <alignment horizontal="center" vertical="center" wrapText="1"/>
    </xf>
    <xf numFmtId="0" fontId="76" fillId="3" borderId="41" xfId="0" applyFont="1" applyFill="1" applyBorder="1" applyAlignment="1">
      <alignment horizontal="center" vertical="center"/>
    </xf>
    <xf numFmtId="166" fontId="27" fillId="4" borderId="0" xfId="0" applyNumberFormat="1" applyFont="1" applyFill="1" applyBorder="1" applyAlignment="1">
      <alignment horizontal="center" vertical="center"/>
    </xf>
    <xf numFmtId="175" fontId="27" fillId="4" borderId="0" xfId="1" applyNumberFormat="1" applyFont="1" applyFill="1" applyBorder="1" applyAlignment="1">
      <alignment horizontal="center" vertical="center"/>
    </xf>
    <xf numFmtId="166" fontId="27" fillId="2" borderId="0" xfId="0" applyNumberFormat="1" applyFont="1" applyFill="1" applyBorder="1" applyAlignment="1">
      <alignment horizontal="center" vertical="center"/>
    </xf>
    <xf numFmtId="175" fontId="27" fillId="2" borderId="0" xfId="1" applyNumberFormat="1" applyFont="1" applyFill="1" applyBorder="1" applyAlignment="1">
      <alignment horizontal="center" vertical="center"/>
    </xf>
    <xf numFmtId="2" fontId="27" fillId="4" borderId="0" xfId="0" applyNumberFormat="1" applyFont="1" applyFill="1" applyBorder="1" applyAlignment="1">
      <alignment horizontal="center" vertical="center"/>
    </xf>
    <xf numFmtId="174" fontId="27" fillId="2" borderId="0" xfId="0" applyNumberFormat="1" applyFont="1" applyFill="1" applyBorder="1" applyAlignment="1">
      <alignment horizontal="center" vertical="center"/>
    </xf>
  </cellXfs>
  <cellStyles count="5">
    <cellStyle name="Hyperlink" xfId="2" builtinId="8"/>
    <cellStyle name="Hyperlink 2" xfId="4" xr:uid="{DB7A221F-1E61-4BCD-A13C-0B0C5B8D6EC2}"/>
    <cellStyle name="Normal" xfId="0" builtinId="0"/>
    <cellStyle name="Normal 3" xfId="3" xr:uid="{A2986E61-F25F-4DE0-9C0D-622D140B3641}"/>
    <cellStyle name="Percent" xfId="1" builtinId="5"/>
  </cellStyles>
  <dxfs count="0"/>
  <tableStyles count="0" defaultTableStyle="TableStyleMedium9" defaultPivotStyle="PivotStyleLight16"/>
  <colors>
    <mruColors>
      <color rgb="FFB34645"/>
      <color rgb="FF9C413E"/>
      <color rgb="FFB34A47"/>
      <color rgb="FF9E413E"/>
      <color rgb="FF9E3A38"/>
      <color rgb="FFBD4643"/>
      <color rgb="FFAD403D"/>
      <color rgb="FFB0413E"/>
      <color rgb="FFB3423F"/>
      <color rgb="FFBD0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'Aman Union2013-2020 by business'!$L$5</c:f>
              <c:strCache>
                <c:ptCount val="1"/>
                <c:pt idx="0">
                  <c:v>ائتمان الصادرات للمدى القصير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'Aman Union2013-2020 by business'!$D$4:$J$4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'Aman Union2013-2020 by business'!$D$5:$J$5</c:f>
              <c:numCache>
                <c:formatCode>0.0</c:formatCode>
                <c:ptCount val="7"/>
                <c:pt idx="0">
                  <c:v>18.7</c:v>
                </c:pt>
                <c:pt idx="1">
                  <c:v>18.100000000000001</c:v>
                </c:pt>
                <c:pt idx="2">
                  <c:v>18.600000000000001</c:v>
                </c:pt>
                <c:pt idx="3">
                  <c:v>18.64</c:v>
                </c:pt>
                <c:pt idx="4" formatCode="_-* #,##0.00_-;\-* #,##0.00_-;_-* &quot;-&quot;??_-;_-@_-">
                  <c:v>22.24330513985414</c:v>
                </c:pt>
                <c:pt idx="5">
                  <c:v>25.420567945631852</c:v>
                </c:pt>
                <c:pt idx="6">
                  <c:v>28.355776340310001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C-4615-A3E5-169C3BC92B50}"/>
            </c:ext>
          </c:extLst>
        </c:ser>
        <c:ser>
          <c:idx val="2"/>
          <c:order val="2"/>
          <c:tx>
            <c:strRef>
              <c:f>'Aman Union2013-2020 by business'!$L$6</c:f>
              <c:strCache>
                <c:ptCount val="1"/>
                <c:pt idx="0">
                  <c:v>الائتمان المحلي للمدى القصير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'Aman Union2013-2020 by business'!$D$4:$J$4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'Aman Union2013-2020 by business'!$D$6:$J$6</c:f>
              <c:numCache>
                <c:formatCode>0.0</c:formatCode>
                <c:ptCount val="7"/>
                <c:pt idx="0">
                  <c:v>4</c:v>
                </c:pt>
                <c:pt idx="1">
                  <c:v>4.2</c:v>
                </c:pt>
                <c:pt idx="2">
                  <c:v>5.2</c:v>
                </c:pt>
                <c:pt idx="3">
                  <c:v>7.12</c:v>
                </c:pt>
                <c:pt idx="4" formatCode="_-* #,##0.00_-;\-* #,##0.00_-;_-* &quot;-&quot;??_-;_-@_-">
                  <c:v>7.4967319923279661</c:v>
                </c:pt>
                <c:pt idx="5">
                  <c:v>8.101945313311866</c:v>
                </c:pt>
                <c:pt idx="6">
                  <c:v>8.2289264379600002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C-4615-A3E5-169C3BC92B50}"/>
            </c:ext>
          </c:extLst>
        </c:ser>
        <c:ser>
          <c:idx val="3"/>
          <c:order val="3"/>
          <c:tx>
            <c:strRef>
              <c:f>'Aman Union2013-2020 by business'!$L$7</c:f>
              <c:strCache>
                <c:ptCount val="1"/>
                <c:pt idx="0">
                  <c:v>ائتمان الصادرات للمدي المتوسط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'Aman Union2013-2020 by business'!$D$4:$J$4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'Aman Union2013-2020 by business'!$D$7:$J$7</c:f>
              <c:numCache>
                <c:formatCode>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1.7</c:v>
                </c:pt>
                <c:pt idx="3">
                  <c:v>0.79</c:v>
                </c:pt>
                <c:pt idx="4" formatCode="_-* #,##0.00_-;\-* #,##0.00_-;_-* &quot;-&quot;??_-;_-@_-">
                  <c:v>0.7717654012732067</c:v>
                </c:pt>
                <c:pt idx="5">
                  <c:v>0.72474180899867535</c:v>
                </c:pt>
                <c:pt idx="6">
                  <c:v>2.0052558145499999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C-4615-A3E5-169C3BC92B50}"/>
            </c:ext>
          </c:extLst>
        </c:ser>
        <c:ser>
          <c:idx val="4"/>
          <c:order val="4"/>
          <c:tx>
            <c:strRef>
              <c:f>'Aman Union2013-2020 by business'!$L$8</c:f>
              <c:strCache>
                <c:ptCount val="1"/>
                <c:pt idx="0">
                  <c:v> الاستثمار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'Aman Union2013-2020 by business'!$D$4:$J$4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'Aman Union2013-2020 by business'!$D$8:$J$8</c:f>
              <c:numCache>
                <c:formatCode>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1.1000000000000001</c:v>
                </c:pt>
                <c:pt idx="3">
                  <c:v>1.46</c:v>
                </c:pt>
                <c:pt idx="4" formatCode="_-* #,##0.00_-;\-* #,##0.00_-;_-* &quot;-&quot;??_-;_-@_-">
                  <c:v>2.6444951742299998</c:v>
                </c:pt>
                <c:pt idx="5">
                  <c:v>3.8060030348799998</c:v>
                </c:pt>
                <c:pt idx="6">
                  <c:v>3.2995014365699995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C-4615-A3E5-169C3BC9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-27"/>
        <c:axId val="1389237264"/>
        <c:axId val="1389234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'Aman Union2013-2020 by business'!$L$4</c15:sqref>
                        </c15:formulaRef>
                      </c:ext>
                    </c:extLst>
                    <c:strCache>
                      <c:ptCount val="1"/>
                      <c:pt idx="0">
                        <c:v>البيان</c:v>
                      </c:pt>
                    </c:strCache>
                  </c:strRef>
                </c:tx>
                <c:spPr>
                  <a:solidFill>
                    <a:schemeClr val="accent2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'Aman Union2013-2020 by business'!$D$4:$J$4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'Aman Union2013-2020 by business'!$D$4:$J$4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BC-4615-A3E5-169C3BC92B5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'Aman Union2013-2020 by business'!$L$9</c15:sqref>
                        </c15:formulaRef>
                      </c:ext>
                    </c:extLst>
                    <c:strCache>
                      <c:ptCount val="1"/>
                      <c:pt idx="0">
                        <c:v>الإجمالي</c:v>
                      </c:pt>
                    </c:strCache>
                  </c:strRef>
                </c:tx>
                <c:spPr>
                  <a:solidFill>
                    <a:schemeClr val="bg1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'Aman Union2013-2020 by business'!$D$4:$J$4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'Aman Union2013-2020 by business'!$D$9:$J$9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24.9</c:v>
                      </c:pt>
                      <c:pt idx="1">
                        <c:v>24.6</c:v>
                      </c:pt>
                      <c:pt idx="2">
                        <c:v>26.6</c:v>
                      </c:pt>
                      <c:pt idx="3">
                        <c:v>28.01</c:v>
                      </c:pt>
                      <c:pt idx="4">
                        <c:v>33.156297707685312</c:v>
                      </c:pt>
                      <c:pt idx="5">
                        <c:v>38.05325810282239</c:v>
                      </c:pt>
                      <c:pt idx="6">
                        <c:v>41.889460029389994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0BC-4615-A3E5-169C3BC92B50}"/>
                  </c:ext>
                </c:extLst>
              </c15:ser>
            </c15:filteredBarSeries>
          </c:ext>
        </c:extLst>
      </c:barChart>
      <c:catAx>
        <c:axId val="13892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234768"/>
        <c:crosses val="autoZero"/>
        <c:auto val="1"/>
        <c:lblAlgn val="ctr"/>
        <c:lblOffset val="100"/>
        <c:noMultiLvlLbl val="0"/>
      </c:catAx>
      <c:valAx>
        <c:axId val="13892347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23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94486019889175E-2"/>
          <c:y val="0.92215895206615817"/>
          <c:w val="0.94831040582808934"/>
          <c:h val="5.7423829305621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6334223958984"/>
          <c:y val="2.1195050894636896E-2"/>
          <c:w val="0.74281339306355776"/>
          <c:h val="0.85951735607374113"/>
        </c:manualLayout>
      </c:layout>
      <c:doughnutChart>
        <c:varyColors val="1"/>
        <c:ser>
          <c:idx val="1"/>
          <c:order val="0"/>
          <c:tx>
            <c:strRef>
              <c:f>'Aman Union 2020 medium term'!$C$4</c:f>
              <c:strCache>
                <c:ptCount val="1"/>
                <c:pt idx="0">
                  <c:v>الحصة
Share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BB-4C27-91B5-31B36152C481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0BB-4C27-91B5-31B36152C48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BB-4C27-91B5-31B36152C481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BB-4C27-91B5-31B36152C481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0BB-4C27-91B5-31B36152C481}"/>
              </c:ext>
            </c:extLst>
          </c:dPt>
          <c:dLbls>
            <c:dLbl>
              <c:idx val="0"/>
              <c:layout>
                <c:manualLayout>
                  <c:x val="7.8567656630193022E-2"/>
                  <c:y val="-8.21145800210666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37803614991306"/>
                      <c:h val="0.179388089376911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0BB-4C27-91B5-31B36152C48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003090354967849"/>
                      <c:h val="0.13532036563474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0BB-4C27-91B5-31B36152C481}"/>
                </c:ext>
              </c:extLst>
            </c:dLbl>
            <c:dLbl>
              <c:idx val="2"/>
              <c:layout>
                <c:manualLayout>
                  <c:x val="0.18317720201143006"/>
                  <c:y val="7.9356805686125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22366133990161"/>
                      <c:h val="0.176990484315115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0BB-4C27-91B5-31B36152C481}"/>
                </c:ext>
              </c:extLst>
            </c:dLbl>
            <c:dLbl>
              <c:idx val="3"/>
              <c:layout>
                <c:manualLayout>
                  <c:x val="9.7241051577051624E-2"/>
                  <c:y val="0.15972970456068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143667309118588"/>
                      <c:h val="0.154182225775679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0BB-4C27-91B5-31B36152C481}"/>
                </c:ext>
              </c:extLst>
            </c:dLbl>
            <c:dLbl>
              <c:idx val="4"/>
              <c:layout>
                <c:manualLayout>
                  <c:x val="-1.7202068186887146E-2"/>
                  <c:y val="0.171870876001762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338076224127786"/>
                      <c:h val="7.6829227690782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0BB-4C27-91B5-31B36152C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'Aman Union 2020 medium term'!$D$5:$D$9</c:f>
              <c:strCache>
                <c:ptCount val="5"/>
                <c:pt idx="0">
                  <c:v>المؤسسة الاسلامية لتأمين الاستثمار وائتمان الصادرات</c:v>
                </c:pt>
                <c:pt idx="1">
                  <c:v>الشركة المصرية لضمان الصادرات</c:v>
                </c:pt>
                <c:pt idx="2">
                  <c:v>شركة تأمين الصادرات - كازاخستان</c:v>
                </c:pt>
                <c:pt idx="3">
                  <c:v>صندوق ضمان الصادرات الإيرانية</c:v>
                </c:pt>
                <c:pt idx="4">
                  <c:v>بنك الاستيراد والتصدير الماليزي</c:v>
                </c:pt>
              </c:strCache>
            </c:strRef>
          </c:cat>
          <c:val>
            <c:numRef>
              <c:f>'Aman Union 2020 medium term'!$C$5:$C$9</c:f>
              <c:numCache>
                <c:formatCode>%0</c:formatCode>
                <c:ptCount val="5"/>
                <c:pt idx="0">
                  <c:v>0.54070000954041142</c:v>
                </c:pt>
                <c:pt idx="1">
                  <c:v>0.18841746512845967</c:v>
                </c:pt>
                <c:pt idx="2">
                  <c:v>0.10159793264868684</c:v>
                </c:pt>
                <c:pt idx="3">
                  <c:v>9.7735005852977674E-2</c:v>
                </c:pt>
                <c:pt idx="4">
                  <c:v>4.187791274052316E-2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B-4C27-91B5-31B36152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553422188367"/>
          <c:y val="4.1423671705915308E-2"/>
          <c:w val="0.80426125777098501"/>
          <c:h val="0.92919621348674475"/>
        </c:manualLayout>
      </c:layout>
      <c:doughnutChart>
        <c:varyColors val="1"/>
        <c:ser>
          <c:idx val="1"/>
          <c:order val="1"/>
          <c:tx>
            <c:strRef>
              <c:f>' 2020 short term-Domestic'!$C$4</c:f>
              <c:strCache>
                <c:ptCount val="1"/>
                <c:pt idx="0">
                  <c:v>الحصة
Share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AC-40AC-9157-0F1A23EDF786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C-40AC-9157-0F1A23EDF78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AC-40AC-9157-0F1A23EDF786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C-40AC-9157-0F1A23EDF786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AC-40AC-9157-0F1A23EDF78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3DA0495D-CC80-48FD-B71F-D4BCA865C37F}" type="CATEGORYNAME">
                      <a:rPr lang="ar-KW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100" b="1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ar-KW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>
                      <a:defRPr sz="1100" b="1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B5D7FCF1-9378-409D-AF94-E5EDA10B8348}" type="VALUE">
                      <a:rPr lang="ar-KW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100" b="1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080120560052661"/>
                      <c:h val="0.168459252118824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0AC-40AC-9157-0F1A23EDF78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28EFBA9C-EEBB-4CA1-B622-0DD2F9E12C2F}" type="CATEGORYNAME">
                      <a:rPr lang="ar-KW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100" b="1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ar-KW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>
                      <a:defRPr sz="1100" b="1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0D2779D6-E07C-49C4-9E92-F276D0D39E8A}" type="VALUE">
                      <a:rPr lang="ar-KW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100" b="1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49272026751723"/>
                      <c:h val="0.135339470647741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0AC-40AC-9157-0F1A23EDF7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5C313A-5A20-490C-8C8A-681BC2D66315}" type="CATEGORYNAME">
                      <a:rPr lang="ar-KW"/>
                      <a:pPr/>
                      <a:t>[CATEGORY NAME]</a:t>
                    </a:fld>
                    <a:endParaRPr lang="ar-KW"/>
                  </a:p>
                  <a:p>
                    <a:r>
                      <a:rPr lang="ar-KW" baseline="0"/>
                      <a:t> </a:t>
                    </a:r>
                    <a:fld id="{67D5F068-729D-43D6-9985-A5797515385F}" type="VALUE">
                      <a:rPr lang="ar-KW" baseline="0"/>
                      <a:pPr/>
                      <a:t>[VALUE]</a:t>
                    </a:fld>
                    <a:endParaRPr lang="ar-KW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0AC-40AC-9157-0F1A23EDF7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AA3F49-6135-441F-942F-856FCA663F55}" type="CATEGORYNAME">
                      <a:rPr lang="ar-KW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endParaRPr lang="ar-KW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fld id="{CC8601BB-9F4D-450B-848E-673DBC99E4B1}" type="VALUE">
                      <a:rPr lang="ar-KW" baseline="0">
                        <a:solidFill>
                          <a:schemeClr val="bg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0AC-40AC-9157-0F1A23EDF78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AC-40AC-9157-0F1A23EDF7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2020 short term-Domestic'!$D$7:$D$10</c:f>
              <c:strCache>
                <c:ptCount val="4"/>
                <c:pt idx="0">
                  <c:v>بنك التصدير والاستيراد التركي</c:v>
                </c:pt>
                <c:pt idx="1">
                  <c:v>المؤسسة الاسلامية لتأمين الاستثمار وائتمان الصادرات</c:v>
                </c:pt>
                <c:pt idx="2">
                  <c:v>شركة تأمين الائتمان اللبنانية</c:v>
                </c:pt>
                <c:pt idx="3">
                  <c:v>باقي الأعضاء</c:v>
                </c:pt>
              </c:strCache>
            </c:strRef>
          </c:cat>
          <c:val>
            <c:numRef>
              <c:f>' 2020 short term-Domestic'!$C$7:$C$10</c:f>
              <c:numCache>
                <c:formatCode>%0</c:formatCode>
                <c:ptCount val="4"/>
                <c:pt idx="0">
                  <c:v>0.10068051477777197</c:v>
                </c:pt>
                <c:pt idx="1">
                  <c:v>8.6930817704344132E-2</c:v>
                </c:pt>
                <c:pt idx="2">
                  <c:v>8.4079353347001298E-2</c:v>
                </c:pt>
                <c:pt idx="3">
                  <c:v>0.15681017608441858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C-40AC-9157-0F1A23ED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2020 short term-Domestic'!$B$4</c15:sqref>
                        </c15:formulaRef>
                      </c:ext>
                    </c:extLst>
                    <c:strCache>
                      <c:ptCount val="1"/>
                      <c:pt idx="0">
                        <c:v>القيمة بالمليار دولار
value ( US$ bn)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2">
                        <a:shade val="53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EBFB-42D7-8B22-00369A0EE4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shade val="76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EBFB-42D7-8B22-00369A0EE4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EBFB-42D7-8B22-00369A0EE4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2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EBFB-42D7-8B22-00369A0EE4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2">
                        <a:tint val="54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EBFB-42D7-8B22-00369A0EE46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 2020 short term-Domestic'!$D$7:$D$10</c15:sqref>
                        </c15:formulaRef>
                      </c:ext>
                    </c:extLst>
                    <c:strCache>
                      <c:ptCount val="4"/>
                      <c:pt idx="0">
                        <c:v>بنك التصدير والاستيراد التركي</c:v>
                      </c:pt>
                      <c:pt idx="1">
                        <c:v>المؤسسة الاسلامية لتأمين الاستثمار وائتمان الصادرات</c:v>
                      </c:pt>
                      <c:pt idx="2">
                        <c:v>شركة تأمين الائتمان اللبنانية</c:v>
                      </c:pt>
                      <c:pt idx="3">
                        <c:v>باقي الأعضاء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2020 short term-Domestic'!$B$7:$B$10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1.6324943590000001</c:v>
                      </c:pt>
                      <c:pt idx="1">
                        <c:v>1.40954850935</c:v>
                      </c:pt>
                      <c:pt idx="2">
                        <c:v>1.363313153</c:v>
                      </c:pt>
                      <c:pt idx="3">
                        <c:v>2.5426144120999998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0AC-40AC-9157-0F1A23EDF78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102909011373575E-2"/>
          <c:y val="6.8220098969842199E-2"/>
          <c:w val="0.94017675050985727"/>
          <c:h val="0.73320576863375952"/>
        </c:manualLayout>
      </c:layout>
      <c:lineChart>
        <c:grouping val="standard"/>
        <c:varyColors val="0"/>
        <c:ser>
          <c:idx val="0"/>
          <c:order val="0"/>
          <c:tx>
            <c:strRef>
              <c:f>'Claims and Recoveries 2013-2020'!$J$5</c:f>
              <c:strCache>
                <c:ptCount val="1"/>
                <c:pt idx="0">
                  <c:v>التعويضات المدفوعة</c:v>
                </c:pt>
              </c:strCache>
            </c:strRef>
          </c:tx>
          <c:spPr>
            <a:ln w="28575" cap="rnd">
              <a:solidFill>
                <a:srgbClr val="BD072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BD0729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0231135282121105E-2"/>
                  <c:y val="-5.489502934506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7E-4267-B9A9-C87405130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'Claims and Recoveries 2013-2020'!$B$4:$H$4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'Claims and Recoveries 2013-2020'!$B$5:$H$5</c:f>
              <c:numCache>
                <c:formatCode>General</c:formatCode>
                <c:ptCount val="7"/>
                <c:pt idx="0">
                  <c:v>36</c:v>
                </c:pt>
                <c:pt idx="1">
                  <c:v>48</c:v>
                </c:pt>
                <c:pt idx="2">
                  <c:v>71</c:v>
                </c:pt>
                <c:pt idx="3">
                  <c:v>82</c:v>
                </c:pt>
                <c:pt idx="4">
                  <c:v>44</c:v>
                </c:pt>
                <c:pt idx="5" formatCode="0">
                  <c:v>79.900000000000006</c:v>
                </c:pt>
                <c:pt idx="6" formatCode="0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6-4E13-A4D3-6442B7213610}"/>
            </c:ext>
          </c:extLst>
        </c:ser>
        <c:ser>
          <c:idx val="1"/>
          <c:order val="1"/>
          <c:tx>
            <c:strRef>
              <c:f>'Claims and Recoveries 2013-2020'!$J$6</c:f>
              <c:strCache>
                <c:ptCount val="1"/>
                <c:pt idx="0">
                  <c:v>التعويضات المستردة</c:v>
                </c:pt>
              </c:strCache>
            </c:strRef>
          </c:tx>
          <c:spPr>
            <a:ln w="28575" cap="rnd">
              <a:solidFill>
                <a:srgbClr val="00823B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823B"/>
              </a:solidFill>
              <a:ln w="9525">
                <a:solidFill>
                  <a:srgbClr val="00823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02844950213371E-2"/>
                  <c:y val="-4.1111205185373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BD-4776-82BA-822C2BFF3D85}"/>
                </c:ext>
              </c:extLst>
            </c:dLbl>
            <c:dLbl>
              <c:idx val="4"/>
              <c:layout>
                <c:manualLayout>
                  <c:x val="-2.6526279728290452E-2"/>
                  <c:y val="6.5905414480791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6-4E13-A4D3-6442B7213610}"/>
                </c:ext>
              </c:extLst>
            </c:dLbl>
            <c:dLbl>
              <c:idx val="6"/>
              <c:layout>
                <c:manualLayout>
                  <c:x val="-3.9945591179665826E-2"/>
                  <c:y val="4.730239497718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03-4D12-98ED-013C658C8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'Claims and Recoveries 2013-2020'!$B$4:$H$4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'Claims and Recoveries 2013-2020'!$B$6:$H$6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40</c:v>
                </c:pt>
                <c:pt idx="5" formatCode="0">
                  <c:v>13.5</c:v>
                </c:pt>
                <c:pt idx="6" formatCode="0">
                  <c:v>21.49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6-4E13-A4D3-6442B7213610}"/>
            </c:ext>
          </c:extLst>
        </c:ser>
        <c:ser>
          <c:idx val="2"/>
          <c:order val="2"/>
          <c:tx>
            <c:strRef>
              <c:f>'Claims and Recoveries 2013-2020'!$J$7</c:f>
              <c:strCache>
                <c:ptCount val="1"/>
                <c:pt idx="0">
                  <c:v>أقساط التأمين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'Claims and Recoveries 2013-2020'!$B$4:$H$4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'Claims and Recoveries 2013-2020'!$B$7:$H$7</c:f>
              <c:numCache>
                <c:formatCode>General</c:formatCode>
                <c:ptCount val="7"/>
                <c:pt idx="0">
                  <c:v>98</c:v>
                </c:pt>
                <c:pt idx="1">
                  <c:v>124</c:v>
                </c:pt>
                <c:pt idx="2">
                  <c:v>117</c:v>
                </c:pt>
                <c:pt idx="3">
                  <c:v>119</c:v>
                </c:pt>
                <c:pt idx="4">
                  <c:v>140</c:v>
                </c:pt>
                <c:pt idx="5" formatCode="0">
                  <c:v>187</c:v>
                </c:pt>
                <c:pt idx="6" formatCode="0">
                  <c:v>178.2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6-4E13-A4D3-6442B721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82664"/>
        <c:axId val="516580368"/>
      </c:lineChart>
      <c:catAx>
        <c:axId val="51658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80368"/>
        <c:crosses val="autoZero"/>
        <c:auto val="1"/>
        <c:lblAlgn val="ctr"/>
        <c:lblOffset val="100"/>
        <c:noMultiLvlLbl val="0"/>
      </c:catAx>
      <c:valAx>
        <c:axId val="51658036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16582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222112860892394E-2"/>
          <c:y val="0.91546256608394927"/>
          <c:w val="0.82903725575969667"/>
          <c:h val="8.4537433916050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t!A1"/><Relationship Id="rId2" Type="http://schemas.openxmlformats.org/officeDocument/2006/relationships/chart" Target="../charts/chart1.xml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5724525</xdr:colOff>
      <xdr:row>2</xdr:row>
      <xdr:rowOff>171450</xdr:rowOff>
    </xdr:from>
    <xdr:to>
      <xdr:col>2</xdr:col>
      <xdr:colOff>7439024</xdr:colOff>
      <xdr:row>11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C43C9-2E85-4AA7-ABEF-3D7CDAC7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581025"/>
          <a:ext cx="1714499" cy="20955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3</xdr:row>
      <xdr:rowOff>76200</xdr:rowOff>
    </xdr:from>
    <xdr:to>
      <xdr:col>2</xdr:col>
      <xdr:colOff>1781175</xdr:colOff>
      <xdr:row>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AFD796-DAF9-9F19-4D68-D69B5981B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33425"/>
          <a:ext cx="1752600" cy="15811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587006</xdr:colOff>
      <xdr:row>15</xdr:row>
      <xdr:rowOff>11074</xdr:rowOff>
    </xdr:from>
    <xdr:to>
      <xdr:col>5</xdr:col>
      <xdr:colOff>0</xdr:colOff>
      <xdr:row>32</xdr:row>
      <xdr:rowOff>33227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023788-047D-4E66-8433-972F8F7EB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1752600</xdr:colOff>
      <xdr:row>1</xdr:row>
      <xdr:rowOff>29742</xdr:rowOff>
    </xdr:from>
    <xdr:to>
      <xdr:col>5</xdr:col>
      <xdr:colOff>2134183</xdr:colOff>
      <xdr:row>2</xdr:row>
      <xdr:rowOff>174584</xdr:rowOff>
    </xdr:to>
    <xdr:sp macro="" textlink="">
      <xdr:nvSpPr>
        <xdr:cNvPr id="5" name="Arrow: Lef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687943-AAF1-46FB-A062-6B8230E362A3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228600</xdr:colOff>
      <xdr:row>1</xdr:row>
      <xdr:rowOff>161925</xdr:rowOff>
    </xdr:from>
    <xdr:to>
      <xdr:col>6</xdr:col>
      <xdr:colOff>583</xdr:colOff>
      <xdr:row>2</xdr:row>
      <xdr:rowOff>230567</xdr:rowOff>
    </xdr:to>
    <xdr:sp macro="" textlink="">
      <xdr:nvSpPr>
        <xdr:cNvPr id="6" name="Arrow: Lef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4BC6FE-408F-4684-9A6B-EB9555E3FC5D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10</xdr:row>
      <xdr:rowOff>25400</xdr:rowOff>
    </xdr:from>
    <xdr:to>
      <xdr:col>1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1752600</xdr:colOff>
      <xdr:row>1</xdr:row>
      <xdr:rowOff>29742</xdr:rowOff>
    </xdr:from>
    <xdr:to>
      <xdr:col>13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9D4206-1B8F-4006-83D5-3A6A84D453B4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228600</xdr:colOff>
      <xdr:row>1</xdr:row>
      <xdr:rowOff>161925</xdr:rowOff>
    </xdr:from>
    <xdr:to>
      <xdr:col>14</xdr:col>
      <xdr:colOff>583</xdr:colOff>
      <xdr:row>2</xdr:row>
      <xdr:rowOff>230567</xdr:rowOff>
    </xdr:to>
    <xdr:sp macro="" textlink="">
      <xdr:nvSpPr>
        <xdr:cNvPr id="4" name="Arrow: Lef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0B8789-9678-4A71-9657-937511E6283F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1752600</xdr:colOff>
      <xdr:row>1</xdr:row>
      <xdr:rowOff>29742</xdr:rowOff>
    </xdr:from>
    <xdr:to>
      <xdr:col>11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7CC0B7-0939-45DB-B740-EA6C4AFE49AB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228600</xdr:colOff>
      <xdr:row>1</xdr:row>
      <xdr:rowOff>161925</xdr:rowOff>
    </xdr:from>
    <xdr:to>
      <xdr:col>12</xdr:col>
      <xdr:colOff>583</xdr:colOff>
      <xdr:row>2</xdr:row>
      <xdr:rowOff>230567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73EB1-1478-47F8-9EC7-94545AB3316B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1752600</xdr:colOff>
      <xdr:row>1</xdr:row>
      <xdr:rowOff>29742</xdr:rowOff>
    </xdr:from>
    <xdr:to>
      <xdr:col>6</xdr:col>
      <xdr:colOff>2134183</xdr:colOff>
      <xdr:row>2</xdr:row>
      <xdr:rowOff>174584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9D45A1-3407-40B2-A1F7-215B9643F1D7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1</xdr:row>
      <xdr:rowOff>161925</xdr:rowOff>
    </xdr:from>
    <xdr:to>
      <xdr:col>7</xdr:col>
      <xdr:colOff>583</xdr:colOff>
      <xdr:row>2</xdr:row>
      <xdr:rowOff>230567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F1975-24D9-460D-985B-BE2696D7EFAC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1752600</xdr:colOff>
      <xdr:row>1</xdr:row>
      <xdr:rowOff>29742</xdr:rowOff>
    </xdr:from>
    <xdr:to>
      <xdr:col>6</xdr:col>
      <xdr:colOff>2134183</xdr:colOff>
      <xdr:row>2</xdr:row>
      <xdr:rowOff>174584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9A86F0-1B82-4DE0-B847-8F053A377A41}"/>
            </a:ext>
          </a:extLst>
        </xdr:cNvPr>
        <xdr:cNvSpPr/>
      </xdr:nvSpPr>
      <xdr:spPr>
        <a:xfrm>
          <a:off x="9153525" y="305967"/>
          <a:ext cx="583" cy="421067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1</xdr:row>
      <xdr:rowOff>161925</xdr:rowOff>
    </xdr:from>
    <xdr:to>
      <xdr:col>7</xdr:col>
      <xdr:colOff>583</xdr:colOff>
      <xdr:row>2</xdr:row>
      <xdr:rowOff>230567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BAE311-4AF9-4BD4-8962-8E5920F0FFA5}"/>
            </a:ext>
          </a:extLst>
        </xdr:cNvPr>
        <xdr:cNvSpPr/>
      </xdr:nvSpPr>
      <xdr:spPr>
        <a:xfrm>
          <a:off x="8772525" y="438150"/>
          <a:ext cx="381583" cy="344867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1752600</xdr:colOff>
      <xdr:row>0</xdr:row>
      <xdr:rowOff>29742</xdr:rowOff>
    </xdr:from>
    <xdr:to>
      <xdr:col>10</xdr:col>
      <xdr:colOff>2134183</xdr:colOff>
      <xdr:row>1</xdr:row>
      <xdr:rowOff>174584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309069-541A-4E35-9AE5-2ADE79E69C7D}"/>
            </a:ext>
          </a:extLst>
        </xdr:cNvPr>
        <xdr:cNvSpPr/>
      </xdr:nvSpPr>
      <xdr:spPr>
        <a:xfrm>
          <a:off x="12992100" y="220242"/>
          <a:ext cx="583" cy="4877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228600</xdr:colOff>
      <xdr:row>0</xdr:row>
      <xdr:rowOff>161925</xdr:rowOff>
    </xdr:from>
    <xdr:to>
      <xdr:col>11</xdr:col>
      <xdr:colOff>583</xdr:colOff>
      <xdr:row>1</xdr:row>
      <xdr:rowOff>230567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39E679-A408-4208-A569-079472207372}"/>
            </a:ext>
          </a:extLst>
        </xdr:cNvPr>
        <xdr:cNvSpPr/>
      </xdr:nvSpPr>
      <xdr:spPr>
        <a:xfrm>
          <a:off x="12611100" y="352425"/>
          <a:ext cx="381583" cy="4115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1752600</xdr:colOff>
      <xdr:row>1</xdr:row>
      <xdr:rowOff>29742</xdr:rowOff>
    </xdr:from>
    <xdr:to>
      <xdr:col>8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3DB109-A8F1-48FD-B16A-F89748CB690A}"/>
            </a:ext>
          </a:extLst>
        </xdr:cNvPr>
        <xdr:cNvSpPr/>
      </xdr:nvSpPr>
      <xdr:spPr>
        <a:xfrm>
          <a:off x="12992100" y="220242"/>
          <a:ext cx="583" cy="4877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228600</xdr:colOff>
      <xdr:row>1</xdr:row>
      <xdr:rowOff>161925</xdr:rowOff>
    </xdr:from>
    <xdr:to>
      <xdr:col>9</xdr:col>
      <xdr:colOff>583</xdr:colOff>
      <xdr:row>2</xdr:row>
      <xdr:rowOff>230567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D48B2D-642C-4B55-8D5E-B451A6DE564D}"/>
            </a:ext>
          </a:extLst>
        </xdr:cNvPr>
        <xdr:cNvSpPr/>
      </xdr:nvSpPr>
      <xdr:spPr>
        <a:xfrm>
          <a:off x="12611100" y="352425"/>
          <a:ext cx="381583" cy="4115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1752600</xdr:colOff>
      <xdr:row>2</xdr:row>
      <xdr:rowOff>29742</xdr:rowOff>
    </xdr:from>
    <xdr:to>
      <xdr:col>5</xdr:col>
      <xdr:colOff>2134183</xdr:colOff>
      <xdr:row>3</xdr:row>
      <xdr:rowOff>174584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CD00D4-2023-4CE8-BB15-894B70483E89}"/>
            </a:ext>
          </a:extLst>
        </xdr:cNvPr>
        <xdr:cNvSpPr/>
      </xdr:nvSpPr>
      <xdr:spPr>
        <a:xfrm>
          <a:off x="12992100" y="220242"/>
          <a:ext cx="583" cy="4877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228600</xdr:colOff>
      <xdr:row>2</xdr:row>
      <xdr:rowOff>161925</xdr:rowOff>
    </xdr:from>
    <xdr:to>
      <xdr:col>6</xdr:col>
      <xdr:colOff>583</xdr:colOff>
      <xdr:row>3</xdr:row>
      <xdr:rowOff>230567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0DDEEB-6D72-4D74-8B00-F1913F90F3CF}"/>
            </a:ext>
          </a:extLst>
        </xdr:cNvPr>
        <xdr:cNvSpPr/>
      </xdr:nvSpPr>
      <xdr:spPr>
        <a:xfrm>
          <a:off x="12611100" y="352425"/>
          <a:ext cx="381583" cy="4115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1752600</xdr:colOff>
      <xdr:row>1</xdr:row>
      <xdr:rowOff>29742</xdr:rowOff>
    </xdr:from>
    <xdr:to>
      <xdr:col>6</xdr:col>
      <xdr:colOff>2134183</xdr:colOff>
      <xdr:row>2</xdr:row>
      <xdr:rowOff>174584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B84B0-21AA-492A-BBC2-F4A55FFDFE9C}"/>
            </a:ext>
          </a:extLst>
        </xdr:cNvPr>
        <xdr:cNvSpPr/>
      </xdr:nvSpPr>
      <xdr:spPr>
        <a:xfrm>
          <a:off x="11468100" y="220242"/>
          <a:ext cx="583" cy="459167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1</xdr:row>
      <xdr:rowOff>161925</xdr:rowOff>
    </xdr:from>
    <xdr:to>
      <xdr:col>7</xdr:col>
      <xdr:colOff>583</xdr:colOff>
      <xdr:row>2</xdr:row>
      <xdr:rowOff>230567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0ADDB3-5844-47D0-A7F7-B97595955BB8}"/>
            </a:ext>
          </a:extLst>
        </xdr:cNvPr>
        <xdr:cNvSpPr/>
      </xdr:nvSpPr>
      <xdr:spPr>
        <a:xfrm>
          <a:off x="11001375" y="352425"/>
          <a:ext cx="467308" cy="382967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18</xdr:row>
      <xdr:rowOff>0</xdr:rowOff>
    </xdr:from>
    <xdr:to>
      <xdr:col>13</xdr:col>
      <xdr:colOff>586740</xdr:colOff>
      <xdr:row>19</xdr:row>
      <xdr:rowOff>7620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70320" y="3520440"/>
          <a:ext cx="5867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13</xdr:row>
      <xdr:rowOff>15732</xdr:rowOff>
    </xdr:from>
    <xdr:to>
      <xdr:col>13</xdr:col>
      <xdr:colOff>0</xdr:colOff>
      <xdr:row>33</xdr:row>
      <xdr:rowOff>20703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CB5342-01FA-45B4-8C24-497B32A440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1752600</xdr:colOff>
      <xdr:row>1</xdr:row>
      <xdr:rowOff>29742</xdr:rowOff>
    </xdr:from>
    <xdr:to>
      <xdr:col>14</xdr:col>
      <xdr:colOff>2134183</xdr:colOff>
      <xdr:row>2</xdr:row>
      <xdr:rowOff>174584</xdr:rowOff>
    </xdr:to>
    <xdr:sp macro="" textlink="">
      <xdr:nvSpPr>
        <xdr:cNvPr id="4" name="Arrow: Lef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5922D8-1AFD-4859-8D26-30A123D195B4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228600</xdr:colOff>
      <xdr:row>1</xdr:row>
      <xdr:rowOff>161925</xdr:rowOff>
    </xdr:from>
    <xdr:to>
      <xdr:col>15</xdr:col>
      <xdr:colOff>583</xdr:colOff>
      <xdr:row>2</xdr:row>
      <xdr:rowOff>230567</xdr:rowOff>
    </xdr:to>
    <xdr:sp macro="" textlink="">
      <xdr:nvSpPr>
        <xdr:cNvPr id="5" name="Arrow: Lef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CBE3C4-D96C-4223-9A48-D2031906DBF9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1752600</xdr:colOff>
      <xdr:row>1</xdr:row>
      <xdr:rowOff>29742</xdr:rowOff>
    </xdr:from>
    <xdr:to>
      <xdr:col>7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9F4E8-7522-4015-AD77-B8E94AEAE28A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228600</xdr:colOff>
      <xdr:row>1</xdr:row>
      <xdr:rowOff>161925</xdr:rowOff>
    </xdr:from>
    <xdr:to>
      <xdr:col>8</xdr:col>
      <xdr:colOff>583</xdr:colOff>
      <xdr:row>2</xdr:row>
      <xdr:rowOff>230567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7A16A4-E7D9-4618-9565-F1108DF42130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1</xdr:colOff>
      <xdr:row>38</xdr:row>
      <xdr:rowOff>10467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94CE54-1219-4B2D-B97A-3D6344FD0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1752600</xdr:colOff>
      <xdr:row>1</xdr:row>
      <xdr:rowOff>29742</xdr:rowOff>
    </xdr:from>
    <xdr:to>
      <xdr:col>6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7B0210-C9CF-465E-A7DB-6C62273F5F7F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1</xdr:row>
      <xdr:rowOff>161925</xdr:rowOff>
    </xdr:from>
    <xdr:to>
      <xdr:col>7</xdr:col>
      <xdr:colOff>583</xdr:colOff>
      <xdr:row>2</xdr:row>
      <xdr:rowOff>230567</xdr:rowOff>
    </xdr:to>
    <xdr:sp macro="" textlink="">
      <xdr:nvSpPr>
        <xdr:cNvPr id="5" name="Arrow: Lef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C46BAC-3E82-4195-B386-25CE1F792180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1752600</xdr:colOff>
      <xdr:row>1</xdr:row>
      <xdr:rowOff>29742</xdr:rowOff>
    </xdr:from>
    <xdr:to>
      <xdr:col>7</xdr:col>
      <xdr:colOff>2134183</xdr:colOff>
      <xdr:row>2</xdr:row>
      <xdr:rowOff>174584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34C11-D1AC-4F6E-B90F-539544D87065}"/>
            </a:ext>
          </a:extLst>
        </xdr:cNvPr>
        <xdr:cNvSpPr/>
      </xdr:nvSpPr>
      <xdr:spPr>
        <a:xfrm>
          <a:off x="8267700" y="220242"/>
          <a:ext cx="583" cy="6401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228600</xdr:colOff>
      <xdr:row>1</xdr:row>
      <xdr:rowOff>161925</xdr:rowOff>
    </xdr:from>
    <xdr:to>
      <xdr:col>8</xdr:col>
      <xdr:colOff>583</xdr:colOff>
      <xdr:row>2</xdr:row>
      <xdr:rowOff>230567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3DF75-63C7-4FA8-8C12-C332A8B52C19}"/>
            </a:ext>
          </a:extLst>
        </xdr:cNvPr>
        <xdr:cNvSpPr/>
      </xdr:nvSpPr>
      <xdr:spPr>
        <a:xfrm>
          <a:off x="7877175" y="352425"/>
          <a:ext cx="391108" cy="563942"/>
        </a:xfrm>
        <a:prstGeom prst="leftArrow">
          <a:avLst/>
        </a:prstGeom>
        <a:solidFill>
          <a:srgbClr val="9966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C3\CZE\REER\REERTOT99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2\gabajyan\My%20Documents\FSI_%20STA%20template_FSI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Interest Ra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1">
          <cell r="F1" t="str">
            <v>CPI111</v>
          </cell>
        </row>
        <row r="150">
          <cell r="AZ150" t="str">
            <v>REER</v>
          </cell>
        </row>
        <row r="151">
          <cell r="AZ151" t="str">
            <v>(CPI based)</v>
          </cell>
        </row>
        <row r="153">
          <cell r="AZ153" t="str">
            <v>reerc</v>
          </cell>
        </row>
        <row r="154">
          <cell r="AZ154">
            <v>1.009642963192813</v>
          </cell>
        </row>
        <row r="155">
          <cell r="AZ155">
            <v>0.90584955274081691</v>
          </cell>
        </row>
        <row r="156">
          <cell r="AZ156">
            <v>1.0486060074945365</v>
          </cell>
        </row>
        <row r="157">
          <cell r="AZ157">
            <v>1.0096271689377452</v>
          </cell>
        </row>
        <row r="158">
          <cell r="AZ158">
            <v>1.0162113742847021</v>
          </cell>
        </row>
        <row r="159">
          <cell r="AZ159">
            <v>1.0058013162293933</v>
          </cell>
        </row>
        <row r="160">
          <cell r="AZ160">
            <v>0.99825031296119759</v>
          </cell>
        </row>
        <row r="161">
          <cell r="AZ161">
            <v>0.90352240973764386</v>
          </cell>
        </row>
        <row r="162">
          <cell r="AZ162">
            <v>0.91320229072180292</v>
          </cell>
        </row>
        <row r="163">
          <cell r="AZ163">
            <v>0.74689509092898387</v>
          </cell>
        </row>
        <row r="164">
          <cell r="AZ164">
            <v>0.69176599641183467</v>
          </cell>
        </row>
        <row r="165">
          <cell r="AZ165">
            <v>0.63812772138269314</v>
          </cell>
        </row>
        <row r="166">
          <cell r="AZ166">
            <v>0.52270821897392594</v>
          </cell>
        </row>
        <row r="167">
          <cell r="AZ167">
            <v>0.47988117591450397</v>
          </cell>
        </row>
        <row r="168">
          <cell r="AZ168">
            <v>0.56039049020909004</v>
          </cell>
        </row>
        <row r="169">
          <cell r="AZ169">
            <v>0.54919522992492209</v>
          </cell>
        </row>
        <row r="170">
          <cell r="AZ170">
            <v>0.55724065940892986</v>
          </cell>
        </row>
        <row r="171">
          <cell r="AZ171">
            <v>0.55913778196545905</v>
          </cell>
        </row>
        <row r="172">
          <cell r="AZ172">
            <v>0.55047749176402194</v>
          </cell>
        </row>
        <row r="173">
          <cell r="AZ173">
            <v>0.50339852751922243</v>
          </cell>
        </row>
        <row r="174">
          <cell r="AZ174">
            <v>0.49966963053337499</v>
          </cell>
        </row>
        <row r="175">
          <cell r="AZ175">
            <v>0.53751826927998125</v>
          </cell>
        </row>
        <row r="176">
          <cell r="AZ176">
            <v>0.58819341531803637</v>
          </cell>
        </row>
        <row r="177">
          <cell r="AZ177">
            <v>0.54520374429306806</v>
          </cell>
        </row>
        <row r="178">
          <cell r="AZ178">
            <v>0.50191922404464284</v>
          </cell>
        </row>
        <row r="179">
          <cell r="AZ179">
            <v>0.47289124089802442</v>
          </cell>
        </row>
        <row r="180">
          <cell r="AZ180">
            <v>0.53779372040718754</v>
          </cell>
        </row>
        <row r="181">
          <cell r="AZ181">
            <v>0.52031027090067539</v>
          </cell>
        </row>
        <row r="182">
          <cell r="AZ182">
            <v>0.52875625203352927</v>
          </cell>
        </row>
        <row r="183">
          <cell r="AZ183">
            <v>0.51822981815012714</v>
          </cell>
        </row>
        <row r="184">
          <cell r="AZ184">
            <v>0.52196485425297834</v>
          </cell>
        </row>
        <row r="185">
          <cell r="AZ185">
            <v>0.46212444178161682</v>
          </cell>
        </row>
        <row r="186">
          <cell r="AZ186">
            <v>0.46461534940216043</v>
          </cell>
        </row>
        <row r="187">
          <cell r="AZ187">
            <v>0.51685485848213586</v>
          </cell>
        </row>
        <row r="188">
          <cell r="AZ188">
            <v>0.58733078310468356</v>
          </cell>
        </row>
        <row r="189">
          <cell r="AZ189">
            <v>0.54467255674537707</v>
          </cell>
        </row>
        <row r="190">
          <cell r="AZ190">
            <v>0.49491628187393039</v>
          </cell>
        </row>
        <row r="191">
          <cell r="AZ191">
            <v>0.47334006101170639</v>
          </cell>
        </row>
        <row r="192">
          <cell r="AZ192">
            <v>0.52731149208694328</v>
          </cell>
        </row>
        <row r="193">
          <cell r="AZ193">
            <v>0.50876388469734279</v>
          </cell>
        </row>
        <row r="194">
          <cell r="AZ194">
            <v>0.52822287627554354</v>
          </cell>
        </row>
        <row r="195">
          <cell r="AZ195">
            <v>0.52333103896538491</v>
          </cell>
        </row>
        <row r="196">
          <cell r="AZ196">
            <v>0.51958168623795009</v>
          </cell>
        </row>
        <row r="197">
          <cell r="AZ197">
            <v>0.48548465689332138</v>
          </cell>
        </row>
        <row r="198">
          <cell r="AZ198">
            <v>0.47719119328193266</v>
          </cell>
        </row>
        <row r="199">
          <cell r="AZ199">
            <v>0.52092006293441795</v>
          </cell>
        </row>
        <row r="200">
          <cell r="AZ200">
            <v>0.5901055816720554</v>
          </cell>
        </row>
        <row r="201">
          <cell r="AZ201">
            <v>0.54002173907925877</v>
          </cell>
        </row>
        <row r="202">
          <cell r="AZ202">
            <v>0.49219152015457668</v>
          </cell>
        </row>
        <row r="203">
          <cell r="AZ203">
            <v>0.46583880811168621</v>
          </cell>
        </row>
        <row r="204">
          <cell r="AZ204">
            <v>0.50706163561399498</v>
          </cell>
        </row>
        <row r="205">
          <cell r="AZ205">
            <v>0.49976394690650044</v>
          </cell>
        </row>
        <row r="206">
          <cell r="AZ206">
            <v>0.52513312910879206</v>
          </cell>
        </row>
        <row r="207">
          <cell r="AZ207">
            <v>0.51348097145076543</v>
          </cell>
        </row>
        <row r="208">
          <cell r="AZ208">
            <v>0.50145143880579912</v>
          </cell>
        </row>
        <row r="209">
          <cell r="AZ209">
            <v>0.47119476502599783</v>
          </cell>
        </row>
        <row r="210">
          <cell r="AZ210">
            <v>0.46201037289063729</v>
          </cell>
        </row>
      </sheetData>
      <sheetData sheetId="15">
        <row r="1">
          <cell r="O1" t="str">
            <v>Rprofit</v>
          </cell>
        </row>
      </sheetData>
      <sheetData sheetId="16"/>
      <sheetData sheetId="17"/>
      <sheetData sheetId="18"/>
      <sheetData sheetId="19">
        <row r="6">
          <cell r="H6" t="str">
            <v>Czech Republic: Real Effective Exchange Rate (based on CPI) , 1991-98</v>
          </cell>
        </row>
      </sheetData>
      <sheetData sheetId="20">
        <row r="2">
          <cell r="B2" t="str">
            <v>REER-CPI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STRUCTIONS"/>
      <sheetName val="InputBasics"/>
      <sheetName val="SR Table"/>
      <sheetName val="Panel Chart"/>
      <sheetName val="Panel Chart Data"/>
      <sheetName val="DMX_OUT"/>
      <sheetName val="FSI_IN"/>
      <sheetName val="LookUp"/>
    </sheetNames>
    <sheetDataSet>
      <sheetData sheetId="0" refreshError="1"/>
      <sheetData sheetId="1" refreshError="1"/>
      <sheetData sheetId="2">
        <row r="2">
          <cell r="C2" t="str">
            <v>West Bank and Gaza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E2" t="str">
            <v>United States</v>
          </cell>
          <cell r="F2" t="str">
            <v>Kosovo</v>
          </cell>
        </row>
        <row r="3">
          <cell r="E3" t="str">
            <v>Ecuador</v>
          </cell>
          <cell r="F3" t="str">
            <v>Montenegro</v>
          </cell>
        </row>
        <row r="4">
          <cell r="E4" t="str">
            <v>Micronesia</v>
          </cell>
          <cell r="F4" t="str">
            <v>Austria</v>
          </cell>
        </row>
        <row r="5">
          <cell r="E5" t="str">
            <v>Zimbabwe</v>
          </cell>
          <cell r="F5" t="str">
            <v>Belgium</v>
          </cell>
        </row>
        <row r="6">
          <cell r="E6" t="str">
            <v>West Bank and Gaza</v>
          </cell>
          <cell r="F6" t="str">
            <v>Cyprus</v>
          </cell>
        </row>
        <row r="7">
          <cell r="F7" t="str">
            <v>Estonia</v>
          </cell>
        </row>
        <row r="8">
          <cell r="F8" t="str">
            <v>Finland</v>
          </cell>
        </row>
        <row r="9">
          <cell r="F9" t="str">
            <v>France</v>
          </cell>
        </row>
        <row r="10">
          <cell r="F10" t="str">
            <v>Germany</v>
          </cell>
        </row>
        <row r="11">
          <cell r="F11" t="str">
            <v>Greece</v>
          </cell>
        </row>
        <row r="12">
          <cell r="F12" t="str">
            <v>Ireland</v>
          </cell>
        </row>
        <row r="13">
          <cell r="F13" t="str">
            <v>Italy</v>
          </cell>
        </row>
        <row r="14">
          <cell r="F14" t="str">
            <v>Latvia</v>
          </cell>
        </row>
        <row r="15">
          <cell r="F15" t="str">
            <v>Lithuania</v>
          </cell>
        </row>
        <row r="16">
          <cell r="F16" t="str">
            <v>Luxembourg</v>
          </cell>
        </row>
        <row r="17">
          <cell r="F17" t="str">
            <v>Malta</v>
          </cell>
        </row>
        <row r="18">
          <cell r="F18" t="str">
            <v>Netherlands</v>
          </cell>
        </row>
        <row r="19">
          <cell r="F19" t="str">
            <v>Portugal</v>
          </cell>
        </row>
        <row r="20">
          <cell r="F20" t="str">
            <v>Spain</v>
          </cell>
        </row>
        <row r="21">
          <cell r="F21" t="str">
            <v>Slovenia</v>
          </cell>
        </row>
        <row r="22">
          <cell r="F22" t="str">
            <v>Slovak Republic</v>
          </cell>
        </row>
        <row r="23">
          <cell r="F23" t="str">
            <v>San Marino</v>
          </cell>
        </row>
        <row r="24">
          <cell r="F24" t="str">
            <v>Euro Area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hiekanins.sd/" TargetMode="External"/><Relationship Id="rId2" Type="http://schemas.openxmlformats.org/officeDocument/2006/relationships/hyperlink" Target="http://www.creditoman.om/" TargetMode="External"/><Relationship Id="rId1" Type="http://schemas.openxmlformats.org/officeDocument/2006/relationships/hyperlink" Target="http://www.saudiexim.gov.sa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key.kz/en/city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9248-B3F6-4D36-8DCD-C2E63678FDBE}">
  <sheetPr>
    <tabColor theme="9" tint="-0.249977111117893"/>
  </sheetPr>
  <dimension ref="A4:U39"/>
  <sheetViews>
    <sheetView showGridLines="0" topLeftCell="B1" workbookViewId="0">
      <selection activeCell="G7" sqref="G7"/>
    </sheetView>
  </sheetViews>
  <sheetFormatPr defaultRowHeight="12.75" x14ac:dyDescent="0.2"/>
  <cols>
    <col min="1" max="1" width="3.7109375" style="96" hidden="1" customWidth="1"/>
    <col min="2" max="2" width="90" style="96" customWidth="1"/>
    <col min="3" max="3" width="95.28515625" style="96" customWidth="1"/>
    <col min="4" max="7" width="9.140625" style="96"/>
    <col min="8" max="8" width="24.140625" style="96" customWidth="1"/>
    <col min="9" max="16" width="9.140625" style="96"/>
    <col min="17" max="18" width="9.140625" style="96" customWidth="1"/>
    <col min="19" max="19" width="5" style="96" customWidth="1"/>
    <col min="20" max="21" width="9.140625" style="96" hidden="1" customWidth="1"/>
    <col min="22" max="22" width="14.7109375" style="96" customWidth="1"/>
    <col min="23" max="16384" width="9.140625" style="96"/>
  </cols>
  <sheetData>
    <row r="4" spans="1:14" ht="36" customHeight="1" x14ac:dyDescent="0.35">
      <c r="B4" s="164" t="s">
        <v>155</v>
      </c>
      <c r="C4" s="164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29.25" customHeight="1" x14ac:dyDescent="0.3">
      <c r="B5" s="165" t="s">
        <v>157</v>
      </c>
      <c r="C5" s="16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27" customHeight="1" thickBot="1" x14ac:dyDescent="0.3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342.75" customHeight="1" thickBot="1" x14ac:dyDescent="0.25">
      <c r="B7" s="116" t="s">
        <v>213</v>
      </c>
      <c r="C7" s="117" t="s">
        <v>212</v>
      </c>
    </row>
    <row r="8" spans="1:14" ht="15" x14ac:dyDescent="0.25">
      <c r="C8" s="99"/>
    </row>
    <row r="9" spans="1:14" ht="15" x14ac:dyDescent="0.25">
      <c r="C9" s="99"/>
    </row>
    <row r="10" spans="1:14" ht="15" x14ac:dyDescent="0.25">
      <c r="C10" s="99"/>
    </row>
    <row r="11" spans="1:14" ht="15" x14ac:dyDescent="0.25">
      <c r="C11" s="99"/>
    </row>
    <row r="12" spans="1:14" ht="15" x14ac:dyDescent="0.25">
      <c r="C12" s="99"/>
    </row>
    <row r="13" spans="1:14" ht="15" x14ac:dyDescent="0.25">
      <c r="C13" s="99"/>
    </row>
    <row r="14" spans="1:14" ht="15" x14ac:dyDescent="0.25">
      <c r="C14" s="99"/>
    </row>
    <row r="15" spans="1:14" ht="15" x14ac:dyDescent="0.25">
      <c r="C15" s="99"/>
    </row>
    <row r="16" spans="1:14" ht="15" x14ac:dyDescent="0.25">
      <c r="C16" s="99"/>
    </row>
    <row r="17" spans="3:3" ht="15" x14ac:dyDescent="0.25">
      <c r="C17" s="99"/>
    </row>
    <row r="18" spans="3:3" ht="15" x14ac:dyDescent="0.25">
      <c r="C18" s="99"/>
    </row>
    <row r="19" spans="3:3" ht="15" x14ac:dyDescent="0.25">
      <c r="C19" s="99"/>
    </row>
    <row r="20" spans="3:3" ht="15" x14ac:dyDescent="0.25">
      <c r="C20" s="99"/>
    </row>
    <row r="21" spans="3:3" ht="15" x14ac:dyDescent="0.25">
      <c r="C21" s="99"/>
    </row>
    <row r="22" spans="3:3" ht="15" x14ac:dyDescent="0.25">
      <c r="C22" s="99"/>
    </row>
    <row r="23" spans="3:3" ht="15" x14ac:dyDescent="0.25">
      <c r="C23" s="99"/>
    </row>
    <row r="24" spans="3:3" ht="15" x14ac:dyDescent="0.25">
      <c r="C24" s="99"/>
    </row>
    <row r="25" spans="3:3" ht="15" x14ac:dyDescent="0.25">
      <c r="C25" s="99"/>
    </row>
    <row r="26" spans="3:3" ht="15" x14ac:dyDescent="0.25">
      <c r="C26" s="99"/>
    </row>
    <row r="27" spans="3:3" ht="15" x14ac:dyDescent="0.25">
      <c r="C27" s="99"/>
    </row>
    <row r="28" spans="3:3" ht="15" x14ac:dyDescent="0.25">
      <c r="C28" s="99"/>
    </row>
    <row r="29" spans="3:3" ht="15" x14ac:dyDescent="0.25">
      <c r="C29" s="99"/>
    </row>
    <row r="30" spans="3:3" ht="15" x14ac:dyDescent="0.25">
      <c r="C30" s="99"/>
    </row>
    <row r="31" spans="3:3" ht="15" x14ac:dyDescent="0.25">
      <c r="C31" s="99"/>
    </row>
    <row r="32" spans="3:3" ht="15" x14ac:dyDescent="0.25">
      <c r="C32" s="99"/>
    </row>
    <row r="33" spans="3:3" ht="15" x14ac:dyDescent="0.25">
      <c r="C33" s="99"/>
    </row>
    <row r="34" spans="3:3" ht="15" x14ac:dyDescent="0.25">
      <c r="C34" s="99"/>
    </row>
    <row r="35" spans="3:3" ht="15" x14ac:dyDescent="0.25">
      <c r="C35" s="99"/>
    </row>
    <row r="36" spans="3:3" ht="15" x14ac:dyDescent="0.25">
      <c r="C36" s="99"/>
    </row>
    <row r="37" spans="3:3" ht="15" x14ac:dyDescent="0.25">
      <c r="C37" s="99"/>
    </row>
    <row r="38" spans="3:3" ht="15" x14ac:dyDescent="0.25">
      <c r="C38" s="99"/>
    </row>
    <row r="39" spans="3:3" ht="15" x14ac:dyDescent="0.25">
      <c r="C39" s="99"/>
    </row>
  </sheetData>
  <mergeCells count="2">
    <mergeCell ref="B4:C4"/>
    <mergeCell ref="B5:C5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I29"/>
  <sheetViews>
    <sheetView workbookViewId="0">
      <selection activeCell="C5" sqref="C5"/>
    </sheetView>
  </sheetViews>
  <sheetFormatPr defaultRowHeight="15" x14ac:dyDescent="0.25"/>
  <cols>
    <col min="1" max="1" width="17.85546875" customWidth="1"/>
    <col min="2" max="2" width="19.85546875" customWidth="1"/>
    <col min="3" max="3" width="11.140625" customWidth="1"/>
    <col min="4" max="4" width="41.5703125" customWidth="1"/>
    <col min="9" max="9" width="18.140625" customWidth="1"/>
  </cols>
  <sheetData>
    <row r="2" spans="1:9" x14ac:dyDescent="0.25">
      <c r="I2" s="122" t="s">
        <v>159</v>
      </c>
    </row>
    <row r="3" spans="1:9" ht="21" customHeight="1" x14ac:dyDescent="0.25">
      <c r="A3" s="182" t="s">
        <v>186</v>
      </c>
      <c r="B3" s="182"/>
      <c r="C3" s="182"/>
      <c r="D3" s="182"/>
      <c r="H3" s="169"/>
      <c r="I3" s="122" t="s">
        <v>160</v>
      </c>
    </row>
    <row r="4" spans="1:9" ht="18" customHeight="1" x14ac:dyDescent="0.25">
      <c r="A4" s="183" t="s">
        <v>187</v>
      </c>
      <c r="B4" s="183"/>
      <c r="C4" s="183"/>
      <c r="D4" s="183"/>
      <c r="H4" s="169"/>
    </row>
    <row r="5" spans="1:9" ht="48.75" customHeight="1" x14ac:dyDescent="0.25">
      <c r="A5" s="29" t="s">
        <v>91</v>
      </c>
      <c r="B5" s="52" t="s">
        <v>184</v>
      </c>
      <c r="C5" s="52" t="s">
        <v>179</v>
      </c>
      <c r="D5" s="29" t="s">
        <v>14</v>
      </c>
    </row>
    <row r="6" spans="1:9" ht="44.25" customHeight="1" x14ac:dyDescent="0.25">
      <c r="A6" s="46" t="s">
        <v>0</v>
      </c>
      <c r="B6" s="158">
        <v>1.97670964333</v>
      </c>
      <c r="C6" s="51">
        <f>B6/$B$9</f>
        <v>0.70749311942912696</v>
      </c>
      <c r="D6" s="46" t="s">
        <v>80</v>
      </c>
    </row>
    <row r="7" spans="1:9" ht="44.25" customHeight="1" x14ac:dyDescent="0.25">
      <c r="A7" s="40" t="s">
        <v>63</v>
      </c>
      <c r="B7" s="160">
        <v>0.69661342012000005</v>
      </c>
      <c r="C7" s="56">
        <f t="shared" ref="C7:C8" si="0">B7/$B$9</f>
        <v>0.24932807066526438</v>
      </c>
      <c r="D7" s="40" t="s">
        <v>82</v>
      </c>
    </row>
    <row r="8" spans="1:9" ht="44.25" customHeight="1" x14ac:dyDescent="0.25">
      <c r="A8" s="46" t="s">
        <v>1</v>
      </c>
      <c r="B8" s="158">
        <v>0.12064</v>
      </c>
      <c r="C8" s="51">
        <f t="shared" si="0"/>
        <v>4.3178809905608816E-2</v>
      </c>
      <c r="D8" s="46" t="s">
        <v>5</v>
      </c>
    </row>
    <row r="9" spans="1:9" ht="44.25" customHeight="1" x14ac:dyDescent="0.25">
      <c r="A9" s="75" t="s">
        <v>77</v>
      </c>
      <c r="B9" s="148">
        <f>SUM(B6:B8)</f>
        <v>2.7939630634499997</v>
      </c>
      <c r="C9" s="162">
        <f>SUM(C6:C8)</f>
        <v>1.0000000000000002</v>
      </c>
      <c r="D9" s="75" t="s">
        <v>13</v>
      </c>
    </row>
    <row r="10" spans="1:9" x14ac:dyDescent="0.25">
      <c r="A10" s="86" t="s">
        <v>149</v>
      </c>
      <c r="B10" s="86"/>
      <c r="C10" s="86"/>
      <c r="D10" s="86" t="s">
        <v>150</v>
      </c>
    </row>
    <row r="11" spans="1:9" ht="29.25" customHeight="1" x14ac:dyDescent="0.25"/>
    <row r="12" spans="1:9" ht="15" customHeight="1" x14ac:dyDescent="0.25">
      <c r="E12" s="26"/>
    </row>
    <row r="13" spans="1:9" ht="15" customHeight="1" x14ac:dyDescent="0.25">
      <c r="E13" s="26"/>
    </row>
    <row r="14" spans="1:9" ht="15" customHeight="1" x14ac:dyDescent="0.25">
      <c r="E14" s="26"/>
    </row>
    <row r="15" spans="1:9" ht="15" customHeight="1" x14ac:dyDescent="0.25">
      <c r="E15" s="26"/>
    </row>
    <row r="16" spans="1:9" ht="15" customHeight="1" x14ac:dyDescent="0.25">
      <c r="E16" s="26"/>
    </row>
    <row r="17" spans="5:5" ht="15" customHeight="1" x14ac:dyDescent="0.25">
      <c r="E17" s="26"/>
    </row>
    <row r="18" spans="5:5" ht="15" customHeight="1" x14ac:dyDescent="0.25">
      <c r="E18" s="26"/>
    </row>
    <row r="19" spans="5:5" ht="15" customHeight="1" x14ac:dyDescent="0.25">
      <c r="E19" s="26"/>
    </row>
    <row r="20" spans="5:5" ht="15" customHeight="1" x14ac:dyDescent="0.25">
      <c r="E20" s="26"/>
    </row>
    <row r="21" spans="5:5" ht="15" customHeight="1" x14ac:dyDescent="0.25">
      <c r="E21" s="26"/>
    </row>
    <row r="22" spans="5:5" ht="15" customHeight="1" x14ac:dyDescent="0.25">
      <c r="E22" s="26"/>
    </row>
    <row r="23" spans="5:5" ht="15" customHeight="1" x14ac:dyDescent="0.25">
      <c r="E23" s="26"/>
    </row>
    <row r="24" spans="5:5" ht="15" customHeight="1" x14ac:dyDescent="0.25">
      <c r="E24" s="26"/>
    </row>
    <row r="25" spans="5:5" ht="15" customHeight="1" x14ac:dyDescent="0.25">
      <c r="E25" s="26"/>
    </row>
    <row r="26" spans="5:5" ht="15" customHeight="1" x14ac:dyDescent="0.25">
      <c r="E26" s="26"/>
    </row>
    <row r="27" spans="5:5" ht="15" customHeight="1" x14ac:dyDescent="0.25">
      <c r="E27" s="26"/>
    </row>
    <row r="28" spans="5:5" ht="15" customHeight="1" x14ac:dyDescent="0.25">
      <c r="E28" s="26"/>
    </row>
    <row r="29" spans="5:5" ht="15" customHeight="1" x14ac:dyDescent="0.25"/>
  </sheetData>
  <mergeCells count="3">
    <mergeCell ref="A3:D3"/>
    <mergeCell ref="A4:D4"/>
    <mergeCell ref="H3:H4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G33"/>
  <sheetViews>
    <sheetView zoomScale="86" zoomScaleNormal="86" workbookViewId="0">
      <selection activeCell="K6" sqref="K6"/>
    </sheetView>
  </sheetViews>
  <sheetFormatPr defaultRowHeight="15" x14ac:dyDescent="0.25"/>
  <cols>
    <col min="1" max="1" width="34.85546875" customWidth="1"/>
    <col min="2" max="2" width="19.85546875" customWidth="1"/>
    <col min="3" max="3" width="18.85546875" customWidth="1"/>
    <col min="4" max="4" width="48.28515625" customWidth="1"/>
    <col min="7" max="7" width="18" customWidth="1"/>
  </cols>
  <sheetData>
    <row r="1" spans="1:7" ht="15.75" customHeight="1" x14ac:dyDescent="0.25"/>
    <row r="2" spans="1:7" ht="38.25" customHeight="1" x14ac:dyDescent="0.25">
      <c r="A2" s="184" t="s">
        <v>188</v>
      </c>
      <c r="B2" s="184"/>
      <c r="C2" s="184"/>
      <c r="D2" s="184"/>
      <c r="G2" s="122" t="s">
        <v>159</v>
      </c>
    </row>
    <row r="3" spans="1:7" ht="38.25" customHeight="1" x14ac:dyDescent="0.25">
      <c r="A3" s="185" t="s">
        <v>189</v>
      </c>
      <c r="B3" s="185"/>
      <c r="C3" s="185"/>
      <c r="D3" s="185"/>
      <c r="F3" s="169"/>
      <c r="G3" s="122" t="s">
        <v>160</v>
      </c>
    </row>
    <row r="4" spans="1:7" ht="56.25" customHeight="1" x14ac:dyDescent="0.25">
      <c r="A4" s="87" t="s">
        <v>91</v>
      </c>
      <c r="B4" s="88" t="s">
        <v>184</v>
      </c>
      <c r="C4" s="52" t="s">
        <v>179</v>
      </c>
      <c r="D4" s="87" t="s">
        <v>14</v>
      </c>
      <c r="F4" s="169"/>
    </row>
    <row r="5" spans="1:7" ht="55.5" customHeight="1" x14ac:dyDescent="0.25">
      <c r="A5" s="92" t="s">
        <v>170</v>
      </c>
      <c r="B5" s="93">
        <v>7.407</v>
      </c>
      <c r="C5" s="94">
        <f>B5/$B$11</f>
        <v>0.45681050525391553</v>
      </c>
      <c r="D5" s="92" t="s">
        <v>190</v>
      </c>
    </row>
    <row r="6" spans="1:7" ht="55.5" customHeight="1" x14ac:dyDescent="0.25">
      <c r="A6" s="89" t="s">
        <v>65</v>
      </c>
      <c r="B6" s="163">
        <v>1.85963040171</v>
      </c>
      <c r="C6" s="90">
        <f t="shared" ref="C6:C10" si="0">B6/$B$11</f>
        <v>0.11468863283254854</v>
      </c>
      <c r="D6" s="91" t="s">
        <v>6</v>
      </c>
    </row>
    <row r="7" spans="1:7" ht="55.5" customHeight="1" x14ac:dyDescent="0.25">
      <c r="A7" s="92" t="s">
        <v>64</v>
      </c>
      <c r="B7" s="93">
        <v>1.6324943590000001</v>
      </c>
      <c r="C7" s="94">
        <f t="shared" si="0"/>
        <v>0.10068051477777197</v>
      </c>
      <c r="D7" s="92" t="s">
        <v>4</v>
      </c>
    </row>
    <row r="8" spans="1:7" ht="55.5" customHeight="1" x14ac:dyDescent="0.25">
      <c r="A8" s="89" t="s">
        <v>0</v>
      </c>
      <c r="B8" s="163">
        <v>1.40954850935</v>
      </c>
      <c r="C8" s="90">
        <f t="shared" si="0"/>
        <v>8.6930817704344132E-2</v>
      </c>
      <c r="D8" s="91" t="s">
        <v>80</v>
      </c>
    </row>
    <row r="9" spans="1:7" ht="55.5" customHeight="1" x14ac:dyDescent="0.25">
      <c r="A9" s="92" t="s">
        <v>2</v>
      </c>
      <c r="B9" s="93">
        <v>1.363313153</v>
      </c>
      <c r="C9" s="94">
        <f t="shared" si="0"/>
        <v>8.4079353347001298E-2</v>
      </c>
      <c r="D9" s="92" t="s">
        <v>7</v>
      </c>
    </row>
    <row r="10" spans="1:7" ht="55.5" customHeight="1" x14ac:dyDescent="0.25">
      <c r="A10" s="89" t="s">
        <v>92</v>
      </c>
      <c r="B10" s="163">
        <v>2.5426144120999998</v>
      </c>
      <c r="C10" s="90">
        <f t="shared" si="0"/>
        <v>0.15681017608441858</v>
      </c>
      <c r="D10" s="91" t="s">
        <v>59</v>
      </c>
    </row>
    <row r="11" spans="1:7" ht="55.5" customHeight="1" x14ac:dyDescent="0.25">
      <c r="A11" s="149" t="s">
        <v>77</v>
      </c>
      <c r="B11" s="150">
        <f>SUM(B5:B10)</f>
        <v>16.214600835159999</v>
      </c>
      <c r="C11" s="186">
        <f>SUM(C5:C10)</f>
        <v>1</v>
      </c>
      <c r="D11" s="149" t="s">
        <v>13</v>
      </c>
    </row>
    <row r="12" spans="1:7" x14ac:dyDescent="0.25">
      <c r="A12" s="86" t="s">
        <v>149</v>
      </c>
      <c r="B12" s="86"/>
      <c r="C12" s="86"/>
      <c r="D12" s="86" t="s">
        <v>150</v>
      </c>
    </row>
    <row r="13" spans="1:7" ht="19.5" customHeight="1" x14ac:dyDescent="0.25">
      <c r="A13" s="26"/>
      <c r="B13" s="26"/>
      <c r="C13" s="26"/>
      <c r="D13" s="26"/>
      <c r="E13" s="26"/>
    </row>
    <row r="14" spans="1:7" ht="19.5" customHeight="1" x14ac:dyDescent="0.25">
      <c r="A14" s="26"/>
      <c r="B14" s="26"/>
      <c r="C14" s="26"/>
      <c r="D14" s="26"/>
      <c r="E14" s="26"/>
    </row>
    <row r="15" spans="1:7" ht="19.5" customHeight="1" x14ac:dyDescent="0.25">
      <c r="A15" s="26"/>
      <c r="B15" s="26"/>
      <c r="C15" s="26"/>
      <c r="D15" s="26"/>
      <c r="E15" s="26"/>
    </row>
    <row r="16" spans="1:7" ht="19.5" customHeight="1" x14ac:dyDescent="0.25">
      <c r="A16" s="26"/>
      <c r="B16" s="26"/>
      <c r="C16" s="26"/>
      <c r="D16" s="26"/>
      <c r="E16" s="26"/>
    </row>
    <row r="17" spans="1:5" ht="19.5" customHeight="1" x14ac:dyDescent="0.25">
      <c r="A17" s="26"/>
      <c r="B17" s="26"/>
      <c r="C17" s="26"/>
      <c r="D17" s="26"/>
      <c r="E17" s="26"/>
    </row>
    <row r="18" spans="1:5" ht="19.5" customHeight="1" x14ac:dyDescent="0.25">
      <c r="A18" s="26"/>
      <c r="B18" s="26"/>
      <c r="C18" s="26"/>
      <c r="D18" s="26"/>
      <c r="E18" s="26"/>
    </row>
    <row r="19" spans="1:5" ht="19.5" customHeight="1" x14ac:dyDescent="0.25">
      <c r="A19" s="26"/>
      <c r="B19" s="26"/>
      <c r="C19" s="26"/>
      <c r="D19" s="26"/>
      <c r="E19" s="26"/>
    </row>
    <row r="20" spans="1:5" ht="19.5" customHeight="1" x14ac:dyDescent="0.25">
      <c r="A20" s="26"/>
      <c r="B20" s="26"/>
      <c r="C20" s="26"/>
      <c r="D20" s="26"/>
      <c r="E20" s="26"/>
    </row>
    <row r="21" spans="1:5" ht="19.5" customHeight="1" x14ac:dyDescent="0.25">
      <c r="A21" s="26"/>
      <c r="B21" s="26"/>
      <c r="C21" s="26"/>
      <c r="D21" s="26"/>
      <c r="E21" s="26"/>
    </row>
    <row r="22" spans="1:5" ht="19.5" customHeight="1" x14ac:dyDescent="0.25">
      <c r="A22" s="26"/>
      <c r="B22" s="26"/>
      <c r="C22" s="26"/>
      <c r="D22" s="26"/>
      <c r="E22" s="26"/>
    </row>
    <row r="23" spans="1:5" ht="19.5" customHeight="1" x14ac:dyDescent="0.25">
      <c r="A23" s="26"/>
      <c r="B23" s="26"/>
      <c r="C23" s="26"/>
      <c r="D23" s="26"/>
      <c r="E23" s="26"/>
    </row>
    <row r="24" spans="1:5" ht="19.5" customHeight="1" x14ac:dyDescent="0.25">
      <c r="A24" s="26"/>
      <c r="B24" s="26"/>
      <c r="C24" s="26"/>
      <c r="D24" s="26"/>
      <c r="E24" s="26"/>
    </row>
    <row r="25" spans="1:5" ht="19.5" customHeight="1" x14ac:dyDescent="0.25">
      <c r="A25" s="26"/>
      <c r="B25" s="26"/>
      <c r="C25" s="26"/>
      <c r="D25" s="26"/>
      <c r="E25" s="26"/>
    </row>
    <row r="26" spans="1:5" ht="19.5" customHeight="1" x14ac:dyDescent="0.25">
      <c r="A26" s="26"/>
      <c r="B26" s="26"/>
      <c r="C26" s="26"/>
      <c r="D26" s="26"/>
      <c r="E26" s="26"/>
    </row>
    <row r="27" spans="1:5" ht="19.5" customHeight="1" x14ac:dyDescent="0.25">
      <c r="A27" s="26"/>
      <c r="B27" s="26"/>
      <c r="C27" s="26"/>
      <c r="D27" s="26"/>
      <c r="E27" s="26"/>
    </row>
    <row r="28" spans="1:5" ht="19.5" customHeight="1" x14ac:dyDescent="0.25">
      <c r="A28" s="26"/>
      <c r="B28" s="26"/>
      <c r="C28" s="26"/>
      <c r="D28" s="26"/>
      <c r="E28" s="26"/>
    </row>
    <row r="29" spans="1:5" ht="19.5" customHeight="1" x14ac:dyDescent="0.25">
      <c r="A29" s="26"/>
      <c r="B29" s="26"/>
      <c r="C29" s="26"/>
      <c r="D29" s="26"/>
      <c r="E29" s="26"/>
    </row>
    <row r="30" spans="1:5" ht="19.5" customHeight="1" x14ac:dyDescent="0.25">
      <c r="A30" s="26"/>
      <c r="B30" s="26"/>
      <c r="C30" s="26"/>
      <c r="D30" s="26"/>
      <c r="E30" s="26"/>
    </row>
    <row r="31" spans="1:5" ht="19.5" customHeight="1" x14ac:dyDescent="0.25">
      <c r="A31" s="26"/>
      <c r="B31" s="26"/>
      <c r="C31" s="26"/>
      <c r="D31" s="26"/>
      <c r="E31" s="26"/>
    </row>
    <row r="32" spans="1:5" ht="19.5" customHeight="1" x14ac:dyDescent="0.25">
      <c r="A32" s="26"/>
      <c r="B32" s="26"/>
      <c r="C32" s="26"/>
      <c r="D32" s="26"/>
      <c r="E32" s="26"/>
    </row>
    <row r="33" spans="1:5" ht="18.75" customHeight="1" x14ac:dyDescent="0.25">
      <c r="A33" s="26"/>
      <c r="E33" s="26"/>
    </row>
  </sheetData>
  <mergeCells count="3">
    <mergeCell ref="A2:D2"/>
    <mergeCell ref="A3:D3"/>
    <mergeCell ref="F3:F4"/>
  </mergeCells>
  <phoneticPr fontId="9" type="noConversion"/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2:O32"/>
  <sheetViews>
    <sheetView workbookViewId="0">
      <selection activeCell="M5" sqref="M5"/>
    </sheetView>
  </sheetViews>
  <sheetFormatPr defaultRowHeight="15" x14ac:dyDescent="0.25"/>
  <cols>
    <col min="1" max="1" width="12.42578125" customWidth="1"/>
    <col min="2" max="5" width="8.7109375" style="8"/>
    <col min="10" max="10" width="23.28515625" bestFit="1" customWidth="1"/>
    <col min="15" max="15" width="18.42578125" customWidth="1"/>
  </cols>
  <sheetData>
    <row r="2" spans="1:15" ht="21.75" customHeight="1" x14ac:dyDescent="0.25">
      <c r="A2" s="182" t="s">
        <v>191</v>
      </c>
      <c r="B2" s="182"/>
      <c r="C2" s="182"/>
      <c r="D2" s="182"/>
      <c r="E2" s="182"/>
      <c r="F2" s="182"/>
      <c r="G2" s="182"/>
      <c r="H2" s="182"/>
      <c r="I2" s="182"/>
      <c r="J2" s="182"/>
      <c r="O2" s="122" t="s">
        <v>159</v>
      </c>
    </row>
    <row r="3" spans="1:15" ht="25.5" customHeight="1" x14ac:dyDescent="0.25">
      <c r="A3" s="181" t="s">
        <v>192</v>
      </c>
      <c r="B3" s="181"/>
      <c r="C3" s="181"/>
      <c r="D3" s="181"/>
      <c r="E3" s="181"/>
      <c r="F3" s="181"/>
      <c r="G3" s="181"/>
      <c r="H3" s="181"/>
      <c r="I3" s="181"/>
      <c r="J3" s="181"/>
      <c r="N3" s="169"/>
      <c r="O3" s="122" t="s">
        <v>160</v>
      </c>
    </row>
    <row r="4" spans="1:15" ht="49.5" customHeight="1" x14ac:dyDescent="0.25">
      <c r="A4" s="29" t="s">
        <v>94</v>
      </c>
      <c r="B4" s="29">
        <v>2013</v>
      </c>
      <c r="C4" s="29">
        <v>2014</v>
      </c>
      <c r="D4" s="29">
        <v>2015</v>
      </c>
      <c r="E4" s="29">
        <v>2016</v>
      </c>
      <c r="F4" s="29">
        <v>2017</v>
      </c>
      <c r="G4" s="29">
        <v>2018</v>
      </c>
      <c r="H4" s="29">
        <v>2019</v>
      </c>
      <c r="I4" s="29">
        <v>2020</v>
      </c>
      <c r="J4" s="29" t="s">
        <v>100</v>
      </c>
      <c r="N4" s="169"/>
    </row>
    <row r="5" spans="1:15" ht="49.5" customHeight="1" x14ac:dyDescent="0.25">
      <c r="A5" s="46" t="s">
        <v>105</v>
      </c>
      <c r="B5" s="46">
        <v>36</v>
      </c>
      <c r="C5" s="46">
        <v>48</v>
      </c>
      <c r="D5" s="46">
        <v>71</v>
      </c>
      <c r="E5" s="46">
        <v>82</v>
      </c>
      <c r="F5" s="46">
        <v>44</v>
      </c>
      <c r="G5" s="53">
        <v>79.900000000000006</v>
      </c>
      <c r="H5" s="53">
        <v>35.799999999999997</v>
      </c>
      <c r="I5" s="53">
        <v>60.504768679999998</v>
      </c>
      <c r="J5" s="46" t="s">
        <v>79</v>
      </c>
    </row>
    <row r="6" spans="1:15" ht="49.5" customHeight="1" x14ac:dyDescent="0.25">
      <c r="A6" s="40" t="s">
        <v>106</v>
      </c>
      <c r="B6" s="40">
        <v>14</v>
      </c>
      <c r="C6" s="40">
        <v>20</v>
      </c>
      <c r="D6" s="40">
        <v>20</v>
      </c>
      <c r="E6" s="40">
        <v>18</v>
      </c>
      <c r="F6" s="40">
        <v>40</v>
      </c>
      <c r="G6" s="55">
        <v>13.5</v>
      </c>
      <c r="H6" s="55">
        <v>21.49</v>
      </c>
      <c r="I6" s="55">
        <v>19.02773693</v>
      </c>
      <c r="J6" s="40" t="s">
        <v>109</v>
      </c>
    </row>
    <row r="7" spans="1:15" ht="49.5" customHeight="1" x14ac:dyDescent="0.25">
      <c r="A7" s="46" t="s">
        <v>107</v>
      </c>
      <c r="B7" s="46">
        <v>98</v>
      </c>
      <c r="C7" s="46">
        <v>124</v>
      </c>
      <c r="D7" s="46">
        <v>117</v>
      </c>
      <c r="E7" s="46">
        <v>119</v>
      </c>
      <c r="F7" s="46">
        <v>140</v>
      </c>
      <c r="G7" s="53">
        <v>187</v>
      </c>
      <c r="H7" s="53">
        <v>178.2</v>
      </c>
      <c r="I7" s="53">
        <v>210.64550490000002</v>
      </c>
      <c r="J7" s="46" t="s">
        <v>58</v>
      </c>
    </row>
    <row r="8" spans="1:15" x14ac:dyDescent="0.25">
      <c r="A8" s="86" t="s">
        <v>149</v>
      </c>
      <c r="B8" s="86"/>
      <c r="C8" s="86"/>
      <c r="E8" s="95"/>
      <c r="F8" s="95"/>
      <c r="G8" s="95"/>
      <c r="H8" s="95"/>
      <c r="I8" s="95"/>
      <c r="J8" s="86" t="s">
        <v>150</v>
      </c>
    </row>
    <row r="9" spans="1:15" ht="18.75" customHeight="1" x14ac:dyDescent="0.25">
      <c r="A9" s="8"/>
      <c r="F9" s="8"/>
      <c r="G9" s="8"/>
      <c r="H9" s="8"/>
      <c r="I9" s="8"/>
      <c r="J9" s="8"/>
    </row>
    <row r="10" spans="1:15" ht="23.25" customHeight="1" x14ac:dyDescent="0.25">
      <c r="A10" s="8"/>
      <c r="F10" s="8"/>
      <c r="G10" s="8"/>
      <c r="H10" s="8"/>
      <c r="I10" s="8"/>
      <c r="J10" s="8"/>
    </row>
    <row r="11" spans="1:15" x14ac:dyDescent="0.25">
      <c r="A11" s="8"/>
      <c r="F11" s="8"/>
      <c r="G11" s="8"/>
      <c r="H11" s="8"/>
      <c r="I11" s="8"/>
      <c r="J11" s="8"/>
      <c r="K11" s="26"/>
    </row>
    <row r="12" spans="1:15" x14ac:dyDescent="0.25">
      <c r="A12" s="8"/>
      <c r="F12" s="8"/>
      <c r="G12" s="8"/>
      <c r="H12" s="8"/>
      <c r="I12" s="8"/>
      <c r="J12" s="8"/>
      <c r="K12" s="26"/>
    </row>
    <row r="13" spans="1:15" x14ac:dyDescent="0.25">
      <c r="A13" s="8"/>
      <c r="F13" s="8"/>
      <c r="G13" s="8"/>
      <c r="H13" s="8"/>
      <c r="I13" s="8"/>
      <c r="J13" s="8"/>
      <c r="K13" s="26"/>
    </row>
    <row r="14" spans="1:15" x14ac:dyDescent="0.25">
      <c r="A14" s="8"/>
      <c r="F14" s="8"/>
      <c r="G14" s="8"/>
      <c r="H14" s="8"/>
      <c r="I14" s="8"/>
      <c r="J14" s="8"/>
      <c r="K14" s="26"/>
    </row>
    <row r="15" spans="1:15" x14ac:dyDescent="0.25">
      <c r="A15" s="8"/>
      <c r="F15" s="8"/>
      <c r="G15" s="8"/>
      <c r="H15" s="8"/>
      <c r="I15" s="8"/>
      <c r="J15" s="8"/>
      <c r="K15" s="26"/>
    </row>
    <row r="16" spans="1:15" x14ac:dyDescent="0.25">
      <c r="A16" s="8"/>
      <c r="F16" s="8"/>
      <c r="G16" s="8"/>
      <c r="H16" s="8"/>
      <c r="I16" s="8"/>
      <c r="J16" s="8"/>
      <c r="K16" s="26"/>
    </row>
    <row r="17" spans="1:11" x14ac:dyDescent="0.25">
      <c r="A17" s="8"/>
      <c r="F17" s="8"/>
      <c r="G17" s="8"/>
      <c r="H17" s="8"/>
      <c r="I17" s="8"/>
      <c r="J17" s="8"/>
      <c r="K17" s="26"/>
    </row>
    <row r="18" spans="1:11" x14ac:dyDescent="0.25">
      <c r="A18" s="8"/>
      <c r="F18" s="8"/>
      <c r="G18" s="8"/>
      <c r="I18" s="8"/>
      <c r="J18" s="8"/>
      <c r="K18" s="26"/>
    </row>
    <row r="19" spans="1:11" x14ac:dyDescent="0.25">
      <c r="A19" s="8"/>
      <c r="F19" s="8"/>
      <c r="G19" s="8"/>
      <c r="I19" s="8"/>
      <c r="J19" s="8"/>
      <c r="K19" s="26"/>
    </row>
    <row r="20" spans="1:11" x14ac:dyDescent="0.25">
      <c r="A20" s="8"/>
      <c r="F20" s="8"/>
      <c r="G20" s="8"/>
      <c r="I20" s="8"/>
      <c r="J20" s="8"/>
      <c r="K20" s="26"/>
    </row>
    <row r="21" spans="1:11" x14ac:dyDescent="0.25">
      <c r="A21" s="8"/>
      <c r="F21" s="8"/>
      <c r="G21" s="8"/>
      <c r="H21" s="8"/>
      <c r="I21" s="8"/>
      <c r="J21" s="8"/>
      <c r="K21" s="26"/>
    </row>
    <row r="22" spans="1:11" x14ac:dyDescent="0.25">
      <c r="A22" s="8"/>
      <c r="F22" s="8"/>
      <c r="G22" s="8"/>
      <c r="H22" s="8"/>
      <c r="I22" s="8"/>
      <c r="J22" s="8"/>
      <c r="K22" s="26"/>
    </row>
    <row r="23" spans="1:11" x14ac:dyDescent="0.25">
      <c r="A23" s="8"/>
      <c r="F23" s="8"/>
      <c r="G23" s="8"/>
      <c r="H23" s="8"/>
      <c r="I23" s="8"/>
      <c r="J23" s="8"/>
      <c r="K23" s="26"/>
    </row>
    <row r="24" spans="1:11" x14ac:dyDescent="0.25">
      <c r="A24" s="8"/>
      <c r="F24" s="8"/>
      <c r="G24" s="8"/>
      <c r="H24" s="8"/>
      <c r="I24" s="8"/>
      <c r="J24" s="8"/>
      <c r="K24" s="26"/>
    </row>
    <row r="25" spans="1:11" x14ac:dyDescent="0.25">
      <c r="A25" s="8"/>
      <c r="F25" s="8"/>
      <c r="G25" s="8"/>
      <c r="H25" s="8"/>
      <c r="I25" s="8"/>
      <c r="J25" s="8"/>
      <c r="K25" s="26"/>
    </row>
    <row r="26" spans="1:11" x14ac:dyDescent="0.25">
      <c r="A26" s="8"/>
      <c r="F26" s="8"/>
      <c r="G26" s="8"/>
      <c r="H26" s="8"/>
      <c r="I26" s="8"/>
      <c r="J26" s="8"/>
      <c r="K26" s="26"/>
    </row>
    <row r="27" spans="1:11" x14ac:dyDescent="0.25">
      <c r="A27" s="8"/>
      <c r="F27" s="8"/>
      <c r="G27" s="8"/>
      <c r="H27" s="8"/>
      <c r="I27" s="8"/>
      <c r="J27" s="8"/>
      <c r="K27" s="26"/>
    </row>
    <row r="28" spans="1:11" x14ac:dyDescent="0.25">
      <c r="A28" s="8"/>
      <c r="F28" s="8"/>
      <c r="G28" s="8"/>
      <c r="H28" s="8"/>
      <c r="I28" s="8"/>
      <c r="J28" s="8"/>
      <c r="K28" s="26"/>
    </row>
    <row r="29" spans="1:11" x14ac:dyDescent="0.25">
      <c r="A29" s="8"/>
      <c r="F29" s="8"/>
      <c r="G29" s="8"/>
      <c r="H29" s="8"/>
      <c r="I29" s="8"/>
      <c r="J29" s="8"/>
      <c r="K29" s="26"/>
    </row>
    <row r="30" spans="1:11" x14ac:dyDescent="0.25">
      <c r="A30" s="8"/>
      <c r="F30" s="8"/>
      <c r="G30" s="8"/>
      <c r="H30" s="8"/>
      <c r="I30" s="8"/>
      <c r="J30" s="8"/>
    </row>
    <row r="31" spans="1:11" x14ac:dyDescent="0.25">
      <c r="A31" s="8"/>
      <c r="F31" s="8"/>
      <c r="G31" s="8"/>
      <c r="H31" s="8"/>
      <c r="I31" s="8"/>
      <c r="J31" s="8"/>
    </row>
    <row r="32" spans="1:11" x14ac:dyDescent="0.25">
      <c r="A32" s="8"/>
      <c r="F32" s="8"/>
      <c r="G32" s="8"/>
      <c r="H32" s="8"/>
      <c r="I32" s="8"/>
      <c r="J32" s="8"/>
    </row>
  </sheetData>
  <mergeCells count="3">
    <mergeCell ref="A2:J2"/>
    <mergeCell ref="A3:J3"/>
    <mergeCell ref="N3:N4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M33"/>
  <sheetViews>
    <sheetView zoomScaleNormal="100" workbookViewId="0">
      <selection activeCell="A9" sqref="A9:J9"/>
    </sheetView>
  </sheetViews>
  <sheetFormatPr defaultRowHeight="15" x14ac:dyDescent="0.25"/>
  <cols>
    <col min="1" max="1" width="41.85546875" bestFit="1" customWidth="1"/>
    <col min="2" max="5" width="9" style="8" customWidth="1"/>
    <col min="6" max="9" width="9" customWidth="1"/>
    <col min="10" max="10" width="33.42578125" bestFit="1" customWidth="1"/>
    <col min="13" max="13" width="16.42578125" customWidth="1"/>
  </cols>
  <sheetData>
    <row r="1" spans="1:13" ht="27.75" customHeight="1" x14ac:dyDescent="0.25">
      <c r="A1" s="189" t="s">
        <v>195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3" ht="31.5" customHeight="1" x14ac:dyDescent="0.25">
      <c r="A2" s="190" t="s">
        <v>194</v>
      </c>
      <c r="B2" s="190"/>
      <c r="C2" s="190"/>
      <c r="D2" s="190"/>
      <c r="E2" s="190"/>
      <c r="F2" s="190"/>
      <c r="G2" s="190"/>
      <c r="H2" s="190"/>
      <c r="I2" s="190"/>
      <c r="J2" s="190"/>
      <c r="M2" s="122" t="s">
        <v>159</v>
      </c>
    </row>
    <row r="3" spans="1:13" ht="39.75" customHeight="1" x14ac:dyDescent="0.25">
      <c r="A3" s="71" t="s">
        <v>104</v>
      </c>
      <c r="B3" s="71">
        <v>2013</v>
      </c>
      <c r="C3" s="71">
        <v>2014</v>
      </c>
      <c r="D3" s="71">
        <v>2015</v>
      </c>
      <c r="E3" s="71">
        <v>2016</v>
      </c>
      <c r="F3" s="71">
        <v>2017</v>
      </c>
      <c r="G3" s="71">
        <v>2018</v>
      </c>
      <c r="H3" s="71">
        <v>2019</v>
      </c>
      <c r="I3" s="71">
        <v>2020</v>
      </c>
      <c r="J3" s="71" t="s">
        <v>100</v>
      </c>
      <c r="L3" s="169"/>
      <c r="M3" s="122" t="s">
        <v>160</v>
      </c>
    </row>
    <row r="4" spans="1:13" ht="39.75" customHeight="1" x14ac:dyDescent="0.25">
      <c r="A4" s="73" t="s">
        <v>101</v>
      </c>
      <c r="B4" s="59">
        <v>23.1</v>
      </c>
      <c r="C4" s="59">
        <v>28.7</v>
      </c>
      <c r="D4" s="59">
        <v>32.9</v>
      </c>
      <c r="E4" s="59">
        <v>51.69</v>
      </c>
      <c r="F4" s="59">
        <v>27.564869212038737</v>
      </c>
      <c r="G4" s="59">
        <v>30.976095075543263</v>
      </c>
      <c r="H4" s="59">
        <v>25.469075359999998</v>
      </c>
      <c r="I4" s="59">
        <v>35.696978159999993</v>
      </c>
      <c r="J4" s="32" t="s">
        <v>3</v>
      </c>
      <c r="L4" s="169"/>
    </row>
    <row r="5" spans="1:13" ht="39.75" customHeight="1" x14ac:dyDescent="0.25">
      <c r="A5" s="72" t="s">
        <v>99</v>
      </c>
      <c r="B5" s="54">
        <v>10.7</v>
      </c>
      <c r="C5" s="54">
        <v>17.600000000000001</v>
      </c>
      <c r="D5" s="54">
        <v>14.8</v>
      </c>
      <c r="E5" s="54">
        <v>3.71</v>
      </c>
      <c r="F5" s="54">
        <v>8.917086344984007</v>
      </c>
      <c r="G5" s="54">
        <v>9.154903081452991</v>
      </c>
      <c r="H5" s="54">
        <v>8.5945966400000007</v>
      </c>
      <c r="I5" s="54">
        <v>14.467244539999999</v>
      </c>
      <c r="J5" s="33" t="s">
        <v>61</v>
      </c>
    </row>
    <row r="6" spans="1:13" ht="39.75" customHeight="1" x14ac:dyDescent="0.25">
      <c r="A6" s="73" t="s">
        <v>102</v>
      </c>
      <c r="B6" s="59">
        <v>2.6</v>
      </c>
      <c r="C6" s="59">
        <v>1.5</v>
      </c>
      <c r="D6" s="59">
        <v>23.5</v>
      </c>
      <c r="E6" s="59">
        <v>26.35</v>
      </c>
      <c r="F6" s="59">
        <v>6.774489458081411</v>
      </c>
      <c r="G6" s="59">
        <v>39.809115662033619</v>
      </c>
      <c r="H6" s="59">
        <v>1.8000024699999999</v>
      </c>
      <c r="I6" s="59">
        <v>2.9905459799999998</v>
      </c>
      <c r="J6" s="32" t="s">
        <v>60</v>
      </c>
    </row>
    <row r="7" spans="1:13" ht="39.75" customHeight="1" x14ac:dyDescent="0.25">
      <c r="A7" s="72" t="s">
        <v>103</v>
      </c>
      <c r="B7" s="54">
        <v>0</v>
      </c>
      <c r="C7" s="54">
        <v>0</v>
      </c>
      <c r="D7" s="54">
        <v>0</v>
      </c>
      <c r="E7" s="54">
        <v>0</v>
      </c>
      <c r="F7" s="54">
        <v>1.48067459</v>
      </c>
      <c r="G7" s="54">
        <v>0</v>
      </c>
      <c r="H7" s="54">
        <v>0</v>
      </c>
      <c r="I7" s="54">
        <v>7.35</v>
      </c>
      <c r="J7" s="33" t="s">
        <v>62</v>
      </c>
    </row>
    <row r="8" spans="1:13" ht="39.75" customHeight="1" x14ac:dyDescent="0.25">
      <c r="A8" s="187" t="s">
        <v>77</v>
      </c>
      <c r="B8" s="188">
        <f>SUM(B4:B7)</f>
        <v>36.4</v>
      </c>
      <c r="C8" s="188">
        <f t="shared" ref="C8:I8" si="0">SUM(C4:C7)</f>
        <v>47.8</v>
      </c>
      <c r="D8" s="188">
        <f t="shared" si="0"/>
        <v>71.2</v>
      </c>
      <c r="E8" s="188">
        <f t="shared" si="0"/>
        <v>81.75</v>
      </c>
      <c r="F8" s="188">
        <f t="shared" si="0"/>
        <v>44.737119605104155</v>
      </c>
      <c r="G8" s="188">
        <f t="shared" si="0"/>
        <v>79.940113819029875</v>
      </c>
      <c r="H8" s="188">
        <f t="shared" si="0"/>
        <v>35.863674469999999</v>
      </c>
      <c r="I8" s="188">
        <f t="shared" si="0"/>
        <v>60.504768679999998</v>
      </c>
      <c r="J8" s="187" t="s">
        <v>193</v>
      </c>
    </row>
    <row r="9" spans="1:13" x14ac:dyDescent="0.25">
      <c r="A9" s="85" t="s">
        <v>140</v>
      </c>
      <c r="B9" s="85"/>
      <c r="C9" s="85"/>
      <c r="D9" s="85"/>
      <c r="E9" s="85"/>
      <c r="F9" s="85"/>
      <c r="G9" s="85"/>
      <c r="H9" s="85"/>
      <c r="I9" s="85"/>
      <c r="J9" s="85" t="s">
        <v>145</v>
      </c>
    </row>
    <row r="10" spans="1:13" x14ac:dyDescent="0.25">
      <c r="B10"/>
      <c r="C10"/>
      <c r="D10"/>
      <c r="E10"/>
    </row>
    <row r="11" spans="1:13" ht="21" customHeight="1" x14ac:dyDescent="0.25">
      <c r="B11"/>
      <c r="C11"/>
      <c r="D11"/>
      <c r="E11"/>
    </row>
    <row r="12" spans="1:13" ht="34.5" customHeight="1" x14ac:dyDescent="0.25">
      <c r="B12"/>
      <c r="C12"/>
      <c r="D12"/>
      <c r="E12"/>
    </row>
    <row r="13" spans="1:13" x14ac:dyDescent="0.25">
      <c r="B13"/>
      <c r="C13"/>
      <c r="D13"/>
      <c r="E13"/>
    </row>
    <row r="14" spans="1:13" x14ac:dyDescent="0.25">
      <c r="B14"/>
      <c r="C14"/>
      <c r="D14"/>
      <c r="E14"/>
    </row>
    <row r="15" spans="1:13" x14ac:dyDescent="0.25">
      <c r="B15"/>
      <c r="C15"/>
      <c r="D15"/>
      <c r="E15"/>
    </row>
    <row r="16" spans="1:13" x14ac:dyDescent="0.25">
      <c r="B16"/>
      <c r="C16"/>
      <c r="D16"/>
      <c r="E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</sheetData>
  <mergeCells count="3">
    <mergeCell ref="A1:J1"/>
    <mergeCell ref="A2:J2"/>
    <mergeCell ref="L3:L4"/>
  </mergeCells>
  <printOptions horizontalCentered="1" verticalCentered="1"/>
  <pageMargins left="0.7" right="0.7" top="0.75" bottom="0.75" header="0.3" footer="0.3"/>
  <pageSetup paperSize="9" scale="89" orientation="landscape" r:id="rId1"/>
  <ignoredErrors>
    <ignoredError sqref="B8:I8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J71"/>
  <sheetViews>
    <sheetView showGridLines="0" zoomScaleNormal="100" workbookViewId="0"/>
  </sheetViews>
  <sheetFormatPr defaultRowHeight="15" x14ac:dyDescent="0.25"/>
  <cols>
    <col min="2" max="2" width="27.7109375" style="8" customWidth="1"/>
    <col min="3" max="3" width="22.7109375" customWidth="1"/>
    <col min="4" max="4" width="10.85546875" style="8" customWidth="1"/>
    <col min="5" max="5" width="48.5703125" customWidth="1"/>
    <col min="8" max="8" width="17.7109375" customWidth="1"/>
    <col min="9" max="9" width="40.5703125" bestFit="1" customWidth="1"/>
  </cols>
  <sheetData>
    <row r="1" spans="2:8" ht="21.75" customHeight="1" x14ac:dyDescent="0.25">
      <c r="B1" s="191" t="s">
        <v>204</v>
      </c>
      <c r="C1" s="192"/>
      <c r="D1" s="192"/>
      <c r="E1" s="193"/>
    </row>
    <row r="2" spans="2:8" ht="21.75" customHeight="1" x14ac:dyDescent="0.25">
      <c r="B2" s="194" t="s">
        <v>205</v>
      </c>
      <c r="C2" s="185"/>
      <c r="D2" s="185"/>
      <c r="E2" s="195"/>
      <c r="H2" s="122" t="s">
        <v>159</v>
      </c>
    </row>
    <row r="3" spans="2:8" ht="53.25" customHeight="1" x14ac:dyDescent="0.25">
      <c r="B3" s="207" t="s">
        <v>88</v>
      </c>
      <c r="C3" s="208" t="s">
        <v>206</v>
      </c>
      <c r="D3" s="208" t="s">
        <v>207</v>
      </c>
      <c r="E3" s="209" t="s">
        <v>90</v>
      </c>
      <c r="G3" s="169"/>
      <c r="H3" s="122" t="s">
        <v>160</v>
      </c>
    </row>
    <row r="4" spans="2:8" ht="24.75" customHeight="1" x14ac:dyDescent="0.25">
      <c r="B4" s="196" t="s">
        <v>75</v>
      </c>
      <c r="C4" s="210">
        <v>32.659511000000002</v>
      </c>
      <c r="D4" s="211">
        <f>C4/$C$23</f>
        <v>0.53978408169331094</v>
      </c>
      <c r="E4" s="198" t="s">
        <v>4</v>
      </c>
      <c r="G4" s="169"/>
    </row>
    <row r="5" spans="2:8" ht="24.75" customHeight="1" x14ac:dyDescent="0.25">
      <c r="B5" s="197" t="s">
        <v>65</v>
      </c>
      <c r="C5" s="212">
        <v>7.7849859600000002</v>
      </c>
      <c r="D5" s="213">
        <f t="shared" ref="D5:D23" si="0">C5/$C$23</f>
        <v>0.12866731217788038</v>
      </c>
      <c r="E5" s="199" t="s">
        <v>6</v>
      </c>
      <c r="G5" s="169"/>
    </row>
    <row r="6" spans="2:8" ht="24.75" customHeight="1" x14ac:dyDescent="0.25">
      <c r="B6" s="196" t="s">
        <v>1</v>
      </c>
      <c r="C6" s="210">
        <v>7.39</v>
      </c>
      <c r="D6" s="211">
        <f t="shared" si="0"/>
        <v>0.12213913318278302</v>
      </c>
      <c r="E6" s="198" t="s">
        <v>5</v>
      </c>
      <c r="G6" s="169"/>
    </row>
    <row r="7" spans="2:8" ht="24.75" customHeight="1" x14ac:dyDescent="0.25">
      <c r="B7" s="197" t="s">
        <v>2</v>
      </c>
      <c r="C7" s="212">
        <v>4.4559110000000004</v>
      </c>
      <c r="D7" s="213">
        <f t="shared" si="0"/>
        <v>7.3645616654888765E-2</v>
      </c>
      <c r="E7" s="199" t="s">
        <v>7</v>
      </c>
      <c r="G7" s="169"/>
    </row>
    <row r="8" spans="2:8" ht="24.75" customHeight="1" x14ac:dyDescent="0.25">
      <c r="B8" s="196" t="s">
        <v>63</v>
      </c>
      <c r="C8" s="210">
        <v>2.3519293100000001</v>
      </c>
      <c r="D8" s="211">
        <f t="shared" si="0"/>
        <v>3.8871800707791747E-2</v>
      </c>
      <c r="E8" s="198" t="s">
        <v>82</v>
      </c>
      <c r="G8" s="169"/>
    </row>
    <row r="9" spans="2:8" ht="24.75" customHeight="1" x14ac:dyDescent="0.25">
      <c r="B9" s="197" t="s">
        <v>197</v>
      </c>
      <c r="C9" s="212">
        <v>2.309056</v>
      </c>
      <c r="D9" s="213">
        <f t="shared" si="0"/>
        <v>3.8163206807916676E-2</v>
      </c>
      <c r="E9" s="199" t="s">
        <v>10</v>
      </c>
      <c r="G9" s="169"/>
    </row>
    <row r="10" spans="2:8" ht="24.75" customHeight="1" x14ac:dyDescent="0.25">
      <c r="B10" s="196" t="s">
        <v>161</v>
      </c>
      <c r="C10" s="210">
        <v>2.0615278500000001</v>
      </c>
      <c r="D10" s="211">
        <f t="shared" si="0"/>
        <v>3.407215488919707E-2</v>
      </c>
      <c r="E10" s="198" t="s">
        <v>164</v>
      </c>
      <c r="G10" s="169"/>
    </row>
    <row r="11" spans="2:8" ht="24.75" customHeight="1" x14ac:dyDescent="0.25">
      <c r="B11" s="197" t="s">
        <v>198</v>
      </c>
      <c r="C11" s="212">
        <v>1.0172079999999999</v>
      </c>
      <c r="D11" s="213">
        <f t="shared" si="0"/>
        <v>1.6812030228226298E-2</v>
      </c>
      <c r="E11" s="199" t="s">
        <v>208</v>
      </c>
      <c r="G11" s="169"/>
    </row>
    <row r="12" spans="2:8" ht="24.75" customHeight="1" x14ac:dyDescent="0.25">
      <c r="B12" s="196" t="s">
        <v>0</v>
      </c>
      <c r="C12" s="210">
        <v>0.13845803999999998</v>
      </c>
      <c r="D12" s="211">
        <f t="shared" si="0"/>
        <v>2.2883822716897291E-3</v>
      </c>
      <c r="E12" s="198" t="s">
        <v>80</v>
      </c>
      <c r="G12" s="169"/>
    </row>
    <row r="13" spans="2:8" ht="24.75" customHeight="1" x14ac:dyDescent="0.25">
      <c r="B13" s="197" t="s">
        <v>196</v>
      </c>
      <c r="C13" s="212">
        <v>0.12012827</v>
      </c>
      <c r="D13" s="213">
        <f t="shared" si="0"/>
        <v>1.9854347454055913E-3</v>
      </c>
      <c r="E13" s="199" t="s">
        <v>9</v>
      </c>
      <c r="G13" s="169"/>
    </row>
    <row r="14" spans="2:8" ht="24.75" customHeight="1" x14ac:dyDescent="0.25">
      <c r="B14" s="196" t="s">
        <v>201</v>
      </c>
      <c r="C14" s="210">
        <v>9.2638999999999999E-2</v>
      </c>
      <c r="D14" s="211">
        <f t="shared" si="0"/>
        <v>1.5311024572286654E-3</v>
      </c>
      <c r="E14" s="198" t="s">
        <v>8</v>
      </c>
      <c r="G14" s="169"/>
    </row>
    <row r="15" spans="2:8" ht="24.75" customHeight="1" x14ac:dyDescent="0.25">
      <c r="B15" s="197" t="s">
        <v>200</v>
      </c>
      <c r="C15" s="212">
        <v>6.7722249999999998E-2</v>
      </c>
      <c r="D15" s="213">
        <f t="shared" si="0"/>
        <v>1.1192878094976628E-3</v>
      </c>
      <c r="E15" s="199" t="s">
        <v>12</v>
      </c>
      <c r="G15" s="169"/>
    </row>
    <row r="16" spans="2:8" ht="24.75" customHeight="1" x14ac:dyDescent="0.25">
      <c r="B16" s="196" t="s">
        <v>169</v>
      </c>
      <c r="C16" s="210">
        <v>3.9357999999999997E-2</v>
      </c>
      <c r="D16" s="211">
        <f t="shared" si="0"/>
        <v>6.5049418184140386E-4</v>
      </c>
      <c r="E16" s="198" t="s">
        <v>11</v>
      </c>
      <c r="G16" s="169"/>
    </row>
    <row r="17" spans="2:10" ht="24.75" customHeight="1" x14ac:dyDescent="0.25">
      <c r="B17" s="197" t="s">
        <v>170</v>
      </c>
      <c r="C17" s="212">
        <v>1.6334000000000001E-2</v>
      </c>
      <c r="D17" s="213">
        <f t="shared" si="0"/>
        <v>2.699621923420268E-4</v>
      </c>
      <c r="E17" s="199" t="s">
        <v>171</v>
      </c>
    </row>
    <row r="18" spans="2:10" ht="24.75" customHeight="1" x14ac:dyDescent="0.25">
      <c r="B18" s="196" t="s">
        <v>199</v>
      </c>
      <c r="C18" s="210">
        <v>0</v>
      </c>
      <c r="D18" s="211">
        <f t="shared" si="0"/>
        <v>0</v>
      </c>
      <c r="E18" s="198" t="s">
        <v>67</v>
      </c>
    </row>
    <row r="19" spans="2:10" ht="24.75" customHeight="1" x14ac:dyDescent="0.25">
      <c r="B19" s="197" t="s">
        <v>168</v>
      </c>
      <c r="C19" s="212">
        <v>0</v>
      </c>
      <c r="D19" s="213">
        <f t="shared" si="0"/>
        <v>0</v>
      </c>
      <c r="E19" s="199" t="s">
        <v>72</v>
      </c>
    </row>
    <row r="20" spans="2:10" ht="24.75" customHeight="1" x14ac:dyDescent="0.25">
      <c r="B20" s="196" t="s">
        <v>202</v>
      </c>
      <c r="C20" s="210">
        <v>0</v>
      </c>
      <c r="D20" s="211">
        <f t="shared" si="0"/>
        <v>0</v>
      </c>
      <c r="E20" s="198" t="s">
        <v>56</v>
      </c>
      <c r="F20" s="85"/>
      <c r="G20" s="85"/>
      <c r="H20" s="85"/>
    </row>
    <row r="21" spans="2:10" ht="24.75" customHeight="1" x14ac:dyDescent="0.25">
      <c r="B21" s="197" t="s">
        <v>74</v>
      </c>
      <c r="C21" s="212">
        <v>0</v>
      </c>
      <c r="D21" s="213">
        <f t="shared" si="0"/>
        <v>0</v>
      </c>
      <c r="E21" s="199" t="s">
        <v>209</v>
      </c>
    </row>
    <row r="22" spans="2:10" ht="24.75" customHeight="1" x14ac:dyDescent="0.25">
      <c r="B22" s="196" t="s">
        <v>203</v>
      </c>
      <c r="C22" s="210">
        <v>0</v>
      </c>
      <c r="D22" s="211">
        <f t="shared" si="0"/>
        <v>0</v>
      </c>
      <c r="E22" s="198" t="s">
        <v>57</v>
      </c>
    </row>
    <row r="23" spans="2:10" ht="32.25" customHeight="1" x14ac:dyDescent="0.25">
      <c r="B23" s="201" t="s">
        <v>77</v>
      </c>
      <c r="C23" s="188">
        <f>SUM(C4:C22)</f>
        <v>60.504768680000005</v>
      </c>
      <c r="D23" s="206">
        <f t="shared" si="0"/>
        <v>1</v>
      </c>
      <c r="E23" s="200" t="s">
        <v>193</v>
      </c>
    </row>
    <row r="24" spans="2:10" ht="12.75" customHeight="1" x14ac:dyDescent="0.25">
      <c r="B24" s="85" t="s">
        <v>140</v>
      </c>
      <c r="C24" s="85"/>
      <c r="D24" s="85"/>
      <c r="E24" s="85" t="s">
        <v>145</v>
      </c>
      <c r="F24" s="85"/>
      <c r="G24" s="85"/>
      <c r="H24" s="85"/>
      <c r="I24" s="85"/>
      <c r="J24" s="85"/>
    </row>
    <row r="25" spans="2:10" ht="12.75" customHeight="1" x14ac:dyDescent="0.25"/>
    <row r="26" spans="2:10" ht="12.75" customHeight="1" x14ac:dyDescent="0.25"/>
    <row r="27" spans="2:10" ht="12.75" customHeight="1" x14ac:dyDescent="0.25"/>
    <row r="28" spans="2:10" ht="12.75" customHeight="1" x14ac:dyDescent="0.25"/>
    <row r="29" spans="2:10" ht="12.75" customHeight="1" x14ac:dyDescent="0.25"/>
    <row r="30" spans="2:10" ht="12.75" customHeight="1" x14ac:dyDescent="0.25"/>
    <row r="31" spans="2:10" ht="12.75" customHeight="1" x14ac:dyDescent="0.25"/>
    <row r="32" spans="2:10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52" spans="1:6" x14ac:dyDescent="0.25">
      <c r="A52" s="205">
        <v>32.659511000000002</v>
      </c>
      <c r="B52" s="203" t="s">
        <v>75</v>
      </c>
      <c r="C52" s="204" t="s">
        <v>4</v>
      </c>
      <c r="F52">
        <v>60504768.68</v>
      </c>
    </row>
    <row r="53" spans="1:6" x14ac:dyDescent="0.25">
      <c r="A53" s="205">
        <v>7.7849859600000002</v>
      </c>
      <c r="B53" s="203" t="s">
        <v>65</v>
      </c>
      <c r="C53" s="204" t="s">
        <v>6</v>
      </c>
      <c r="F53">
        <v>32659511</v>
      </c>
    </row>
    <row r="54" spans="1:6" x14ac:dyDescent="0.25">
      <c r="A54" s="205">
        <v>7.39</v>
      </c>
      <c r="B54" s="203" t="s">
        <v>1</v>
      </c>
      <c r="C54" s="204" t="s">
        <v>5</v>
      </c>
      <c r="F54">
        <v>7784985.96</v>
      </c>
    </row>
    <row r="55" spans="1:6" x14ac:dyDescent="0.25">
      <c r="A55" s="205">
        <v>4.4559110000000004</v>
      </c>
      <c r="B55" s="203" t="s">
        <v>2</v>
      </c>
      <c r="C55" s="204" t="s">
        <v>7</v>
      </c>
      <c r="F55">
        <v>7390000</v>
      </c>
    </row>
    <row r="56" spans="1:6" x14ac:dyDescent="0.25">
      <c r="A56" s="205">
        <v>2.3519293100000001</v>
      </c>
      <c r="B56" s="203" t="s">
        <v>63</v>
      </c>
      <c r="C56" s="204" t="s">
        <v>82</v>
      </c>
      <c r="F56">
        <v>4455911</v>
      </c>
    </row>
    <row r="57" spans="1:6" x14ac:dyDescent="0.25">
      <c r="A57" s="205">
        <v>2.309056</v>
      </c>
      <c r="B57" s="203" t="s">
        <v>197</v>
      </c>
      <c r="C57" s="204" t="s">
        <v>10</v>
      </c>
      <c r="F57">
        <v>2351929.31</v>
      </c>
    </row>
    <row r="58" spans="1:6" x14ac:dyDescent="0.25">
      <c r="A58" s="205">
        <v>2.0615278500000001</v>
      </c>
      <c r="B58" s="203" t="s">
        <v>161</v>
      </c>
      <c r="C58" s="204" t="s">
        <v>164</v>
      </c>
      <c r="F58">
        <v>2309056</v>
      </c>
    </row>
    <row r="59" spans="1:6" x14ac:dyDescent="0.25">
      <c r="A59" s="205">
        <v>1.0172079999999999</v>
      </c>
      <c r="B59" s="203" t="s">
        <v>198</v>
      </c>
      <c r="C59" s="204" t="s">
        <v>208</v>
      </c>
      <c r="F59">
        <v>2061527.85</v>
      </c>
    </row>
    <row r="60" spans="1:6" x14ac:dyDescent="0.25">
      <c r="A60" s="205">
        <v>0.13845803999999998</v>
      </c>
      <c r="B60" s="203" t="s">
        <v>0</v>
      </c>
      <c r="C60" s="204" t="s">
        <v>80</v>
      </c>
      <c r="F60">
        <v>1017208</v>
      </c>
    </row>
    <row r="61" spans="1:6" x14ac:dyDescent="0.25">
      <c r="A61" s="205">
        <v>0.12012827</v>
      </c>
      <c r="B61" s="203" t="s">
        <v>196</v>
      </c>
      <c r="C61" s="204" t="s">
        <v>9</v>
      </c>
      <c r="F61">
        <v>138458.03999999998</v>
      </c>
    </row>
    <row r="62" spans="1:6" x14ac:dyDescent="0.25">
      <c r="A62" s="205">
        <v>9.2638999999999999E-2</v>
      </c>
      <c r="B62" s="203" t="s">
        <v>201</v>
      </c>
      <c r="C62" s="204" t="s">
        <v>8</v>
      </c>
      <c r="F62">
        <v>120128.26999999999</v>
      </c>
    </row>
    <row r="63" spans="1:6" x14ac:dyDescent="0.25">
      <c r="A63" s="205">
        <v>6.7722249999999998E-2</v>
      </c>
      <c r="B63" s="203" t="s">
        <v>200</v>
      </c>
      <c r="C63" s="204" t="s">
        <v>12</v>
      </c>
      <c r="F63">
        <v>92639</v>
      </c>
    </row>
    <row r="64" spans="1:6" x14ac:dyDescent="0.25">
      <c r="A64" s="205">
        <v>3.9357999999999997E-2</v>
      </c>
      <c r="B64" s="203" t="s">
        <v>169</v>
      </c>
      <c r="C64" s="204" t="s">
        <v>11</v>
      </c>
      <c r="F64">
        <v>67722.25</v>
      </c>
    </row>
    <row r="65" spans="1:6" x14ac:dyDescent="0.25">
      <c r="A65" s="205">
        <v>1.6334000000000001E-2</v>
      </c>
      <c r="B65" s="203" t="s">
        <v>170</v>
      </c>
      <c r="C65" s="204" t="s">
        <v>171</v>
      </c>
      <c r="F65">
        <v>39358</v>
      </c>
    </row>
    <row r="66" spans="1:6" x14ac:dyDescent="0.25">
      <c r="A66" s="205">
        <v>0</v>
      </c>
      <c r="B66" s="203" t="s">
        <v>199</v>
      </c>
      <c r="C66" s="204" t="s">
        <v>67</v>
      </c>
      <c r="F66">
        <v>16334</v>
      </c>
    </row>
    <row r="67" spans="1:6" x14ac:dyDescent="0.25">
      <c r="A67" s="205">
        <v>0</v>
      </c>
      <c r="B67" s="203" t="s">
        <v>168</v>
      </c>
      <c r="C67" s="204" t="s">
        <v>72</v>
      </c>
      <c r="F67">
        <v>0</v>
      </c>
    </row>
    <row r="68" spans="1:6" x14ac:dyDescent="0.25">
      <c r="A68" s="205">
        <v>0</v>
      </c>
      <c r="B68" s="203" t="s">
        <v>202</v>
      </c>
      <c r="C68" s="204" t="s">
        <v>56</v>
      </c>
      <c r="F68">
        <v>0</v>
      </c>
    </row>
    <row r="69" spans="1:6" x14ac:dyDescent="0.25">
      <c r="A69" s="205">
        <v>0</v>
      </c>
      <c r="B69" s="203" t="s">
        <v>74</v>
      </c>
      <c r="C69" s="204" t="s">
        <v>209</v>
      </c>
      <c r="F69">
        <v>0</v>
      </c>
    </row>
    <row r="70" spans="1:6" x14ac:dyDescent="0.25">
      <c r="A70" s="205">
        <v>0</v>
      </c>
      <c r="B70" s="203" t="s">
        <v>203</v>
      </c>
      <c r="C70" s="202" t="s">
        <v>57</v>
      </c>
      <c r="F70">
        <v>0</v>
      </c>
    </row>
    <row r="71" spans="1:6" x14ac:dyDescent="0.25">
      <c r="F71">
        <v>0</v>
      </c>
    </row>
  </sheetData>
  <sortState xmlns:xlrd2="http://schemas.microsoft.com/office/spreadsheetml/2017/richdata2" ref="E52:F71">
    <sortCondition descending="1" ref="F52:F71"/>
  </sortState>
  <mergeCells count="3">
    <mergeCell ref="B2:E2"/>
    <mergeCell ref="G3:G16"/>
    <mergeCell ref="B1:E1"/>
  </mergeCells>
  <printOptions horizontalCentered="1" verticalCentered="1"/>
  <pageMargins left="0.7" right="0.7" top="0.75" bottom="0.75" header="0.3" footer="0.3"/>
  <pageSetup paperSize="9" scale="8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1E04-7BA8-4808-AAA3-433664B244F6}">
  <sheetPr>
    <tabColor theme="9" tint="0.39997558519241921"/>
  </sheetPr>
  <dimension ref="B1:H19"/>
  <sheetViews>
    <sheetView showGridLines="0" topLeftCell="B1" zoomScaleNormal="100" workbookViewId="0">
      <selection activeCell="I7" sqref="I7"/>
    </sheetView>
  </sheetViews>
  <sheetFormatPr defaultRowHeight="15" x14ac:dyDescent="0.25"/>
  <cols>
    <col min="2" max="2" width="27.7109375" style="8" customWidth="1"/>
    <col min="3" max="3" width="22.7109375" customWidth="1"/>
    <col min="4" max="4" width="10.85546875" style="8" customWidth="1"/>
    <col min="5" max="5" width="46" customWidth="1"/>
    <col min="8" max="8" width="17.7109375" customWidth="1"/>
    <col min="9" max="9" width="40.5703125" bestFit="1" customWidth="1"/>
  </cols>
  <sheetData>
    <row r="1" spans="2:8" ht="28.5" customHeight="1" x14ac:dyDescent="0.25">
      <c r="B1" s="191" t="s">
        <v>210</v>
      </c>
      <c r="C1" s="192"/>
      <c r="D1" s="192"/>
      <c r="E1" s="193"/>
    </row>
    <row r="2" spans="2:8" ht="28.5" customHeight="1" x14ac:dyDescent="0.25">
      <c r="B2" s="194" t="s">
        <v>211</v>
      </c>
      <c r="C2" s="185"/>
      <c r="D2" s="185"/>
      <c r="E2" s="195"/>
      <c r="H2" s="122" t="s">
        <v>159</v>
      </c>
    </row>
    <row r="3" spans="2:8" ht="53.25" customHeight="1" x14ac:dyDescent="0.25">
      <c r="B3" s="207" t="s">
        <v>88</v>
      </c>
      <c r="C3" s="208" t="s">
        <v>206</v>
      </c>
      <c r="D3" s="208" t="s">
        <v>207</v>
      </c>
      <c r="E3" s="209" t="s">
        <v>90</v>
      </c>
      <c r="G3" s="169"/>
      <c r="H3" s="122" t="s">
        <v>160</v>
      </c>
    </row>
    <row r="4" spans="2:8" ht="39.75" customHeight="1" x14ac:dyDescent="0.25">
      <c r="B4" s="197" t="s">
        <v>1</v>
      </c>
      <c r="C4" s="212">
        <v>7.35</v>
      </c>
      <c r="D4" s="213">
        <f>C4/$C$15</f>
        <v>0.38627820150338815</v>
      </c>
      <c r="E4" s="199" t="s">
        <v>5</v>
      </c>
      <c r="G4" s="169"/>
    </row>
    <row r="5" spans="2:8" ht="39.75" customHeight="1" x14ac:dyDescent="0.25">
      <c r="B5" s="196" t="s">
        <v>65</v>
      </c>
      <c r="C5" s="210">
        <v>5.717956130000001</v>
      </c>
      <c r="D5" s="211">
        <f>C5/$C$15</f>
        <v>0.30050636873083997</v>
      </c>
      <c r="E5" s="198" t="s">
        <v>6</v>
      </c>
      <c r="G5" s="169"/>
    </row>
    <row r="6" spans="2:8" ht="39.75" customHeight="1" x14ac:dyDescent="0.25">
      <c r="B6" s="197" t="s">
        <v>75</v>
      </c>
      <c r="C6" s="212">
        <v>2.7711999999999999</v>
      </c>
      <c r="D6" s="213">
        <f>C6/$C$15</f>
        <v>0.14564002068111417</v>
      </c>
      <c r="E6" s="199" t="s">
        <v>4</v>
      </c>
      <c r="G6" s="169"/>
    </row>
    <row r="7" spans="2:8" ht="39.75" customHeight="1" x14ac:dyDescent="0.25">
      <c r="B7" s="196" t="s">
        <v>0</v>
      </c>
      <c r="C7" s="210">
        <v>2.20498437</v>
      </c>
      <c r="D7" s="211">
        <f>C7/$C$15</f>
        <v>0.11588263901859611</v>
      </c>
      <c r="E7" s="198" t="s">
        <v>80</v>
      </c>
      <c r="G7" s="169"/>
    </row>
    <row r="8" spans="2:8" ht="39.75" customHeight="1" x14ac:dyDescent="0.25">
      <c r="B8" s="197" t="s">
        <v>161</v>
      </c>
      <c r="C8" s="212">
        <v>0.32407000000000002</v>
      </c>
      <c r="D8" s="213">
        <f>C8/$C$15</f>
        <v>1.7031452620571836E-2</v>
      </c>
      <c r="E8" s="199" t="s">
        <v>164</v>
      </c>
      <c r="G8" s="169"/>
    </row>
    <row r="9" spans="2:8" ht="39.75" customHeight="1" x14ac:dyDescent="0.25">
      <c r="B9" s="196" t="s">
        <v>2</v>
      </c>
      <c r="C9" s="210">
        <v>0.209952</v>
      </c>
      <c r="D9" s="211">
        <f>C9/$C$15</f>
        <v>1.1033997409801271E-2</v>
      </c>
      <c r="E9" s="198" t="s">
        <v>7</v>
      </c>
      <c r="G9" s="169"/>
    </row>
    <row r="10" spans="2:8" ht="39.75" customHeight="1" x14ac:dyDescent="0.25">
      <c r="B10" s="197" t="s">
        <v>197</v>
      </c>
      <c r="C10" s="212">
        <v>0.15009500000000001</v>
      </c>
      <c r="D10" s="213">
        <f>C10/$C$15</f>
        <v>7.8882213135579651E-3</v>
      </c>
      <c r="E10" s="199" t="s">
        <v>10</v>
      </c>
      <c r="G10" s="169"/>
    </row>
    <row r="11" spans="2:8" ht="39.75" customHeight="1" x14ac:dyDescent="0.25">
      <c r="B11" s="196" t="s">
        <v>196</v>
      </c>
      <c r="C11" s="210">
        <v>0.14776743000000001</v>
      </c>
      <c r="D11" s="211">
        <f>C11/$C$15</f>
        <v>7.7658962042418782E-3</v>
      </c>
      <c r="E11" s="198" t="s">
        <v>9</v>
      </c>
      <c r="G11" s="169"/>
    </row>
    <row r="12" spans="2:8" ht="39.75" customHeight="1" x14ac:dyDescent="0.25">
      <c r="B12" s="197" t="s">
        <v>168</v>
      </c>
      <c r="C12" s="212">
        <v>0.11</v>
      </c>
      <c r="D12" s="213">
        <f>C12/$C$15</f>
        <v>5.7810343082139726E-3</v>
      </c>
      <c r="E12" s="199" t="s">
        <v>72</v>
      </c>
      <c r="G12" s="169"/>
    </row>
    <row r="13" spans="2:8" ht="39.75" customHeight="1" x14ac:dyDescent="0.25">
      <c r="B13" s="196" t="s">
        <v>198</v>
      </c>
      <c r="C13" s="214">
        <v>4.1209999999999997E-2</v>
      </c>
      <c r="D13" s="211">
        <f>C13/$C$15</f>
        <v>2.1657856712863433E-3</v>
      </c>
      <c r="E13" s="198" t="s">
        <v>208</v>
      </c>
      <c r="G13" s="169"/>
    </row>
    <row r="14" spans="2:8" ht="39.75" customHeight="1" x14ac:dyDescent="0.25">
      <c r="B14" s="197" t="s">
        <v>169</v>
      </c>
      <c r="C14" s="215">
        <v>5.0199999999999995E-4</v>
      </c>
      <c r="D14" s="213">
        <f>C14/$C$15</f>
        <v>2.638253838839467E-5</v>
      </c>
      <c r="E14" s="199" t="s">
        <v>11</v>
      </c>
    </row>
    <row r="15" spans="2:8" ht="32.25" customHeight="1" x14ac:dyDescent="0.25">
      <c r="B15" s="201" t="s">
        <v>77</v>
      </c>
      <c r="C15" s="188">
        <f>SUM(C4:C14)</f>
        <v>19.02773693</v>
      </c>
      <c r="D15" s="206">
        <f>C15/$C$15</f>
        <v>1</v>
      </c>
      <c r="E15" s="200" t="s">
        <v>193</v>
      </c>
    </row>
    <row r="16" spans="2:8" ht="12.75" customHeight="1" x14ac:dyDescent="0.25">
      <c r="B16" s="85" t="s">
        <v>140</v>
      </c>
      <c r="C16" s="85"/>
      <c r="D16" s="85"/>
      <c r="E16" s="85" t="s">
        <v>145</v>
      </c>
    </row>
    <row r="17" ht="12.75" customHeight="1" x14ac:dyDescent="0.25"/>
    <row r="18" ht="12.75" customHeight="1" x14ac:dyDescent="0.25"/>
    <row r="19" ht="12.75" customHeight="1" x14ac:dyDescent="0.25"/>
  </sheetData>
  <mergeCells count="3">
    <mergeCell ref="B1:E1"/>
    <mergeCell ref="B2:E2"/>
    <mergeCell ref="G3:G13"/>
  </mergeCells>
  <printOptions horizontalCentered="1" verticalCentered="1"/>
  <pageMargins left="0" right="0" top="0" bottom="0" header="0" footer="0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16752-A7A9-4B4E-ADCD-1E2F4AA81DC0}">
  <sheetPr>
    <tabColor theme="9" tint="-0.249977111117893"/>
  </sheetPr>
  <dimension ref="A1:U25"/>
  <sheetViews>
    <sheetView showGridLines="0" tabSelected="1" topLeftCell="B1" workbookViewId="0">
      <selection activeCell="I15" sqref="I15"/>
    </sheetView>
  </sheetViews>
  <sheetFormatPr defaultRowHeight="12.75" x14ac:dyDescent="0.2"/>
  <cols>
    <col min="1" max="1" width="3.7109375" style="96" hidden="1" customWidth="1"/>
    <col min="2" max="2" width="7.28515625" style="96" customWidth="1"/>
    <col min="3" max="3" width="113.5703125" style="96" customWidth="1"/>
    <col min="4" max="7" width="9.140625" style="96"/>
    <col min="8" max="8" width="24.140625" style="96" customWidth="1"/>
    <col min="9" max="16" width="9.140625" style="96"/>
    <col min="17" max="18" width="9.140625" style="96" customWidth="1"/>
    <col min="19" max="19" width="5" style="96" customWidth="1"/>
    <col min="20" max="21" width="9.140625" style="96" hidden="1" customWidth="1"/>
    <col min="22" max="22" width="14.7109375" style="96" customWidth="1"/>
    <col min="23" max="16384" width="9.140625" style="96"/>
  </cols>
  <sheetData>
    <row r="1" spans="1:14" ht="13.5" thickBot="1" x14ac:dyDescent="0.25"/>
    <row r="2" spans="1:14" ht="18.75" x14ac:dyDescent="0.3">
      <c r="B2" s="100"/>
      <c r="C2" s="101" t="s">
        <v>156</v>
      </c>
    </row>
    <row r="3" spans="1:14" ht="19.5" thickBot="1" x14ac:dyDescent="0.35">
      <c r="B3" s="102"/>
      <c r="C3" s="103" t="s">
        <v>158</v>
      </c>
    </row>
    <row r="4" spans="1:14" ht="30.75" x14ac:dyDescent="0.25">
      <c r="B4" s="113"/>
      <c r="C4" s="105" t="s">
        <v>221</v>
      </c>
    </row>
    <row r="5" spans="1:14" x14ac:dyDescent="0.2">
      <c r="B5" s="104"/>
      <c r="C5" s="104"/>
    </row>
    <row r="6" spans="1:14" x14ac:dyDescent="0.2">
      <c r="B6" s="104"/>
      <c r="C6" s="104"/>
    </row>
    <row r="7" spans="1:14" ht="22.5" x14ac:dyDescent="0.3">
      <c r="B7" s="104"/>
      <c r="C7" s="106"/>
    </row>
    <row r="8" spans="1:14" ht="25.5" x14ac:dyDescent="0.35">
      <c r="B8" s="104"/>
      <c r="C8" s="107" t="s">
        <v>151</v>
      </c>
    </row>
    <row r="9" spans="1:14" ht="25.5" x14ac:dyDescent="0.35">
      <c r="B9" s="104"/>
      <c r="C9" s="107" t="s">
        <v>152</v>
      </c>
    </row>
    <row r="10" spans="1:14" x14ac:dyDescent="0.2">
      <c r="B10" s="104"/>
      <c r="C10" s="104"/>
    </row>
    <row r="11" spans="1:14" x14ac:dyDescent="0.2">
      <c r="B11" s="104"/>
      <c r="C11" s="104"/>
    </row>
    <row r="12" spans="1:14" ht="39.75" customHeight="1" x14ac:dyDescent="0.2">
      <c r="B12" s="104"/>
      <c r="C12" s="104"/>
    </row>
    <row r="13" spans="1:14" s="110" customFormat="1" ht="27" customHeight="1" x14ac:dyDescent="0.25">
      <c r="A13" s="108"/>
      <c r="B13" s="111">
        <v>1</v>
      </c>
      <c r="C13" s="114" t="s">
        <v>153</v>
      </c>
      <c r="D13" s="108"/>
      <c r="E13" s="108"/>
      <c r="F13" s="108"/>
      <c r="G13" s="109"/>
      <c r="H13" s="109"/>
      <c r="I13" s="109"/>
      <c r="J13" s="109"/>
      <c r="K13" s="109"/>
      <c r="L13" s="109"/>
      <c r="M13" s="109"/>
      <c r="N13" s="109"/>
    </row>
    <row r="14" spans="1:14" s="110" customFormat="1" ht="27" customHeight="1" x14ac:dyDescent="0.25">
      <c r="A14" s="108"/>
      <c r="B14" s="111">
        <v>2</v>
      </c>
      <c r="C14" s="114" t="s">
        <v>222</v>
      </c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</row>
    <row r="15" spans="1:14" s="110" customFormat="1" ht="27" customHeight="1" x14ac:dyDescent="0.25">
      <c r="A15" s="108"/>
      <c r="B15" s="111">
        <v>3</v>
      </c>
      <c r="C15" s="114" t="s">
        <v>215</v>
      </c>
      <c r="D15" s="108"/>
      <c r="E15" s="108"/>
      <c r="F15" s="108"/>
      <c r="G15" s="109"/>
      <c r="H15" s="109"/>
      <c r="I15" s="109"/>
      <c r="J15" s="109"/>
      <c r="K15" s="109"/>
      <c r="L15" s="109"/>
      <c r="M15" s="109"/>
      <c r="N15" s="109"/>
    </row>
    <row r="16" spans="1:14" s="110" customFormat="1" ht="27" customHeight="1" x14ac:dyDescent="0.25">
      <c r="A16" s="108"/>
      <c r="B16" s="111">
        <v>4</v>
      </c>
      <c r="C16" s="114" t="s">
        <v>216</v>
      </c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</row>
    <row r="17" spans="1:14" s="110" customFormat="1" ht="27" customHeight="1" x14ac:dyDescent="0.25">
      <c r="A17" s="108"/>
      <c r="B17" s="111">
        <v>5</v>
      </c>
      <c r="C17" s="114" t="s">
        <v>217</v>
      </c>
      <c r="D17" s="108"/>
      <c r="E17" s="108"/>
      <c r="F17" s="108"/>
      <c r="G17" s="109"/>
      <c r="H17" s="109"/>
      <c r="I17" s="109"/>
      <c r="J17" s="109"/>
      <c r="K17" s="109"/>
      <c r="L17" s="109"/>
      <c r="M17" s="109"/>
      <c r="N17" s="109"/>
    </row>
    <row r="18" spans="1:14" s="110" customFormat="1" ht="27" customHeight="1" x14ac:dyDescent="0.25">
      <c r="A18" s="108"/>
      <c r="B18" s="111">
        <v>6</v>
      </c>
      <c r="C18" s="114" t="s">
        <v>218</v>
      </c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</row>
    <row r="19" spans="1:14" s="110" customFormat="1" ht="27" customHeight="1" x14ac:dyDescent="0.25">
      <c r="A19" s="108"/>
      <c r="B19" s="111">
        <v>7</v>
      </c>
      <c r="C19" s="114" t="s">
        <v>219</v>
      </c>
      <c r="D19" s="108"/>
      <c r="E19" s="108"/>
      <c r="F19" s="108"/>
      <c r="G19" s="109"/>
      <c r="H19" s="109"/>
      <c r="I19" s="109"/>
      <c r="J19" s="109"/>
      <c r="K19" s="109"/>
      <c r="L19" s="109"/>
      <c r="M19" s="109"/>
      <c r="N19" s="109"/>
    </row>
    <row r="20" spans="1:14" s="110" customFormat="1" ht="27" customHeight="1" x14ac:dyDescent="0.25">
      <c r="A20" s="108"/>
      <c r="B20" s="111">
        <v>8</v>
      </c>
      <c r="C20" s="114" t="s">
        <v>220</v>
      </c>
      <c r="D20" s="108"/>
      <c r="E20" s="108"/>
      <c r="F20" s="108"/>
      <c r="G20" s="109"/>
      <c r="H20" s="109"/>
      <c r="I20" s="109"/>
      <c r="J20" s="109"/>
      <c r="K20" s="109"/>
      <c r="L20" s="109"/>
      <c r="M20" s="109"/>
      <c r="N20" s="109"/>
    </row>
    <row r="21" spans="1:14" s="110" customFormat="1" ht="27" customHeight="1" x14ac:dyDescent="0.25">
      <c r="A21" s="108"/>
      <c r="B21" s="111">
        <v>9</v>
      </c>
      <c r="C21" s="114" t="s">
        <v>223</v>
      </c>
      <c r="D21" s="108"/>
      <c r="E21" s="108"/>
      <c r="F21" s="108"/>
      <c r="G21" s="109"/>
      <c r="H21" s="109"/>
      <c r="I21" s="109"/>
      <c r="J21" s="109"/>
      <c r="K21" s="109"/>
      <c r="L21" s="109"/>
      <c r="M21" s="109"/>
      <c r="N21" s="109"/>
    </row>
    <row r="22" spans="1:14" s="110" customFormat="1" ht="27" customHeight="1" x14ac:dyDescent="0.25">
      <c r="A22" s="108"/>
      <c r="B22" s="111">
        <v>10</v>
      </c>
      <c r="C22" s="114" t="s">
        <v>224</v>
      </c>
      <c r="D22" s="108"/>
      <c r="E22" s="108"/>
      <c r="F22" s="108"/>
      <c r="G22" s="109"/>
      <c r="H22" s="109"/>
      <c r="I22" s="109"/>
      <c r="J22" s="109"/>
      <c r="K22" s="109"/>
      <c r="L22" s="109"/>
      <c r="M22" s="109"/>
      <c r="N22" s="109"/>
    </row>
    <row r="23" spans="1:14" s="110" customFormat="1" ht="27" customHeight="1" x14ac:dyDescent="0.25">
      <c r="A23" s="108"/>
      <c r="B23" s="111">
        <v>11</v>
      </c>
      <c r="C23" s="114" t="s">
        <v>225</v>
      </c>
      <c r="D23" s="108"/>
      <c r="E23" s="108"/>
      <c r="F23" s="108"/>
      <c r="G23" s="109"/>
      <c r="H23" s="109"/>
      <c r="I23" s="109"/>
      <c r="J23" s="109"/>
      <c r="K23" s="109"/>
      <c r="L23" s="109"/>
      <c r="M23" s="109"/>
      <c r="N23" s="109"/>
    </row>
    <row r="24" spans="1:14" s="110" customFormat="1" ht="27" customHeight="1" x14ac:dyDescent="0.25">
      <c r="A24" s="108"/>
      <c r="B24" s="111">
        <v>12</v>
      </c>
      <c r="C24" s="114" t="s">
        <v>214</v>
      </c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</row>
    <row r="25" spans="1:14" s="110" customFormat="1" ht="27" customHeight="1" thickBot="1" x14ac:dyDescent="0.3">
      <c r="A25" s="108"/>
      <c r="B25" s="112">
        <v>13</v>
      </c>
      <c r="C25" s="115" t="s">
        <v>226</v>
      </c>
      <c r="D25" s="108"/>
      <c r="E25" s="108"/>
      <c r="F25" s="108"/>
      <c r="G25" s="109"/>
      <c r="H25" s="109"/>
      <c r="I25" s="109"/>
      <c r="J25" s="109"/>
      <c r="K25" s="109"/>
      <c r="L25" s="109"/>
      <c r="M25" s="109"/>
      <c r="N25" s="109"/>
    </row>
  </sheetData>
  <hyperlinks>
    <hyperlink ref="C13" location="'Aman Union Members '!A1" display="Aman Union Members  / أعضاء اتحاد أمان " xr:uid="{39D933CD-E83C-4A5E-98FC-A3F8B7EE6F52}"/>
    <hyperlink ref="C14" location="'Aman Union Capital'!A1" display="رأس المال لاتحاد أمان لعام 2019/ Aman Union Capital - 2019  " xr:uid="{E13AE707-E90E-46D0-9D8B-F4643CE44EA4}"/>
    <hyperlink ref="C15" location="'Aman Union 2013-2020'!A1" display="عمليات اتحاد أمان للفترة 2013-2020/  2013-2020  business  insured of Aman Union  " xr:uid="{0D9AD1A4-C31C-41A8-B3B3-7A2721214803}"/>
    <hyperlink ref="C16" location="'Aman Union 2020 by member'!A1" display="عمليات اتحاد أمان 2020  حسب الاعضاء /    Business insured of Aman Union  2020 by Member" xr:uid="{83896B95-4D82-4399-9602-97851A2DFEDC}"/>
    <hyperlink ref="C17" location="'Aman Union2013-2020 by business'!A1" display="عمليات اتحاد أمان 2020  حسب نوع العملية /    Business insured of Aman Union  2020 by operation type" xr:uid="{11BCDA77-3A81-439A-B170-864B4B1EF1A3}"/>
    <hyperlink ref="C18" location="'Aman Union 2020 short term'!A1" display="عمليات اتحاد أمان لائتمان الصادرات قصيرة المدى 2020  /   Aman Union's  Export Credit Insurance (Short Term Business) in 2020" xr:uid="{5BADB4EA-6AE3-4460-9FE9-C1D6D2808210}"/>
    <hyperlink ref="C19" location="'Aman Union 2020 medium term'!A1" display="عمليات اتحاد أمان لائتمان الصادرات متوسطة المدى 2020  /   Aman Union's  Export Credit Insurance (Medium Term Business) in 2020" xr:uid="{F6909684-D7F1-4EB8-82BC-B7E8D5084490}"/>
    <hyperlink ref="C20" location="'Aman Union 2020 - PR'!A1" display="عمليات ضمان الاستثمار لاتحاد أمان  - 2020  /   Aman Union's Investment  Insurance - 2020" xr:uid="{C66B6DB8-4C76-4E9F-87B1-95BDBDA1979F}"/>
    <hyperlink ref="C21" location="' 2020 short term-Domestic'!A1" display="عمليات الائتمان المحلي للمدى القصير لاتحاد أمان  - 2019  /   Aman Union's  Domestic Credit Insurance  (Short Term Business) - 2019" xr:uid="{6773CA0D-2C1A-4B1F-A546-5E831AFB4233}"/>
    <hyperlink ref="C22" location="'Claims and Recoveries 2013-2020'!A1" display="التعويضات المدفوعة والمستردة لاتحاد أمان  - 2013-2019  /   Aman Union's  Claims and Recoveries 2013-2019" xr:uid="{39661AE9-C6CC-4116-B833-972D781543E1}"/>
    <hyperlink ref="C23" location="'Claims by business 2013-2020'!A1" display="التعويضات المدفوعة  لاتحاد أمان حسب نوع العملية  - 2019  /   Aman Union's  Claims by operation type - 2019" xr:uid="{0B03B6C5-E33B-4884-BA76-80C1072FD1A1}"/>
    <hyperlink ref="C24" location="'Claims 2020 by member'!A1" display="التعويضات   لاتحاد أمان حسب الأعضاء  - 2020  /   Aman Union's  Claims by Members - 2020" xr:uid="{120D3A0A-AB2D-4AAD-803A-14EB60A82084}"/>
    <hyperlink ref="C25" location="'Recoveries 2020 by member '!A1" display="التعويضات المستردة  لاتحاد أمان حسب الأعضاء   - 2019  /   Aman Union's  Recoveries by Member - 2019" xr:uid="{64EE6E41-D80C-4F36-A2F9-897DDCD6FF5E}"/>
  </hyperlinks>
  <printOptions horizontalCentered="1" verticalCentered="1"/>
  <pageMargins left="0" right="0" top="0" bottom="0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O26"/>
  <sheetViews>
    <sheetView showGridLines="0" zoomScale="74" zoomScaleNormal="74" zoomScalePageLayoutView="58" workbookViewId="0">
      <selection sqref="A1:F1"/>
    </sheetView>
  </sheetViews>
  <sheetFormatPr defaultRowHeight="18.75" x14ac:dyDescent="0.3"/>
  <cols>
    <col min="1" max="1" width="6.140625" customWidth="1"/>
    <col min="2" max="2" width="79.5703125" customWidth="1"/>
    <col min="3" max="3" width="13.85546875" customWidth="1"/>
    <col min="4" max="4" width="34" customWidth="1"/>
    <col min="5" max="5" width="18" customWidth="1"/>
    <col min="6" max="6" width="61.5703125" style="79" customWidth="1"/>
    <col min="12" max="12" width="22.140625" customWidth="1"/>
  </cols>
  <sheetData>
    <row r="1" spans="1:12" ht="35.25" customHeight="1" x14ac:dyDescent="0.3">
      <c r="A1" s="170" t="s">
        <v>130</v>
      </c>
      <c r="B1" s="171"/>
      <c r="C1" s="171"/>
      <c r="D1" s="171"/>
      <c r="E1" s="171"/>
      <c r="F1" s="172"/>
      <c r="L1" s="118" t="s">
        <v>159</v>
      </c>
    </row>
    <row r="2" spans="1:12" ht="33" customHeight="1" x14ac:dyDescent="0.25">
      <c r="A2" s="173" t="s">
        <v>129</v>
      </c>
      <c r="B2" s="174"/>
      <c r="C2" s="174"/>
      <c r="D2" s="174"/>
      <c r="E2" s="174"/>
      <c r="F2" s="175"/>
      <c r="K2" s="169"/>
      <c r="L2" s="119" t="s">
        <v>160</v>
      </c>
    </row>
    <row r="3" spans="1:12" ht="36" customHeight="1" x14ac:dyDescent="0.25">
      <c r="A3" s="167" t="s">
        <v>88</v>
      </c>
      <c r="B3" s="168"/>
      <c r="C3" s="74" t="s">
        <v>124</v>
      </c>
      <c r="D3" s="74" t="s">
        <v>89</v>
      </c>
      <c r="E3" s="74" t="s">
        <v>143</v>
      </c>
      <c r="F3" s="127" t="s">
        <v>90</v>
      </c>
      <c r="K3" s="169"/>
    </row>
    <row r="4" spans="1:12" s="5" customFormat="1" ht="29.25" customHeight="1" x14ac:dyDescent="0.2">
      <c r="A4" s="128">
        <v>1</v>
      </c>
      <c r="B4" s="61" t="s">
        <v>15</v>
      </c>
      <c r="C4" s="129" t="s">
        <v>110</v>
      </c>
      <c r="D4" s="129" t="s">
        <v>43</v>
      </c>
      <c r="E4" s="60" t="s">
        <v>29</v>
      </c>
      <c r="F4" s="130" t="s">
        <v>5</v>
      </c>
    </row>
    <row r="5" spans="1:12" s="5" customFormat="1" ht="29.25" customHeight="1" x14ac:dyDescent="0.2">
      <c r="A5" s="131">
        <v>2</v>
      </c>
      <c r="B5" s="28" t="s">
        <v>16</v>
      </c>
      <c r="C5" s="132" t="s">
        <v>110</v>
      </c>
      <c r="D5" s="132" t="s">
        <v>44</v>
      </c>
      <c r="E5" s="27" t="s">
        <v>29</v>
      </c>
      <c r="F5" s="133" t="s">
        <v>80</v>
      </c>
    </row>
    <row r="6" spans="1:12" s="5" customFormat="1" ht="29.25" customHeight="1" x14ac:dyDescent="0.2">
      <c r="A6" s="128">
        <v>3</v>
      </c>
      <c r="B6" s="61" t="s">
        <v>17</v>
      </c>
      <c r="C6" s="129" t="s">
        <v>111</v>
      </c>
      <c r="D6" s="129" t="s">
        <v>45</v>
      </c>
      <c r="E6" s="60" t="s">
        <v>30</v>
      </c>
      <c r="F6" s="130" t="s">
        <v>6</v>
      </c>
    </row>
    <row r="7" spans="1:12" s="5" customFormat="1" ht="29.25" customHeight="1" x14ac:dyDescent="0.2">
      <c r="A7" s="131">
        <v>4</v>
      </c>
      <c r="B7" s="28" t="s">
        <v>18</v>
      </c>
      <c r="C7" s="132" t="s">
        <v>112</v>
      </c>
      <c r="D7" s="132" t="s">
        <v>46</v>
      </c>
      <c r="E7" s="27" t="s">
        <v>31</v>
      </c>
      <c r="F7" s="133" t="s">
        <v>11</v>
      </c>
    </row>
    <row r="8" spans="1:12" s="5" customFormat="1" ht="29.25" customHeight="1" x14ac:dyDescent="0.2">
      <c r="A8" s="128">
        <v>5</v>
      </c>
      <c r="B8" s="61" t="s">
        <v>131</v>
      </c>
      <c r="C8" s="129" t="s">
        <v>113</v>
      </c>
      <c r="D8" s="129" t="s">
        <v>47</v>
      </c>
      <c r="E8" s="60" t="s">
        <v>32</v>
      </c>
      <c r="F8" s="130" t="s">
        <v>9</v>
      </c>
    </row>
    <row r="9" spans="1:12" s="5" customFormat="1" ht="29.25" customHeight="1" x14ac:dyDescent="0.2">
      <c r="A9" s="131">
        <v>6</v>
      </c>
      <c r="B9" s="28" t="s">
        <v>19</v>
      </c>
      <c r="C9" s="132" t="s">
        <v>114</v>
      </c>
      <c r="D9" s="132" t="s">
        <v>48</v>
      </c>
      <c r="E9" s="27" t="s">
        <v>33</v>
      </c>
      <c r="F9" s="133" t="s">
        <v>82</v>
      </c>
    </row>
    <row r="10" spans="1:12" s="5" customFormat="1" ht="29.25" customHeight="1" x14ac:dyDescent="0.2">
      <c r="A10" s="128">
        <v>7</v>
      </c>
      <c r="B10" s="61" t="s">
        <v>20</v>
      </c>
      <c r="C10" s="129" t="s">
        <v>115</v>
      </c>
      <c r="D10" s="129" t="s">
        <v>49</v>
      </c>
      <c r="E10" s="60" t="s">
        <v>34</v>
      </c>
      <c r="F10" s="130" t="s">
        <v>12</v>
      </c>
    </row>
    <row r="11" spans="1:12" s="5" customFormat="1" ht="29.25" customHeight="1" x14ac:dyDescent="0.2">
      <c r="A11" s="131">
        <v>8</v>
      </c>
      <c r="B11" s="28" t="s">
        <v>21</v>
      </c>
      <c r="C11" s="132" t="s">
        <v>116</v>
      </c>
      <c r="D11" s="132" t="s">
        <v>50</v>
      </c>
      <c r="E11" s="27" t="s">
        <v>35</v>
      </c>
      <c r="F11" s="133" t="s">
        <v>7</v>
      </c>
    </row>
    <row r="12" spans="1:12" s="5" customFormat="1" ht="29.25" customHeight="1" x14ac:dyDescent="0.2">
      <c r="A12" s="128">
        <v>9</v>
      </c>
      <c r="B12" s="61" t="s">
        <v>22</v>
      </c>
      <c r="C12" s="129" t="s">
        <v>117</v>
      </c>
      <c r="D12" s="129" t="s">
        <v>51</v>
      </c>
      <c r="E12" s="60" t="s">
        <v>36</v>
      </c>
      <c r="F12" s="130" t="s">
        <v>8</v>
      </c>
    </row>
    <row r="13" spans="1:12" s="5" customFormat="1" ht="29.25" customHeight="1" x14ac:dyDescent="0.2">
      <c r="A13" s="131">
        <v>10</v>
      </c>
      <c r="B13" s="28" t="s">
        <v>133</v>
      </c>
      <c r="C13" s="132" t="s">
        <v>125</v>
      </c>
      <c r="D13" s="132" t="s">
        <v>137</v>
      </c>
      <c r="E13" s="27" t="s">
        <v>37</v>
      </c>
      <c r="F13" s="133" t="s">
        <v>132</v>
      </c>
    </row>
    <row r="14" spans="1:12" s="5" customFormat="1" ht="29.25" customHeight="1" x14ac:dyDescent="0.2">
      <c r="A14" s="128">
        <v>11</v>
      </c>
      <c r="B14" s="61" t="s">
        <v>28</v>
      </c>
      <c r="C14" s="129" t="s">
        <v>126</v>
      </c>
      <c r="D14" s="129" t="s">
        <v>55</v>
      </c>
      <c r="E14" s="60" t="s">
        <v>42</v>
      </c>
      <c r="F14" s="130" t="s">
        <v>27</v>
      </c>
    </row>
    <row r="15" spans="1:12" s="5" customFormat="1" ht="29.25" customHeight="1" x14ac:dyDescent="0.2">
      <c r="A15" s="131">
        <v>12</v>
      </c>
      <c r="B15" s="28" t="s">
        <v>136</v>
      </c>
      <c r="C15" s="132" t="s">
        <v>118</v>
      </c>
      <c r="D15" s="132" t="s">
        <v>135</v>
      </c>
      <c r="E15" s="27" t="s">
        <v>38</v>
      </c>
      <c r="F15" s="133" t="s">
        <v>134</v>
      </c>
    </row>
    <row r="16" spans="1:12" s="5" customFormat="1" ht="29.25" customHeight="1" x14ac:dyDescent="0.2">
      <c r="A16" s="128">
        <v>13</v>
      </c>
      <c r="B16" s="61" t="s">
        <v>24</v>
      </c>
      <c r="C16" s="129" t="s">
        <v>120</v>
      </c>
      <c r="D16" s="129" t="s">
        <v>138</v>
      </c>
      <c r="E16" s="60" t="s">
        <v>39</v>
      </c>
      <c r="F16" s="130" t="s">
        <v>57</v>
      </c>
    </row>
    <row r="17" spans="1:15" s="5" customFormat="1" ht="29.25" customHeight="1" x14ac:dyDescent="0.2">
      <c r="A17" s="131">
        <v>14</v>
      </c>
      <c r="B17" s="28" t="s">
        <v>25</v>
      </c>
      <c r="C17" s="132" t="s">
        <v>121</v>
      </c>
      <c r="D17" s="132" t="s">
        <v>53</v>
      </c>
      <c r="E17" s="27" t="s">
        <v>40</v>
      </c>
      <c r="F17" s="133" t="s">
        <v>10</v>
      </c>
    </row>
    <row r="18" spans="1:15" s="5" customFormat="1" ht="29.25" customHeight="1" x14ac:dyDescent="0.2">
      <c r="A18" s="128">
        <v>15</v>
      </c>
      <c r="B18" s="61" t="s">
        <v>26</v>
      </c>
      <c r="C18" s="129" t="s">
        <v>122</v>
      </c>
      <c r="D18" s="129" t="s">
        <v>54</v>
      </c>
      <c r="E18" s="60" t="s">
        <v>41</v>
      </c>
      <c r="F18" s="130" t="s">
        <v>4</v>
      </c>
    </row>
    <row r="19" spans="1:15" s="5" customFormat="1" ht="29.25" customHeight="1" x14ac:dyDescent="0.2">
      <c r="A19" s="131">
        <v>16</v>
      </c>
      <c r="B19" s="28" t="s">
        <v>23</v>
      </c>
      <c r="C19" s="132" t="s">
        <v>120</v>
      </c>
      <c r="D19" s="132" t="s">
        <v>52</v>
      </c>
      <c r="E19" s="27" t="s">
        <v>39</v>
      </c>
      <c r="F19" s="133" t="s">
        <v>56</v>
      </c>
    </row>
    <row r="20" spans="1:15" s="5" customFormat="1" ht="29.25" customHeight="1" x14ac:dyDescent="0.2">
      <c r="A20" s="128">
        <v>17</v>
      </c>
      <c r="B20" s="61" t="s">
        <v>66</v>
      </c>
      <c r="C20" s="129" t="s">
        <v>123</v>
      </c>
      <c r="D20" s="129" t="s">
        <v>139</v>
      </c>
      <c r="E20" s="60" t="s">
        <v>71</v>
      </c>
      <c r="F20" s="130" t="s">
        <v>72</v>
      </c>
    </row>
    <row r="21" spans="1:15" s="5" customFormat="1" ht="29.25" customHeight="1" x14ac:dyDescent="0.2">
      <c r="A21" s="131">
        <v>18</v>
      </c>
      <c r="B21" s="28" t="s">
        <v>68</v>
      </c>
      <c r="C21" s="132" t="s">
        <v>119</v>
      </c>
      <c r="D21" s="132" t="s">
        <v>69</v>
      </c>
      <c r="E21" s="27" t="s">
        <v>70</v>
      </c>
      <c r="F21" s="133" t="s">
        <v>67</v>
      </c>
    </row>
    <row r="22" spans="1:15" s="5" customFormat="1" ht="29.25" customHeight="1" x14ac:dyDescent="0.2">
      <c r="A22" s="134">
        <v>19</v>
      </c>
      <c r="B22" s="135" t="s">
        <v>172</v>
      </c>
      <c r="C22" s="136"/>
      <c r="D22" s="136"/>
      <c r="E22" s="137"/>
      <c r="F22" s="138" t="s">
        <v>171</v>
      </c>
    </row>
    <row r="23" spans="1:15" s="5" customFormat="1" ht="22.5" customHeight="1" x14ac:dyDescent="0.2">
      <c r="A23" s="83" t="s">
        <v>141</v>
      </c>
      <c r="B23" s="125"/>
      <c r="C23" s="125"/>
      <c r="D23" s="125"/>
      <c r="E23" s="125"/>
      <c r="F23" s="126" t="s">
        <v>144</v>
      </c>
    </row>
    <row r="24" spans="1:15" s="5" customFormat="1" ht="29.25" customHeight="1" x14ac:dyDescent="0.25">
      <c r="F24" s="76"/>
    </row>
    <row r="25" spans="1:15" s="6" customFormat="1" ht="29.25" customHeight="1" x14ac:dyDescent="0.25">
      <c r="F25" s="77"/>
    </row>
    <row r="26" spans="1:15" s="66" customFormat="1" ht="23.25" customHeight="1" x14ac:dyDescent="0.25">
      <c r="F26" s="78"/>
      <c r="G26" s="3"/>
      <c r="H26" s="3"/>
      <c r="I26" s="3"/>
      <c r="J26" s="3"/>
      <c r="K26" s="3"/>
      <c r="L26" s="3"/>
      <c r="M26" s="3"/>
      <c r="N26" s="3"/>
      <c r="O26" s="3"/>
    </row>
  </sheetData>
  <mergeCells count="4">
    <mergeCell ref="A3:B3"/>
    <mergeCell ref="K2:K3"/>
    <mergeCell ref="A1:F1"/>
    <mergeCell ref="A2:F2"/>
  </mergeCells>
  <hyperlinks>
    <hyperlink ref="D15" r:id="rId1" xr:uid="{5B2A08A2-AA03-4C5A-B2ED-9F2830397CCF}"/>
    <hyperlink ref="D13" r:id="rId2" xr:uid="{E3C733F9-6770-490F-A0BA-6E217E35162D}"/>
    <hyperlink ref="D16" r:id="rId3" xr:uid="{73001F94-2954-4E08-B4D2-B50787D8EF15}"/>
    <hyperlink ref="D20" r:id="rId4" xr:uid="{F9978A00-BFF9-4D78-BC1F-F790F6FC8945}"/>
  </hyperlinks>
  <printOptions horizontalCentered="1" verticalCentered="1"/>
  <pageMargins left="0" right="0" top="0" bottom="0" header="0" footer="0"/>
  <pageSetup paperSize="9" scale="67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C2:K37"/>
  <sheetViews>
    <sheetView showGridLines="0" zoomScale="82" zoomScaleNormal="82" zoomScaleSheetLayoutView="88" workbookViewId="0"/>
  </sheetViews>
  <sheetFormatPr defaultRowHeight="15" x14ac:dyDescent="0.25"/>
  <cols>
    <col min="1" max="1" width="6.140625" customWidth="1"/>
    <col min="3" max="3" width="26.28515625" customWidth="1"/>
    <col min="4" max="4" width="28.5703125" customWidth="1"/>
    <col min="5" max="5" width="43.140625" customWidth="1"/>
    <col min="6" max="6" width="15.85546875" style="8" customWidth="1"/>
    <col min="7" max="7" width="14.28515625" bestFit="1" customWidth="1"/>
    <col min="8" max="8" width="18.140625" customWidth="1"/>
    <col min="9" max="9" width="10.42578125" customWidth="1"/>
    <col min="10" max="10" width="21.28515625" style="8" bestFit="1" customWidth="1"/>
    <col min="11" max="11" width="16.28515625" bestFit="1" customWidth="1"/>
  </cols>
  <sheetData>
    <row r="2" spans="3:11" ht="24.75" customHeight="1" x14ac:dyDescent="0.3">
      <c r="C2" s="176" t="s">
        <v>162</v>
      </c>
      <c r="D2" s="176"/>
      <c r="E2" s="176"/>
      <c r="H2" s="8"/>
      <c r="J2" s="118" t="s">
        <v>159</v>
      </c>
      <c r="K2" s="8"/>
    </row>
    <row r="3" spans="3:11" ht="29.25" customHeight="1" x14ac:dyDescent="0.25">
      <c r="C3" s="177" t="s">
        <v>163</v>
      </c>
      <c r="D3" s="177"/>
      <c r="E3" s="177"/>
      <c r="H3" s="8"/>
      <c r="I3" s="169"/>
      <c r="J3" s="119" t="s">
        <v>160</v>
      </c>
      <c r="K3" s="8"/>
    </row>
    <row r="4" spans="3:11" ht="42.75" customHeight="1" x14ac:dyDescent="0.25">
      <c r="C4" s="29" t="s">
        <v>91</v>
      </c>
      <c r="D4" s="52" t="s">
        <v>165</v>
      </c>
      <c r="E4" s="29" t="s">
        <v>90</v>
      </c>
      <c r="H4" s="8"/>
      <c r="I4" s="169"/>
      <c r="J4"/>
      <c r="K4" s="8"/>
    </row>
    <row r="5" spans="3:11" ht="27.75" customHeight="1" x14ac:dyDescent="0.25">
      <c r="C5" s="30" t="s">
        <v>161</v>
      </c>
      <c r="D5" s="31">
        <v>40</v>
      </c>
      <c r="E5" s="30" t="s">
        <v>164</v>
      </c>
      <c r="H5" s="8"/>
      <c r="I5" s="8"/>
      <c r="K5" s="8"/>
    </row>
    <row r="6" spans="3:11" ht="27.75" customHeight="1" x14ac:dyDescent="0.25">
      <c r="C6" s="34" t="s">
        <v>74</v>
      </c>
      <c r="D6" s="58">
        <v>28</v>
      </c>
      <c r="E6" s="34" t="s">
        <v>27</v>
      </c>
      <c r="H6" s="8"/>
      <c r="I6" s="8"/>
      <c r="K6" s="8"/>
    </row>
    <row r="7" spans="3:11" ht="27.75" customHeight="1" x14ac:dyDescent="0.25">
      <c r="C7" s="30" t="s">
        <v>75</v>
      </c>
      <c r="D7" s="31">
        <v>13</v>
      </c>
      <c r="E7" s="30" t="s">
        <v>4</v>
      </c>
      <c r="H7" s="8"/>
      <c r="I7" s="8"/>
      <c r="K7" s="8"/>
    </row>
    <row r="8" spans="3:11" ht="27.75" customHeight="1" x14ac:dyDescent="0.25">
      <c r="C8" s="34" t="s">
        <v>76</v>
      </c>
      <c r="D8" s="58">
        <v>6</v>
      </c>
      <c r="E8" s="34" t="s">
        <v>78</v>
      </c>
      <c r="H8" s="8"/>
      <c r="I8" s="8"/>
      <c r="K8" s="8"/>
    </row>
    <row r="9" spans="3:11" ht="27.75" customHeight="1" x14ac:dyDescent="0.25">
      <c r="C9" s="30" t="s">
        <v>1</v>
      </c>
      <c r="D9" s="31">
        <v>3</v>
      </c>
      <c r="E9" s="30" t="s">
        <v>5</v>
      </c>
      <c r="H9" s="8"/>
      <c r="I9" s="8"/>
      <c r="K9" s="8"/>
    </row>
    <row r="10" spans="3:11" ht="27.75" customHeight="1" x14ac:dyDescent="0.25">
      <c r="C10" s="34" t="s">
        <v>92</v>
      </c>
      <c r="D10" s="58">
        <v>10</v>
      </c>
      <c r="E10" s="34" t="s">
        <v>59</v>
      </c>
      <c r="H10" s="8"/>
      <c r="I10" s="8"/>
      <c r="K10" s="8"/>
    </row>
    <row r="11" spans="3:11" ht="27.75" customHeight="1" x14ac:dyDescent="0.25">
      <c r="C11" s="82" t="s">
        <v>77</v>
      </c>
      <c r="D11" s="124">
        <f>SUM(D5:D10)</f>
        <v>100</v>
      </c>
      <c r="E11" s="82" t="s">
        <v>13</v>
      </c>
      <c r="G11" s="8"/>
      <c r="H11" s="8"/>
      <c r="I11" s="8"/>
      <c r="K11" s="8"/>
    </row>
    <row r="12" spans="3:11" ht="17.25" customHeight="1" x14ac:dyDescent="0.25">
      <c r="C12" s="81" t="s">
        <v>147</v>
      </c>
      <c r="D12" s="81"/>
      <c r="E12" s="80" t="s">
        <v>146</v>
      </c>
      <c r="G12" s="8"/>
      <c r="H12" s="8"/>
      <c r="I12" s="8"/>
      <c r="K12" s="8"/>
    </row>
    <row r="13" spans="3:11" ht="25.5" customHeight="1" x14ac:dyDescent="0.25">
      <c r="D13" s="16"/>
      <c r="E13" s="15"/>
      <c r="G13" s="8"/>
      <c r="H13" s="8"/>
      <c r="I13" s="8"/>
      <c r="K13" s="8"/>
    </row>
    <row r="14" spans="3:11" ht="25.5" customHeight="1" x14ac:dyDescent="0.25">
      <c r="C14" s="7"/>
      <c r="D14" s="7"/>
      <c r="E14" s="7"/>
      <c r="G14" s="8"/>
      <c r="H14" s="8"/>
      <c r="I14" s="8"/>
      <c r="K14" s="8"/>
    </row>
    <row r="15" spans="3:11" ht="20.100000000000001" customHeight="1" x14ac:dyDescent="0.25">
      <c r="C15" s="11"/>
      <c r="F15" s="123"/>
      <c r="G15" s="8"/>
      <c r="H15" s="8"/>
      <c r="I15" s="8"/>
      <c r="K15" s="8"/>
    </row>
    <row r="16" spans="3:11" ht="17.100000000000001" customHeight="1" x14ac:dyDescent="0.3">
      <c r="C16" s="23"/>
      <c r="D16" s="22"/>
      <c r="E16" s="12"/>
      <c r="F16" s="123"/>
      <c r="G16" s="8"/>
      <c r="H16" s="8"/>
      <c r="I16" s="8"/>
      <c r="K16" s="8"/>
    </row>
    <row r="17" spans="3:11" ht="18.75" x14ac:dyDescent="0.3">
      <c r="C17" s="13"/>
      <c r="D17" s="22"/>
      <c r="E17" s="13"/>
      <c r="F17" s="123"/>
      <c r="G17" s="8"/>
      <c r="H17" s="8"/>
      <c r="I17" s="8"/>
      <c r="K17" s="8"/>
    </row>
    <row r="18" spans="3:11" ht="18.75" x14ac:dyDescent="0.3">
      <c r="C18" s="13"/>
      <c r="D18" s="22"/>
      <c r="E18" s="13"/>
      <c r="F18" s="123"/>
      <c r="G18" s="8"/>
      <c r="H18" s="8"/>
      <c r="I18" s="8"/>
      <c r="K18" s="8"/>
    </row>
    <row r="19" spans="3:11" ht="21.75" customHeight="1" x14ac:dyDescent="0.25">
      <c r="C19" s="14"/>
      <c r="F19" s="123"/>
      <c r="G19" s="8"/>
      <c r="H19" s="8"/>
      <c r="I19" s="8"/>
      <c r="K19" s="8"/>
    </row>
    <row r="20" spans="3:11" ht="19.5" customHeight="1" x14ac:dyDescent="0.3">
      <c r="C20" s="11"/>
      <c r="D20" s="22"/>
      <c r="F20" s="123"/>
      <c r="G20" s="8"/>
      <c r="H20" s="8"/>
      <c r="I20" s="8"/>
      <c r="K20" s="8"/>
    </row>
    <row r="21" spans="3:11" ht="21.75" customHeight="1" x14ac:dyDescent="0.25">
      <c r="C21" s="11"/>
      <c r="G21" s="8"/>
      <c r="H21" s="8"/>
      <c r="I21" s="8"/>
      <c r="K21" s="8"/>
    </row>
    <row r="22" spans="3:11" ht="21.75" customHeight="1" x14ac:dyDescent="0.25">
      <c r="F22"/>
      <c r="J22"/>
    </row>
    <row r="23" spans="3:11" ht="21" customHeight="1" x14ac:dyDescent="0.25"/>
    <row r="24" spans="3:11" x14ac:dyDescent="0.25">
      <c r="G24" s="17">
        <f>G22/1000000000</f>
        <v>0</v>
      </c>
      <c r="H24" s="17">
        <f t="shared" ref="H24:I24" si="0">H22/1000000000</f>
        <v>0</v>
      </c>
      <c r="I24" s="17">
        <f t="shared" si="0"/>
        <v>0</v>
      </c>
    </row>
    <row r="36" ht="24" customHeight="1" x14ac:dyDescent="0.25"/>
    <row r="37" ht="27" customHeight="1" x14ac:dyDescent="0.25"/>
  </sheetData>
  <mergeCells count="3">
    <mergeCell ref="I3:I4"/>
    <mergeCell ref="C2:E2"/>
    <mergeCell ref="C3:E3"/>
  </mergeCells>
  <printOptions horizontalCentered="1" verticalCentered="1"/>
  <pageMargins left="0" right="0" top="0" bottom="0" header="0" footer="0"/>
  <pageSetup paperSize="9" orientation="landscape" r:id="rId1"/>
  <rowBreaks count="1" manualBreakCount="1">
    <brk id="1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3:G22"/>
  <sheetViews>
    <sheetView showGridLines="0" zoomScaleNormal="100" workbookViewId="0">
      <selection activeCell="G16" sqref="G16"/>
    </sheetView>
  </sheetViews>
  <sheetFormatPr defaultRowHeight="15" x14ac:dyDescent="0.25"/>
  <cols>
    <col min="1" max="1" width="32" style="2" customWidth="1"/>
    <col min="2" max="2" width="36" customWidth="1"/>
    <col min="7" max="7" width="21.28515625" customWidth="1"/>
  </cols>
  <sheetData>
    <row r="3" spans="1:7" ht="42.75" customHeight="1" x14ac:dyDescent="0.25">
      <c r="A3" s="178" t="s">
        <v>166</v>
      </c>
      <c r="B3" s="178"/>
      <c r="G3" s="120" t="s">
        <v>159</v>
      </c>
    </row>
    <row r="4" spans="1:7" ht="60.75" customHeight="1" x14ac:dyDescent="0.25">
      <c r="A4" s="178" t="s">
        <v>167</v>
      </c>
      <c r="B4" s="178"/>
      <c r="F4" s="169"/>
      <c r="G4" s="121" t="s">
        <v>160</v>
      </c>
    </row>
    <row r="5" spans="1:7" ht="33" customHeight="1" x14ac:dyDescent="0.25">
      <c r="A5" s="35" t="s">
        <v>108</v>
      </c>
      <c r="B5" s="36" t="s">
        <v>154</v>
      </c>
      <c r="F5" s="169"/>
    </row>
    <row r="6" spans="1:7" x14ac:dyDescent="0.25">
      <c r="A6" s="32">
        <v>2013</v>
      </c>
      <c r="B6" s="30">
        <v>24.9</v>
      </c>
    </row>
    <row r="7" spans="1:7" x14ac:dyDescent="0.25">
      <c r="A7" s="33">
        <v>2014</v>
      </c>
      <c r="B7" s="34">
        <v>24.6</v>
      </c>
    </row>
    <row r="8" spans="1:7" x14ac:dyDescent="0.25">
      <c r="A8" s="32">
        <v>2015</v>
      </c>
      <c r="B8" s="30">
        <v>26.6</v>
      </c>
    </row>
    <row r="9" spans="1:7" x14ac:dyDescent="0.25">
      <c r="A9" s="33">
        <v>2016</v>
      </c>
      <c r="B9" s="34">
        <v>28.01</v>
      </c>
    </row>
    <row r="10" spans="1:7" x14ac:dyDescent="0.25">
      <c r="A10" s="32">
        <v>2017</v>
      </c>
      <c r="B10" s="30">
        <v>33.299999999999997</v>
      </c>
    </row>
    <row r="11" spans="1:7" x14ac:dyDescent="0.25">
      <c r="A11" s="33">
        <v>2018</v>
      </c>
      <c r="B11" s="34">
        <v>38.096200746715915</v>
      </c>
    </row>
    <row r="12" spans="1:7" x14ac:dyDescent="0.25">
      <c r="A12" s="37">
        <v>2019</v>
      </c>
      <c r="B12" s="30">
        <v>41.9</v>
      </c>
    </row>
    <row r="13" spans="1:7" x14ac:dyDescent="0.25">
      <c r="A13" s="33">
        <v>2020</v>
      </c>
      <c r="B13" s="34">
        <v>48.77127507897</v>
      </c>
    </row>
    <row r="14" spans="1:7" ht="24.75" customHeight="1" x14ac:dyDescent="0.25">
      <c r="A14" s="85" t="s">
        <v>147</v>
      </c>
      <c r="B14" s="84" t="s">
        <v>142</v>
      </c>
    </row>
    <row r="15" spans="1:7" ht="39.75" customHeight="1" x14ac:dyDescent="0.25">
      <c r="B15" s="1"/>
    </row>
    <row r="16" spans="1:7" ht="33.75" customHeight="1" x14ac:dyDescent="0.25">
      <c r="B16" s="1"/>
    </row>
    <row r="17" spans="1:7" x14ac:dyDescent="0.25">
      <c r="B17" s="1"/>
    </row>
    <row r="18" spans="1:7" x14ac:dyDescent="0.25">
      <c r="B18" s="1"/>
    </row>
    <row r="19" spans="1:7" s="4" customFormat="1" ht="38.25" customHeight="1" x14ac:dyDescent="0.2">
      <c r="A19" s="24"/>
    </row>
    <row r="22" spans="1:7" s="20" customFormat="1" ht="15.75" x14ac:dyDescent="0.25">
      <c r="A22" s="25"/>
      <c r="C22"/>
      <c r="D22"/>
      <c r="E22"/>
      <c r="F22"/>
      <c r="G22"/>
    </row>
  </sheetData>
  <mergeCells count="3">
    <mergeCell ref="A3:B3"/>
    <mergeCell ref="A4:B4"/>
    <mergeCell ref="F4:F5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H14"/>
  <sheetViews>
    <sheetView showGridLines="0" zoomScaleNormal="100" workbookViewId="0">
      <selection activeCell="J10" sqref="J10"/>
    </sheetView>
  </sheetViews>
  <sheetFormatPr defaultRowHeight="15" x14ac:dyDescent="0.25"/>
  <cols>
    <col min="1" max="1" width="8.42578125" style="2" customWidth="1"/>
    <col min="2" max="2" width="21.5703125" customWidth="1"/>
    <col min="3" max="3" width="12.42578125" customWidth="1"/>
    <col min="4" max="4" width="12.28515625" customWidth="1"/>
    <col min="5" max="5" width="41.85546875" customWidth="1"/>
    <col min="6" max="6" width="12.42578125" customWidth="1"/>
    <col min="7" max="7" width="9.28515625" customWidth="1"/>
    <col min="8" max="8" width="17.85546875" customWidth="1"/>
  </cols>
  <sheetData>
    <row r="2" spans="1:8" s="20" customFormat="1" ht="39" customHeight="1" x14ac:dyDescent="0.25">
      <c r="A2" s="25"/>
      <c r="B2" s="179" t="s">
        <v>174</v>
      </c>
      <c r="C2" s="179"/>
      <c r="D2" s="179"/>
      <c r="E2" s="179"/>
      <c r="G2"/>
      <c r="H2" s="122" t="s">
        <v>159</v>
      </c>
    </row>
    <row r="3" spans="1:8" ht="30" customHeight="1" x14ac:dyDescent="0.25">
      <c r="B3" s="180" t="s">
        <v>175</v>
      </c>
      <c r="C3" s="180"/>
      <c r="D3" s="180"/>
      <c r="E3" s="180"/>
      <c r="G3" s="169"/>
      <c r="H3" s="122" t="s">
        <v>160</v>
      </c>
    </row>
    <row r="4" spans="1:8" ht="50.25" customHeight="1" x14ac:dyDescent="0.25">
      <c r="B4" s="68" t="s">
        <v>91</v>
      </c>
      <c r="C4" s="67" t="s">
        <v>127</v>
      </c>
      <c r="D4" s="68" t="s">
        <v>148</v>
      </c>
      <c r="E4" s="67" t="s">
        <v>14</v>
      </c>
      <c r="G4" s="169"/>
    </row>
    <row r="5" spans="1:8" ht="31.5" customHeight="1" x14ac:dyDescent="0.25">
      <c r="B5" s="43" t="s">
        <v>75</v>
      </c>
      <c r="C5" s="47">
        <v>17.141355343000001</v>
      </c>
      <c r="D5" s="141">
        <f>C5/$C$13</f>
        <v>0.35146416236288419</v>
      </c>
      <c r="E5" s="42" t="s">
        <v>4</v>
      </c>
    </row>
    <row r="6" spans="1:8" s="19" customFormat="1" ht="31.5" customHeight="1" x14ac:dyDescent="0.25">
      <c r="A6" s="18"/>
      <c r="B6" s="45" t="s">
        <v>0</v>
      </c>
      <c r="C6" s="143">
        <v>9.8604441469699999</v>
      </c>
      <c r="D6" s="142">
        <f t="shared" ref="D6:D12" si="0">C6/$C$13</f>
        <v>0.20217728839371246</v>
      </c>
      <c r="E6" s="44" t="s">
        <v>80</v>
      </c>
    </row>
    <row r="7" spans="1:8" ht="31.5" customHeight="1" x14ac:dyDescent="0.25">
      <c r="B7" s="43" t="s">
        <v>170</v>
      </c>
      <c r="C7" s="47">
        <v>7.8141100000000003</v>
      </c>
      <c r="D7" s="141">
        <f t="shared" si="0"/>
        <v>0.16021951419862335</v>
      </c>
      <c r="E7" s="42" t="s">
        <v>173</v>
      </c>
    </row>
    <row r="8" spans="1:8" s="19" customFormat="1" ht="31.5" customHeight="1" x14ac:dyDescent="0.25">
      <c r="A8" s="18"/>
      <c r="B8" s="45" t="s">
        <v>63</v>
      </c>
      <c r="C8" s="143">
        <v>3.4537517823200004</v>
      </c>
      <c r="D8" s="142">
        <f t="shared" si="0"/>
        <v>7.0815285774827846E-2</v>
      </c>
      <c r="E8" s="44" t="s">
        <v>82</v>
      </c>
    </row>
    <row r="9" spans="1:8" ht="31.5" customHeight="1" x14ac:dyDescent="0.25">
      <c r="B9" s="43" t="s">
        <v>65</v>
      </c>
      <c r="C9" s="47">
        <v>2.2972282564099999</v>
      </c>
      <c r="D9" s="141">
        <f t="shared" si="0"/>
        <v>4.7102074995791041E-2</v>
      </c>
      <c r="E9" s="42" t="s">
        <v>6</v>
      </c>
    </row>
    <row r="10" spans="1:8" s="19" customFormat="1" ht="31.5" customHeight="1" x14ac:dyDescent="0.25">
      <c r="A10" s="18"/>
      <c r="B10" s="45" t="s">
        <v>2</v>
      </c>
      <c r="C10" s="143">
        <v>1.812100316</v>
      </c>
      <c r="D10" s="142">
        <f t="shared" si="0"/>
        <v>3.7155073617941368E-2</v>
      </c>
      <c r="E10" s="44" t="s">
        <v>7</v>
      </c>
    </row>
    <row r="11" spans="1:8" ht="31.5" customHeight="1" x14ac:dyDescent="0.25">
      <c r="B11" s="139" t="s">
        <v>128</v>
      </c>
      <c r="C11" s="140">
        <v>1.4171800000000001</v>
      </c>
      <c r="D11" s="141">
        <f t="shared" si="0"/>
        <v>2.9057677858643539E-2</v>
      </c>
      <c r="E11" s="139" t="s">
        <v>5</v>
      </c>
    </row>
    <row r="12" spans="1:8" ht="31.5" customHeight="1" x14ac:dyDescent="0.25">
      <c r="B12" s="45" t="s">
        <v>87</v>
      </c>
      <c r="C12" s="143">
        <v>4.9751052342700008</v>
      </c>
      <c r="D12" s="142">
        <f t="shared" si="0"/>
        <v>0.10200892279757615</v>
      </c>
      <c r="E12" s="44" t="s">
        <v>59</v>
      </c>
    </row>
    <row r="13" spans="1:8" ht="23.25" customHeight="1" x14ac:dyDescent="0.25">
      <c r="B13" s="144" t="s">
        <v>77</v>
      </c>
      <c r="C13" s="145">
        <v>48.771275078970007</v>
      </c>
      <c r="D13" s="146">
        <f>C13/$C$13</f>
        <v>1</v>
      </c>
      <c r="E13" s="144" t="s">
        <v>13</v>
      </c>
    </row>
    <row r="14" spans="1:8" x14ac:dyDescent="0.25">
      <c r="B14" s="38"/>
      <c r="C14" s="38"/>
      <c r="D14" s="38"/>
      <c r="E14" s="38" t="s">
        <v>73</v>
      </c>
    </row>
  </sheetData>
  <mergeCells count="3">
    <mergeCell ref="G3:G4"/>
    <mergeCell ref="B2:E2"/>
    <mergeCell ref="B3:E3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P35"/>
  <sheetViews>
    <sheetView showGridLines="0" topLeftCell="C1" zoomScale="92" zoomScaleNormal="92" workbookViewId="0">
      <selection activeCell="M16" sqref="M16"/>
    </sheetView>
  </sheetViews>
  <sheetFormatPr defaultRowHeight="15" x14ac:dyDescent="0.25"/>
  <cols>
    <col min="2" max="2" width="6.140625" style="2" customWidth="1"/>
    <col min="3" max="3" width="19.5703125" style="11" customWidth="1"/>
    <col min="4" max="5" width="9.85546875" bestFit="1" customWidth="1"/>
    <col min="6" max="7" width="11.140625" bestFit="1" customWidth="1"/>
    <col min="12" max="12" width="22.28515625" customWidth="1"/>
    <col min="16" max="16" width="15.5703125" customWidth="1"/>
  </cols>
  <sheetData>
    <row r="1" spans="2:16" x14ac:dyDescent="0.25">
      <c r="C1" s="182" t="s">
        <v>176</v>
      </c>
      <c r="D1" s="182"/>
      <c r="E1" s="182"/>
      <c r="F1" s="182"/>
      <c r="G1" s="182"/>
      <c r="H1" s="182"/>
      <c r="I1" s="182"/>
      <c r="J1" s="182"/>
      <c r="K1" s="182"/>
      <c r="L1" s="182"/>
    </row>
    <row r="2" spans="2:16" ht="21" customHeight="1" x14ac:dyDescent="0.25">
      <c r="C2" s="182"/>
      <c r="D2" s="182"/>
      <c r="E2" s="182"/>
      <c r="F2" s="182"/>
      <c r="G2" s="182"/>
      <c r="H2" s="182"/>
      <c r="I2" s="182"/>
      <c r="J2" s="182"/>
      <c r="K2" s="182"/>
      <c r="L2" s="182"/>
      <c r="P2" s="122" t="s">
        <v>159</v>
      </c>
    </row>
    <row r="3" spans="2:16" ht="23.25" customHeight="1" x14ac:dyDescent="0.25">
      <c r="C3" s="181" t="s">
        <v>177</v>
      </c>
      <c r="D3" s="181"/>
      <c r="E3" s="181"/>
      <c r="F3" s="181"/>
      <c r="G3" s="181"/>
      <c r="H3" s="181"/>
      <c r="I3" s="181"/>
      <c r="J3" s="181"/>
      <c r="K3" s="181"/>
      <c r="L3" s="181"/>
      <c r="O3" s="169"/>
      <c r="P3" s="122" t="s">
        <v>160</v>
      </c>
    </row>
    <row r="4" spans="2:16" ht="24" customHeight="1" x14ac:dyDescent="0.25">
      <c r="B4" s="9"/>
      <c r="C4" s="35" t="s">
        <v>94</v>
      </c>
      <c r="D4" s="35">
        <v>2013</v>
      </c>
      <c r="E4" s="35">
        <v>2014</v>
      </c>
      <c r="F4" s="35">
        <v>2015</v>
      </c>
      <c r="G4" s="35">
        <v>2016</v>
      </c>
      <c r="H4" s="35">
        <v>2017</v>
      </c>
      <c r="I4" s="35">
        <v>2018</v>
      </c>
      <c r="J4" s="35">
        <v>2019</v>
      </c>
      <c r="K4" s="35">
        <v>2020</v>
      </c>
      <c r="L4" s="35" t="s">
        <v>93</v>
      </c>
      <c r="O4" s="169"/>
    </row>
    <row r="5" spans="2:16" ht="17.25" customHeight="1" x14ac:dyDescent="0.25">
      <c r="B5" s="9"/>
      <c r="C5" s="50" t="s">
        <v>83</v>
      </c>
      <c r="D5" s="48">
        <v>18.7</v>
      </c>
      <c r="E5" s="48">
        <v>18.100000000000001</v>
      </c>
      <c r="F5" s="48">
        <v>18.600000000000001</v>
      </c>
      <c r="G5" s="48">
        <v>18.64</v>
      </c>
      <c r="H5" s="49">
        <v>22.24330513985414</v>
      </c>
      <c r="I5" s="48">
        <v>25.420567945631852</v>
      </c>
      <c r="J5" s="48">
        <v>28.355776340310001</v>
      </c>
      <c r="K5" s="48">
        <v>27.652160323410005</v>
      </c>
      <c r="L5" s="39" t="s">
        <v>95</v>
      </c>
    </row>
    <row r="6" spans="2:16" ht="15.75" customHeight="1" x14ac:dyDescent="0.25">
      <c r="B6" s="9"/>
      <c r="C6" s="40" t="s">
        <v>84</v>
      </c>
      <c r="D6" s="41">
        <v>4</v>
      </c>
      <c r="E6" s="41">
        <v>4.2</v>
      </c>
      <c r="F6" s="41">
        <v>5.2</v>
      </c>
      <c r="G6" s="41">
        <v>7.12</v>
      </c>
      <c r="H6" s="57">
        <v>7.4967319923279661</v>
      </c>
      <c r="I6" s="41">
        <v>8.101945313311866</v>
      </c>
      <c r="J6" s="41">
        <v>8.2289264379600002</v>
      </c>
      <c r="K6" s="41">
        <v>16.214600835159999</v>
      </c>
      <c r="L6" s="40" t="s">
        <v>96</v>
      </c>
    </row>
    <row r="7" spans="2:16" ht="15" customHeight="1" x14ac:dyDescent="0.25">
      <c r="B7" s="10"/>
      <c r="C7" s="50" t="s">
        <v>85</v>
      </c>
      <c r="D7" s="48">
        <v>0.8</v>
      </c>
      <c r="E7" s="48">
        <v>0.8</v>
      </c>
      <c r="F7" s="48">
        <v>1.7</v>
      </c>
      <c r="G7" s="48">
        <v>0.79</v>
      </c>
      <c r="H7" s="49">
        <v>0.7717654012732067</v>
      </c>
      <c r="I7" s="48">
        <v>0.72474180899867535</v>
      </c>
      <c r="J7" s="48">
        <v>2.0052558145499999</v>
      </c>
      <c r="K7" s="48">
        <v>2.1017159939500001</v>
      </c>
      <c r="L7" s="39" t="s">
        <v>97</v>
      </c>
    </row>
    <row r="8" spans="2:16" ht="14.25" customHeight="1" x14ac:dyDescent="0.25">
      <c r="C8" s="40" t="s">
        <v>86</v>
      </c>
      <c r="D8" s="41">
        <v>1.4</v>
      </c>
      <c r="E8" s="41">
        <v>1.5</v>
      </c>
      <c r="F8" s="41">
        <v>1.1000000000000001</v>
      </c>
      <c r="G8" s="41">
        <v>1.46</v>
      </c>
      <c r="H8" s="57">
        <v>2.6444951742299998</v>
      </c>
      <c r="I8" s="41">
        <v>3.8060030348799998</v>
      </c>
      <c r="J8" s="41">
        <v>3.2995014365699995</v>
      </c>
      <c r="K8" s="41">
        <v>2.7939630634499997</v>
      </c>
      <c r="L8" s="40" t="s">
        <v>98</v>
      </c>
    </row>
    <row r="9" spans="2:16" ht="23.25" customHeight="1" x14ac:dyDescent="0.25">
      <c r="C9" s="62" t="s">
        <v>77</v>
      </c>
      <c r="D9" s="63">
        <f>SUM(D5:D8)</f>
        <v>24.9</v>
      </c>
      <c r="E9" s="63">
        <f t="shared" ref="E9:K9" si="0">SUM(E5:E8)</f>
        <v>24.6</v>
      </c>
      <c r="F9" s="63">
        <f t="shared" si="0"/>
        <v>26.6</v>
      </c>
      <c r="G9" s="63">
        <f t="shared" si="0"/>
        <v>28.01</v>
      </c>
      <c r="H9" s="63">
        <f t="shared" si="0"/>
        <v>33.156297707685312</v>
      </c>
      <c r="I9" s="63">
        <f t="shared" si="0"/>
        <v>38.05325810282239</v>
      </c>
      <c r="J9" s="63">
        <f t="shared" si="0"/>
        <v>41.889460029389994</v>
      </c>
      <c r="K9" s="63">
        <f t="shared" si="0"/>
        <v>48.762440215970003</v>
      </c>
      <c r="L9" s="62" t="s">
        <v>13</v>
      </c>
    </row>
    <row r="10" spans="2:16" x14ac:dyDescent="0.25">
      <c r="C10" s="86" t="s">
        <v>140</v>
      </c>
      <c r="D10" s="86"/>
      <c r="E10" s="86"/>
      <c r="F10" s="86"/>
      <c r="G10" s="86"/>
      <c r="H10" s="86"/>
      <c r="I10" s="86"/>
      <c r="J10" s="86"/>
      <c r="K10" s="86"/>
      <c r="L10" s="86" t="s">
        <v>145</v>
      </c>
      <c r="M10" s="38"/>
    </row>
    <row r="11" spans="2:16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34" spans="1:12" s="20" customFormat="1" ht="16.5" customHeight="1" x14ac:dyDescent="0.25">
      <c r="A34" s="25"/>
    </row>
    <row r="35" spans="1:12" x14ac:dyDescent="0.25">
      <c r="L35" s="21"/>
    </row>
  </sheetData>
  <mergeCells count="3">
    <mergeCell ref="C3:L3"/>
    <mergeCell ref="C1:L2"/>
    <mergeCell ref="O3:O4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2:K32"/>
  <sheetViews>
    <sheetView zoomScale="80" zoomScaleNormal="80" workbookViewId="0">
      <selection activeCell="C4" sqref="C4"/>
    </sheetView>
  </sheetViews>
  <sheetFormatPr defaultRowHeight="15" x14ac:dyDescent="0.25"/>
  <cols>
    <col min="1" max="1" width="28" customWidth="1"/>
    <col min="2" max="2" width="20.42578125" customWidth="1"/>
    <col min="3" max="3" width="20.7109375" customWidth="1"/>
    <col min="4" max="4" width="41.5703125" customWidth="1"/>
    <col min="9" max="9" width="19.85546875" customWidth="1"/>
  </cols>
  <sheetData>
    <row r="2" spans="1:9" ht="24" customHeight="1" x14ac:dyDescent="0.25">
      <c r="A2" s="182" t="s">
        <v>180</v>
      </c>
      <c r="B2" s="182"/>
      <c r="C2" s="182"/>
      <c r="D2" s="182"/>
      <c r="I2" s="122" t="s">
        <v>159</v>
      </c>
    </row>
    <row r="3" spans="1:9" ht="24.75" customHeight="1" x14ac:dyDescent="0.25">
      <c r="A3" s="181" t="s">
        <v>181</v>
      </c>
      <c r="B3" s="181"/>
      <c r="C3" s="181"/>
      <c r="D3" s="181"/>
      <c r="H3" s="169"/>
      <c r="I3" s="122" t="s">
        <v>160</v>
      </c>
    </row>
    <row r="4" spans="1:9" ht="51" customHeight="1" x14ac:dyDescent="0.25">
      <c r="A4" s="152" t="s">
        <v>91</v>
      </c>
      <c r="B4" s="153" t="s">
        <v>178</v>
      </c>
      <c r="C4" s="153" t="s">
        <v>179</v>
      </c>
      <c r="D4" s="152" t="s">
        <v>14</v>
      </c>
      <c r="H4" s="169"/>
    </row>
    <row r="5" spans="1:9" ht="39.75" customHeight="1" x14ac:dyDescent="0.25">
      <c r="A5" s="50" t="s">
        <v>64</v>
      </c>
      <c r="B5" s="64">
        <v>15.465624552</v>
      </c>
      <c r="C5" s="155">
        <f>B5/$B$10</f>
        <v>0.55929172878789446</v>
      </c>
      <c r="D5" s="46" t="s">
        <v>4</v>
      </c>
    </row>
    <row r="6" spans="1:9" ht="39.75" customHeight="1" x14ac:dyDescent="0.25">
      <c r="A6" s="40" t="s">
        <v>0</v>
      </c>
      <c r="B6" s="65">
        <v>5.3377881363100004</v>
      </c>
      <c r="C6" s="156">
        <f t="shared" ref="C6:C9" si="0">B6/$B$10</f>
        <v>0.19303331363195847</v>
      </c>
      <c r="D6" s="40" t="s">
        <v>80</v>
      </c>
    </row>
    <row r="7" spans="1:9" ht="39.75" customHeight="1" x14ac:dyDescent="0.25">
      <c r="A7" s="39" t="s">
        <v>63</v>
      </c>
      <c r="B7" s="64">
        <v>2.1885967929299999</v>
      </c>
      <c r="C7" s="155">
        <f t="shared" si="0"/>
        <v>7.9147407194697886E-2</v>
      </c>
      <c r="D7" s="39" t="s">
        <v>81</v>
      </c>
    </row>
    <row r="8" spans="1:9" ht="39.75" customHeight="1" x14ac:dyDescent="0.25">
      <c r="A8" s="147" t="s">
        <v>1</v>
      </c>
      <c r="B8" s="154">
        <v>1.2369000000000001</v>
      </c>
      <c r="C8" s="157">
        <f t="shared" si="0"/>
        <v>4.4730682360208038E-2</v>
      </c>
      <c r="D8" s="147" t="s">
        <v>5</v>
      </c>
    </row>
    <row r="9" spans="1:9" ht="39.75" customHeight="1" x14ac:dyDescent="0.25">
      <c r="A9" s="50" t="s">
        <v>92</v>
      </c>
      <c r="B9" s="64">
        <v>3.4232508421699994</v>
      </c>
      <c r="C9" s="155">
        <f t="shared" si="0"/>
        <v>0.12379686802524123</v>
      </c>
      <c r="D9" s="46" t="s">
        <v>59</v>
      </c>
    </row>
    <row r="10" spans="1:9" ht="39.75" customHeight="1" x14ac:dyDescent="0.25">
      <c r="A10" s="149" t="s">
        <v>77</v>
      </c>
      <c r="B10" s="150">
        <f>SUM(B5:B9)</f>
        <v>27.652160323409998</v>
      </c>
      <c r="C10" s="151">
        <f>SUM(C5:C9)</f>
        <v>1</v>
      </c>
      <c r="D10" s="149" t="s">
        <v>13</v>
      </c>
    </row>
    <row r="11" spans="1:9" ht="19.5" customHeight="1" x14ac:dyDescent="0.25"/>
    <row r="12" spans="1:9" ht="19.5" customHeight="1" x14ac:dyDescent="0.25"/>
    <row r="13" spans="1:9" ht="19.5" customHeight="1" x14ac:dyDescent="0.25"/>
    <row r="14" spans="1:9" ht="19.5" customHeight="1" x14ac:dyDescent="0.25"/>
    <row r="15" spans="1:9" ht="19.5" customHeight="1" x14ac:dyDescent="0.25"/>
    <row r="16" spans="1:9" ht="19.5" customHeight="1" x14ac:dyDescent="0.25"/>
    <row r="17" spans="7:11" ht="19.5" customHeight="1" x14ac:dyDescent="0.25"/>
    <row r="18" spans="7:11" ht="19.5" customHeight="1" x14ac:dyDescent="0.25"/>
    <row r="19" spans="7:11" ht="19.5" customHeight="1" x14ac:dyDescent="0.25"/>
    <row r="20" spans="7:11" ht="19.5" customHeight="1" x14ac:dyDescent="0.25"/>
    <row r="21" spans="7:11" ht="19.5" customHeight="1" x14ac:dyDescent="0.25"/>
    <row r="22" spans="7:11" ht="19.5" customHeight="1" x14ac:dyDescent="0.25"/>
    <row r="23" spans="7:11" ht="19.5" customHeight="1" x14ac:dyDescent="0.25"/>
    <row r="24" spans="7:11" ht="19.5" customHeight="1" x14ac:dyDescent="0.25"/>
    <row r="25" spans="7:11" ht="19.5" customHeight="1" x14ac:dyDescent="0.25"/>
    <row r="26" spans="7:11" ht="19.5" customHeight="1" x14ac:dyDescent="0.25"/>
    <row r="27" spans="7:11" ht="19.5" customHeight="1" x14ac:dyDescent="0.25"/>
    <row r="28" spans="7:11" ht="19.5" customHeight="1" x14ac:dyDescent="0.25"/>
    <row r="29" spans="7:11" ht="19.5" customHeight="1" x14ac:dyDescent="0.25"/>
    <row r="30" spans="7:11" ht="19.5" customHeight="1" x14ac:dyDescent="0.25"/>
    <row r="31" spans="7:11" ht="19.5" customHeight="1" x14ac:dyDescent="0.25"/>
    <row r="32" spans="7:11" ht="19.5" customHeight="1" x14ac:dyDescent="0.25">
      <c r="G32" s="38"/>
      <c r="H32" s="38"/>
      <c r="I32" s="38"/>
      <c r="J32" s="38"/>
      <c r="K32" s="38"/>
    </row>
  </sheetData>
  <mergeCells count="3">
    <mergeCell ref="A2:D2"/>
    <mergeCell ref="A3:D3"/>
    <mergeCell ref="H3:H4"/>
  </mergeCells>
  <phoneticPr fontId="9" type="noConversion"/>
  <printOptions horizontalCentered="1" verticalCentered="1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2:H40"/>
  <sheetViews>
    <sheetView zoomScale="91" zoomScaleNormal="91" workbookViewId="0">
      <selection activeCell="D11" sqref="D11"/>
    </sheetView>
  </sheetViews>
  <sheetFormatPr defaultRowHeight="15" x14ac:dyDescent="0.25"/>
  <cols>
    <col min="1" max="1" width="22.28515625" customWidth="1"/>
    <col min="2" max="2" width="21.7109375" customWidth="1"/>
    <col min="3" max="3" width="21" customWidth="1"/>
    <col min="4" max="4" width="41.85546875" customWidth="1"/>
    <col min="5" max="5" width="12" customWidth="1"/>
    <col min="8" max="8" width="17.7109375" customWidth="1"/>
  </cols>
  <sheetData>
    <row r="2" spans="1:8" ht="20.25" x14ac:dyDescent="0.25">
      <c r="A2" s="182" t="s">
        <v>182</v>
      </c>
      <c r="B2" s="182"/>
      <c r="C2" s="182"/>
      <c r="D2" s="182"/>
      <c r="H2" s="122" t="s">
        <v>159</v>
      </c>
    </row>
    <row r="3" spans="1:8" ht="34.5" customHeight="1" x14ac:dyDescent="0.25">
      <c r="A3" s="181" t="s">
        <v>183</v>
      </c>
      <c r="B3" s="181"/>
      <c r="C3" s="181"/>
      <c r="D3" s="181"/>
      <c r="G3" s="169"/>
      <c r="H3" s="122" t="s">
        <v>160</v>
      </c>
    </row>
    <row r="4" spans="1:8" ht="31.5" x14ac:dyDescent="0.25">
      <c r="A4" s="69" t="s">
        <v>91</v>
      </c>
      <c r="B4" s="70" t="s">
        <v>184</v>
      </c>
      <c r="C4" s="70" t="s">
        <v>179</v>
      </c>
      <c r="D4" s="69" t="s">
        <v>14</v>
      </c>
      <c r="G4" s="169"/>
    </row>
    <row r="5" spans="1:8" ht="42" customHeight="1" x14ac:dyDescent="0.25">
      <c r="A5" s="50" t="s">
        <v>0</v>
      </c>
      <c r="B5" s="158">
        <v>1.13639785798</v>
      </c>
      <c r="C5" s="51">
        <f t="shared" ref="C5:C11" si="0">B5/$B$12</f>
        <v>0.54070000954041142</v>
      </c>
      <c r="D5" s="46" t="s">
        <v>80</v>
      </c>
    </row>
    <row r="6" spans="1:8" ht="42" customHeight="1" x14ac:dyDescent="0.25">
      <c r="A6" s="40" t="s">
        <v>169</v>
      </c>
      <c r="B6" s="160">
        <v>0.39600000000000002</v>
      </c>
      <c r="C6" s="56">
        <f t="shared" si="0"/>
        <v>0.18841746512845967</v>
      </c>
      <c r="D6" s="40" t="s">
        <v>11</v>
      </c>
    </row>
    <row r="7" spans="1:8" ht="42" customHeight="1" x14ac:dyDescent="0.25">
      <c r="A7" s="50" t="s">
        <v>168</v>
      </c>
      <c r="B7" s="158">
        <v>0.21353</v>
      </c>
      <c r="C7" s="51">
        <f t="shared" si="0"/>
        <v>0.10159793264868684</v>
      </c>
      <c r="D7" s="46" t="s">
        <v>72</v>
      </c>
    </row>
    <row r="8" spans="1:8" ht="42" customHeight="1" x14ac:dyDescent="0.25">
      <c r="A8" s="40" t="s">
        <v>63</v>
      </c>
      <c r="B8" s="160">
        <v>0.20541122497</v>
      </c>
      <c r="C8" s="56">
        <f t="shared" si="0"/>
        <v>9.7735005852977674E-2</v>
      </c>
      <c r="D8" s="40" t="s">
        <v>81</v>
      </c>
    </row>
    <row r="9" spans="1:8" ht="42" customHeight="1" x14ac:dyDescent="0.25">
      <c r="A9" s="50" t="s">
        <v>22</v>
      </c>
      <c r="B9" s="158">
        <v>8.8015478999999994E-2</v>
      </c>
      <c r="C9" s="51">
        <f t="shared" si="0"/>
        <v>4.187791274052316E-2</v>
      </c>
      <c r="D9" s="46" t="s">
        <v>8</v>
      </c>
    </row>
    <row r="10" spans="1:8" ht="42" customHeight="1" x14ac:dyDescent="0.25">
      <c r="A10" s="40" t="s">
        <v>75</v>
      </c>
      <c r="B10" s="160">
        <v>4.3236431999999998E-2</v>
      </c>
      <c r="C10" s="56">
        <f t="shared" si="0"/>
        <v>2.0571966966260145E-2</v>
      </c>
      <c r="D10" s="40" t="s">
        <v>4</v>
      </c>
    </row>
    <row r="11" spans="1:8" ht="42" customHeight="1" x14ac:dyDescent="0.25">
      <c r="A11" s="50" t="s">
        <v>170</v>
      </c>
      <c r="B11" s="158">
        <v>1.9125E-2</v>
      </c>
      <c r="C11" s="51">
        <f t="shared" si="0"/>
        <v>9.0997071226812908E-3</v>
      </c>
      <c r="D11" s="46" t="s">
        <v>185</v>
      </c>
    </row>
    <row r="12" spans="1:8" ht="36.75" customHeight="1" x14ac:dyDescent="0.25">
      <c r="A12" s="75" t="s">
        <v>77</v>
      </c>
      <c r="B12" s="161">
        <f>SUM(B4:B11)</f>
        <v>2.1017159939499996</v>
      </c>
      <c r="C12" s="162">
        <f>SUM(C5:C11)</f>
        <v>1.0000000000000004</v>
      </c>
      <c r="D12" s="75" t="s">
        <v>13</v>
      </c>
    </row>
    <row r="13" spans="1:8" x14ac:dyDescent="0.25">
      <c r="A13" s="86" t="s">
        <v>149</v>
      </c>
      <c r="B13" s="159"/>
      <c r="C13" s="86"/>
      <c r="D13" s="86" t="s">
        <v>150</v>
      </c>
    </row>
    <row r="14" spans="1:8" x14ac:dyDescent="0.25">
      <c r="A14" s="26"/>
      <c r="E14" s="26"/>
    </row>
    <row r="15" spans="1:8" x14ac:dyDescent="0.25">
      <c r="A15" s="26"/>
      <c r="E15" s="26"/>
    </row>
    <row r="16" spans="1:8" x14ac:dyDescent="0.25">
      <c r="A16" s="26"/>
      <c r="E16" s="26"/>
    </row>
    <row r="17" spans="1:5" x14ac:dyDescent="0.25">
      <c r="A17" s="26"/>
      <c r="E17" s="26"/>
    </row>
    <row r="18" spans="1:5" x14ac:dyDescent="0.25">
      <c r="A18" s="26"/>
      <c r="E18" s="26"/>
    </row>
    <row r="19" spans="1:5" x14ac:dyDescent="0.25">
      <c r="A19" s="26"/>
      <c r="E19" s="26"/>
    </row>
    <row r="20" spans="1:5" x14ac:dyDescent="0.25">
      <c r="A20" s="26"/>
      <c r="E20" s="26"/>
    </row>
    <row r="21" spans="1:5" x14ac:dyDescent="0.25">
      <c r="A21" s="26"/>
      <c r="E21" s="26"/>
    </row>
    <row r="22" spans="1:5" x14ac:dyDescent="0.25">
      <c r="A22" s="26"/>
      <c r="E22" s="26"/>
    </row>
    <row r="23" spans="1:5" x14ac:dyDescent="0.25">
      <c r="A23" s="26"/>
      <c r="E23" s="26"/>
    </row>
    <row r="24" spans="1:5" x14ac:dyDescent="0.25">
      <c r="A24" s="26"/>
      <c r="E24" s="26"/>
    </row>
    <row r="25" spans="1:5" x14ac:dyDescent="0.25">
      <c r="A25" s="26"/>
      <c r="E25" s="26"/>
    </row>
    <row r="26" spans="1:5" x14ac:dyDescent="0.25">
      <c r="A26" s="26"/>
      <c r="E26" s="26"/>
    </row>
    <row r="27" spans="1:5" x14ac:dyDescent="0.25">
      <c r="A27" s="26"/>
      <c r="E27" s="26"/>
    </row>
    <row r="28" spans="1:5" x14ac:dyDescent="0.25">
      <c r="A28" s="26"/>
      <c r="E28" s="26"/>
    </row>
    <row r="29" spans="1:5" x14ac:dyDescent="0.25">
      <c r="A29" s="26"/>
      <c r="E29" s="26"/>
    </row>
    <row r="30" spans="1:5" x14ac:dyDescent="0.25">
      <c r="A30" s="26"/>
      <c r="E30" s="26"/>
    </row>
    <row r="31" spans="1:5" x14ac:dyDescent="0.25">
      <c r="A31" s="26"/>
      <c r="E31" s="26"/>
    </row>
    <row r="32" spans="1:5" x14ac:dyDescent="0.25">
      <c r="A32" s="26"/>
      <c r="E32" s="26"/>
    </row>
    <row r="33" spans="1:5" x14ac:dyDescent="0.25">
      <c r="A33" s="26"/>
      <c r="E33" s="26"/>
    </row>
    <row r="34" spans="1:5" x14ac:dyDescent="0.25">
      <c r="A34" s="26"/>
      <c r="E34" s="26"/>
    </row>
    <row r="35" spans="1:5" x14ac:dyDescent="0.25">
      <c r="A35" s="26"/>
      <c r="E35" s="26"/>
    </row>
    <row r="36" spans="1:5" x14ac:dyDescent="0.25">
      <c r="A36" s="26"/>
      <c r="E36" s="26"/>
    </row>
    <row r="37" spans="1:5" x14ac:dyDescent="0.25">
      <c r="A37" s="26"/>
      <c r="E37" s="26"/>
    </row>
    <row r="38" spans="1:5" x14ac:dyDescent="0.25">
      <c r="A38" s="26"/>
      <c r="E38" s="26"/>
    </row>
    <row r="39" spans="1:5" x14ac:dyDescent="0.25">
      <c r="A39" s="26"/>
      <c r="E39" s="26"/>
    </row>
    <row r="40" spans="1:5" x14ac:dyDescent="0.25">
      <c r="A40" s="26"/>
      <c r="E40" s="26"/>
    </row>
  </sheetData>
  <mergeCells count="3">
    <mergeCell ref="A2:D2"/>
    <mergeCell ref="A3:D3"/>
    <mergeCell ref="G3:G4"/>
  </mergeCells>
  <printOptions horizontalCentered="1" vertic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20058f-962e-4714-94be-9ada6463a423">
      <Terms xmlns="http://schemas.microsoft.com/office/infopath/2007/PartnerControls"/>
    </lcf76f155ced4ddcb4097134ff3c332f>
    <TaxCatchAll xmlns="e234cb40-727e-478a-a1b2-0db8b2c44b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970D7CFBE3846B827A1AB49688E6B" ma:contentTypeVersion="15" ma:contentTypeDescription="Create a new document." ma:contentTypeScope="" ma:versionID="6bee03530fedd13e647515e478d49a2f">
  <xsd:schema xmlns:xsd="http://www.w3.org/2001/XMLSchema" xmlns:xs="http://www.w3.org/2001/XMLSchema" xmlns:p="http://schemas.microsoft.com/office/2006/metadata/properties" xmlns:ns2="8f20058f-962e-4714-94be-9ada6463a423" xmlns:ns3="e234cb40-727e-478a-a1b2-0db8b2c44b94" targetNamespace="http://schemas.microsoft.com/office/2006/metadata/properties" ma:root="true" ma:fieldsID="443b756335c844a2e12762b7fe7afc71" ns2:_="" ns3:_="">
    <xsd:import namespace="8f20058f-962e-4714-94be-9ada6463a423"/>
    <xsd:import namespace="e234cb40-727e-478a-a1b2-0db8b2c44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058f-962e-4714-94be-9ada6463a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7455382-2f32-4d23-bb8b-28003e0e8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4cb40-727e-478a-a1b2-0db8b2c44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e51bc7-2138-49bc-8f7a-da93ae3453bc}" ma:internalName="TaxCatchAll" ma:showField="CatchAllData" ma:web="e234cb40-727e-478a-a1b2-0db8b2c44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A8788-33D2-4E88-827B-813FE0D0C912}">
  <ds:schemaRefs>
    <ds:schemaRef ds:uri="http://schemas.microsoft.com/office/2006/metadata/properties"/>
    <ds:schemaRef ds:uri="http://schemas.microsoft.com/office/infopath/2007/PartnerControls"/>
    <ds:schemaRef ds:uri="8f20058f-962e-4714-94be-9ada6463a423"/>
    <ds:schemaRef ds:uri="e234cb40-727e-478a-a1b2-0db8b2c44b94"/>
  </ds:schemaRefs>
</ds:datastoreItem>
</file>

<file path=customXml/itemProps2.xml><?xml version="1.0" encoding="utf-8"?>
<ds:datastoreItem xmlns:ds="http://schemas.openxmlformats.org/officeDocument/2006/customXml" ds:itemID="{43FB4EF8-9C94-49FB-ADD2-AB316A17A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1C979-906D-460D-B424-E39130ACF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0058f-962e-4714-94be-9ada6463a423"/>
    <ds:schemaRef ds:uri="e234cb40-727e-478a-a1b2-0db8b2c44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Database Description</vt:lpstr>
      <vt:lpstr>Content</vt:lpstr>
      <vt:lpstr>Aman Union Members </vt:lpstr>
      <vt:lpstr>Aman Union Capital</vt:lpstr>
      <vt:lpstr>Aman Union 2013-2020</vt:lpstr>
      <vt:lpstr>Aman Union 2020 by member</vt:lpstr>
      <vt:lpstr>Aman Union2013-2020 by business</vt:lpstr>
      <vt:lpstr>Aman Union 2020 short term</vt:lpstr>
      <vt:lpstr>Aman Union 2020 medium term</vt:lpstr>
      <vt:lpstr>Aman Union 2020 - PR</vt:lpstr>
      <vt:lpstr> 2020 short term-Domestic</vt:lpstr>
      <vt:lpstr>Claims and Recoveries 2013-2020</vt:lpstr>
      <vt:lpstr>Claims by business 2013-2020</vt:lpstr>
      <vt:lpstr>Claims 2020 by member</vt:lpstr>
      <vt:lpstr>Recoveries 2020 by member </vt:lpstr>
      <vt:lpstr>' 2020 short term-Domestic'!Print_Area</vt:lpstr>
      <vt:lpstr>'Aman Union 2013-2020'!Print_Area</vt:lpstr>
      <vt:lpstr>'Aman Union 2020 - PR'!Print_Area</vt:lpstr>
      <vt:lpstr>'Aman Union 2020 by member'!Print_Area</vt:lpstr>
      <vt:lpstr>'Aman Union 2020 medium term'!Print_Area</vt:lpstr>
      <vt:lpstr>'Aman Union 2020 short term'!Print_Area</vt:lpstr>
      <vt:lpstr>'Aman Union Capital'!Print_Area</vt:lpstr>
      <vt:lpstr>'Aman Union Members '!Print_Area</vt:lpstr>
      <vt:lpstr>'Aman Union2013-2020 by business'!Print_Area</vt:lpstr>
      <vt:lpstr>'Claims 2020 by member'!Print_Area</vt:lpstr>
      <vt:lpstr>'Claims and Recoveries 2013-2020'!Print_Area</vt:lpstr>
      <vt:lpstr>'Claims by business 2013-2020'!Print_Area</vt:lpstr>
      <vt:lpstr>Content!Print_Area</vt:lpstr>
      <vt:lpstr>'Database Description'!Print_Area</vt:lpstr>
      <vt:lpstr>'Recoveries 2020 by member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Sofyan</dc:creator>
  <cp:lastModifiedBy>Anis Oueslati</cp:lastModifiedBy>
  <cp:lastPrinted>2022-10-31T10:54:47Z</cp:lastPrinted>
  <dcterms:created xsi:type="dcterms:W3CDTF">2012-05-20T11:15:42Z</dcterms:created>
  <dcterms:modified xsi:type="dcterms:W3CDTF">2022-10-31T11:08:27Z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0x0101007F4970D7CFBE3846B827A1AB49688E6B</vt:lpwstr>
  </property>
  <property fmtid="{D5CDD505-2E9C-101B-9397-08002B2CF9AE}" pid="3" name="Order">
    <vt:r8>255600</vt:r8>
  </property>
  <property fmtid="{D5CDD505-2E9C-101B-9397-08002B2CF9AE}" pid="4" name="MediaServiceImageTags">
    <vt:lpwstr/>
  </property>
</Properties>
</file>