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dhamannet.sharepoint.com/sites/Research/Shared Documents/Research/قواعد البيانات/المفتوحة/2023/"/>
    </mc:Choice>
  </mc:AlternateContent>
  <xr:revisionPtr revIDLastSave="7842" documentId="13_ncr:1_{3D960D78-7C8A-45BB-BF8C-0A22B7BF4BFA}" xr6:coauthVersionLast="47" xr6:coauthVersionMax="47" xr10:uidLastSave="{FA6D5094-43EB-4F30-B485-CDD2639783AE}"/>
  <bookViews>
    <workbookView xWindow="-120" yWindow="-120" windowWidth="29040" windowHeight="15720" firstSheet="1" activeTab="1" xr2:uid="{00000000-000D-0000-FFFF-FFFF00000000}"/>
  </bookViews>
  <sheets>
    <sheet name="Database Description" sheetId="55" r:id="rId1"/>
    <sheet name="Content" sheetId="56" r:id="rId2"/>
    <sheet name="Arab-FDI projects- 2003-2022" sheetId="59" r:id="rId3"/>
    <sheet name="Arab Monthly evolution 2022" sheetId="60" r:id="rId4"/>
    <sheet name="Arab-FDI projects-sourceRegion" sheetId="61" r:id="rId5"/>
    <sheet name="Arab-FDI -source countries" sheetId="62" r:id="rId6"/>
    <sheet name="Arab-FDI -source Capex" sheetId="64" r:id="rId7"/>
    <sheet name="Arab-FDI-source  job created" sheetId="65" r:id="rId8"/>
    <sheet name="Arab-FDI CompaniesNbrProjects" sheetId="66" r:id="rId9"/>
    <sheet name="Arab-FDI companiesCapex " sheetId="68" r:id="rId10"/>
    <sheet name="Arab-FDI companiesJobs Created" sheetId="71" r:id="rId11"/>
    <sheet name="Most project intoArab countries" sheetId="72" r:id="rId12"/>
    <sheet name="Arab-FDI 2022 by destinations" sheetId="73" r:id="rId13"/>
    <sheet name="Arab-FDI projects-Cities " sheetId="77" r:id="rId14"/>
    <sheet name="Arab-FDI projectsSectors" sheetId="78" r:id="rId15"/>
    <sheet name="Arab-FDI projectsActivitie " sheetId="82" r:id="rId16"/>
    <sheet name="Intra-Arab 2003-2022" sheetId="83" r:id="rId17"/>
    <sheet name="Intra-arab FDI-Monthly" sheetId="85" r:id="rId18"/>
    <sheet name="Intra-arab FDI-by  Sector" sheetId="86" r:id="rId19"/>
    <sheet name="Intra-arab FDI-by  Destination" sheetId="88" r:id="rId20"/>
    <sheet name="Intra-arab FDI-by  Source" sheetId="87" r:id="rId21"/>
  </sheets>
  <externalReferences>
    <externalReference r:id="rId22"/>
    <externalReference r:id="rId23"/>
  </externalReferences>
  <definedNames>
    <definedName name="__123Graph_ATEST1" hidden="1">[1]REER!$AZ$144:$AZ$210</definedName>
    <definedName name="_xlnm._FilterDatabase" localSheetId="11" hidden="1">'Most project intoArab countries'!$A$3:$H$16</definedName>
    <definedName name="currency">IF(ISNA(VLOOKUP([2]InputBasics!$C$2,[2]LookUp!$E$2:$E$34,1,FALSE)),IF(ISNA(VLOOKUP([2]InputBasics!$C$2,[2]LookUp!$F$2:$F$44,1,FALSE)),"XDC","EUR"),"USD")</definedName>
    <definedName name="dadadada">#REF!</definedName>
    <definedName name="Data_Month_TXT">#REF!</definedName>
    <definedName name="Description">#REF!</definedName>
    <definedName name="description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ycountries">#REF!</definedName>
    <definedName name="nnnnn">#REF!</definedName>
    <definedName name="_xlnm.Print_Area" localSheetId="3">'Arab Monthly evolution 2022'!$A$1:$H$17</definedName>
    <definedName name="_xlnm.Print_Area" localSheetId="12">'Arab-FDI 2022 by destinations'!$A$1:$J$25</definedName>
    <definedName name="_xlnm.Print_Area" localSheetId="9">'Arab-FDI companiesCapex '!$A$1:$J$15</definedName>
    <definedName name="_xlnm.Print_Area" localSheetId="10">'Arab-FDI companiesJobs Created'!$A$1:$J$15</definedName>
    <definedName name="_xlnm.Print_Area" localSheetId="8">'Arab-FDI CompaniesNbrProjects'!$A$1:$J$15</definedName>
    <definedName name="_xlnm.Print_Area" localSheetId="2">'Arab-FDI projects- 2003-2022'!$B$1:$H$24</definedName>
    <definedName name="_xlnm.Print_Area" localSheetId="15">'Arab-FDI projectsActivitie '!$A$1:$J$21</definedName>
    <definedName name="_xlnm.Print_Area" localSheetId="13">'Arab-FDI projects-Cities '!$A$1:$J$27</definedName>
    <definedName name="_xlnm.Print_Area" localSheetId="14">'Arab-FDI projectsSectors'!$A$1:$J$26</definedName>
    <definedName name="_xlnm.Print_Area" localSheetId="4">'Arab-FDI projects-sourceRegion'!$A$1:$J$12</definedName>
    <definedName name="_xlnm.Print_Area" localSheetId="6">'Arab-FDI -source Capex'!$A$1:$F$15</definedName>
    <definedName name="_xlnm.Print_Area" localSheetId="5">'Arab-FDI -source countries'!$A$1:$K$21</definedName>
    <definedName name="_xlnm.Print_Area" localSheetId="7">'Arab-FDI-source  job created'!$A$1:$F$15</definedName>
    <definedName name="_xlnm.Print_Area" localSheetId="1">Content!$C$2:$D$30</definedName>
    <definedName name="_xlnm.Print_Area" localSheetId="0">'Database Description'!$B$1:$C$6</definedName>
    <definedName name="_xlnm.Print_Area" localSheetId="16">'Intra-Arab 2003-2022'!$B$1:$H$24</definedName>
    <definedName name="_xlnm.Print_Area" localSheetId="19">'Intra-arab FDI-by  Destination'!$A$1:$J$23</definedName>
    <definedName name="_xlnm.Print_Area" localSheetId="18">'Intra-arab FDI-by  Sector'!$A$1:$J$16</definedName>
    <definedName name="_xlnm.Print_Area" localSheetId="20">'Intra-arab FDI-by  Source'!$A$1:$J$19</definedName>
    <definedName name="_xlnm.Print_Area" localSheetId="17">'Intra-arab FDI-Monthly'!$A$1:$H$17</definedName>
    <definedName name="_xlnm.Print_Area" localSheetId="11">'Most project intoArab countries'!$A$1:$H$22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62" l="1"/>
  <c r="H6" i="62"/>
  <c r="H7" i="62"/>
  <c r="H8" i="62"/>
  <c r="H9" i="62"/>
  <c r="H10" i="62"/>
  <c r="H11" i="62"/>
  <c r="H12" i="62"/>
  <c r="H13" i="62"/>
  <c r="H14" i="62"/>
  <c r="H15" i="62"/>
  <c r="H16" i="62"/>
  <c r="H17" i="62"/>
  <c r="H18" i="62"/>
  <c r="H19" i="62"/>
  <c r="H20" i="62"/>
  <c r="H4" i="62"/>
  <c r="E22" i="88"/>
  <c r="C22" i="88"/>
  <c r="E21" i="88"/>
  <c r="C21" i="88"/>
  <c r="E20" i="88"/>
  <c r="C20" i="88"/>
  <c r="E19" i="88"/>
  <c r="C19" i="88"/>
  <c r="E18" i="88"/>
  <c r="C18" i="88"/>
  <c r="E17" i="88"/>
  <c r="C17" i="88"/>
  <c r="E16" i="88"/>
  <c r="C16" i="88"/>
  <c r="E15" i="88"/>
  <c r="C15" i="88"/>
  <c r="E14" i="88"/>
  <c r="C14" i="88"/>
  <c r="E13" i="88"/>
  <c r="C13" i="88"/>
  <c r="E12" i="88"/>
  <c r="C12" i="88"/>
  <c r="E11" i="88"/>
  <c r="C11" i="88"/>
  <c r="E10" i="88"/>
  <c r="C10" i="88"/>
  <c r="E9" i="88"/>
  <c r="C9" i="88"/>
  <c r="E8" i="88"/>
  <c r="C8" i="88"/>
  <c r="E7" i="88"/>
  <c r="C7" i="88"/>
  <c r="E6" i="88"/>
  <c r="C6" i="88"/>
  <c r="E5" i="88"/>
  <c r="C5" i="88"/>
  <c r="E4" i="88"/>
  <c r="C4" i="88"/>
  <c r="E18" i="87"/>
  <c r="C18" i="87"/>
  <c r="E17" i="87"/>
  <c r="C17" i="87"/>
  <c r="E16" i="87"/>
  <c r="C16" i="87"/>
  <c r="E15" i="87"/>
  <c r="C15" i="87"/>
  <c r="E14" i="87"/>
  <c r="C14" i="87"/>
  <c r="E13" i="87"/>
  <c r="C13" i="87"/>
  <c r="E12" i="87"/>
  <c r="C12" i="87"/>
  <c r="E11" i="87"/>
  <c r="C11" i="87"/>
  <c r="E10" i="87"/>
  <c r="C10" i="87"/>
  <c r="E9" i="87"/>
  <c r="C9" i="87"/>
  <c r="E8" i="87"/>
  <c r="C8" i="87"/>
  <c r="E7" i="87"/>
  <c r="C7" i="87"/>
  <c r="E6" i="87"/>
  <c r="C6" i="87"/>
  <c r="E5" i="87"/>
  <c r="C5" i="87"/>
  <c r="E4" i="87"/>
  <c r="C4" i="87"/>
  <c r="E15" i="86"/>
  <c r="C15" i="86"/>
  <c r="D16" i="85"/>
  <c r="B16" i="85"/>
  <c r="D15" i="85"/>
  <c r="B15" i="85"/>
  <c r="D14" i="85"/>
  <c r="B14" i="85"/>
  <c r="D13" i="85"/>
  <c r="B13" i="85"/>
  <c r="D12" i="85"/>
  <c r="B12" i="85"/>
  <c r="D11" i="85"/>
  <c r="B11" i="85"/>
  <c r="D10" i="85"/>
  <c r="B10" i="85"/>
  <c r="D9" i="85"/>
  <c r="B9" i="85"/>
  <c r="D8" i="85"/>
  <c r="B8" i="85"/>
  <c r="D7" i="85"/>
  <c r="B7" i="85"/>
  <c r="D6" i="85"/>
  <c r="B6" i="85"/>
  <c r="D5" i="85"/>
  <c r="B5" i="85"/>
  <c r="D4" i="85"/>
  <c r="B4" i="85"/>
  <c r="G23" i="83"/>
  <c r="E23" i="83"/>
  <c r="C23" i="83"/>
  <c r="D22" i="83"/>
  <c r="B22" i="83"/>
  <c r="D21" i="83"/>
  <c r="B21" i="83"/>
  <c r="D20" i="83"/>
  <c r="B20" i="83"/>
  <c r="D19" i="83"/>
  <c r="B19" i="83"/>
  <c r="D18" i="83"/>
  <c r="B18" i="83"/>
  <c r="D17" i="83"/>
  <c r="B17" i="83"/>
  <c r="D16" i="83"/>
  <c r="B16" i="83"/>
  <c r="D15" i="83"/>
  <c r="B15" i="83"/>
  <c r="D14" i="83"/>
  <c r="B14" i="83"/>
  <c r="D13" i="83"/>
  <c r="B13" i="83"/>
  <c r="D12" i="83"/>
  <c r="B12" i="83"/>
  <c r="D11" i="83"/>
  <c r="B11" i="83"/>
  <c r="D10" i="83"/>
  <c r="B10" i="83"/>
  <c r="D9" i="83"/>
  <c r="B9" i="83"/>
  <c r="D8" i="83"/>
  <c r="B8" i="83"/>
  <c r="D7" i="83"/>
  <c r="B7" i="83"/>
  <c r="D6" i="83"/>
  <c r="B6" i="83"/>
  <c r="D5" i="83"/>
  <c r="B5" i="83"/>
  <c r="D4" i="83"/>
  <c r="B4" i="83"/>
  <c r="D3" i="83"/>
  <c r="B3" i="83"/>
  <c r="G25" i="78"/>
  <c r="H25" i="78"/>
  <c r="D25" i="78"/>
  <c r="E23" i="78"/>
  <c r="C23" i="78"/>
  <c r="E22" i="78"/>
  <c r="C22" i="78"/>
  <c r="E21" i="78"/>
  <c r="C21" i="78"/>
  <c r="E20" i="78"/>
  <c r="C20" i="78"/>
  <c r="E19" i="78"/>
  <c r="C19" i="78"/>
  <c r="E18" i="78"/>
  <c r="C18" i="78"/>
  <c r="E17" i="78"/>
  <c r="C17" i="78"/>
  <c r="E16" i="78"/>
  <c r="C16" i="78"/>
  <c r="E15" i="78"/>
  <c r="C15" i="78"/>
  <c r="E14" i="78"/>
  <c r="C14" i="78"/>
  <c r="E13" i="78"/>
  <c r="C13" i="78"/>
  <c r="E12" i="78"/>
  <c r="C12" i="78"/>
  <c r="E11" i="78"/>
  <c r="C11" i="78"/>
  <c r="E10" i="78"/>
  <c r="C10" i="78"/>
  <c r="E9" i="78"/>
  <c r="C9" i="78"/>
  <c r="E8" i="78"/>
  <c r="C8" i="78"/>
  <c r="E7" i="78"/>
  <c r="C7" i="78"/>
  <c r="E6" i="78"/>
  <c r="C6" i="78"/>
  <c r="E5" i="78"/>
  <c r="C5" i="78"/>
  <c r="E4" i="78"/>
  <c r="C4" i="78"/>
  <c r="G26" i="77"/>
  <c r="E26" i="77"/>
  <c r="C26" i="77"/>
  <c r="H24" i="73"/>
  <c r="F24" i="73"/>
  <c r="D24" i="73"/>
  <c r="E23" i="73"/>
  <c r="C23" i="73"/>
  <c r="E22" i="73"/>
  <c r="C22" i="73"/>
  <c r="E21" i="73"/>
  <c r="C21" i="73"/>
  <c r="E20" i="73"/>
  <c r="C20" i="73"/>
  <c r="E19" i="73"/>
  <c r="C19" i="73"/>
  <c r="E18" i="73"/>
  <c r="C18" i="73"/>
  <c r="E17" i="73"/>
  <c r="C17" i="73"/>
  <c r="E16" i="73"/>
  <c r="C16" i="73"/>
  <c r="E15" i="73"/>
  <c r="C15" i="73"/>
  <c r="E14" i="73"/>
  <c r="C14" i="73"/>
  <c r="E13" i="73"/>
  <c r="C13" i="73"/>
  <c r="E12" i="73"/>
  <c r="C12" i="73"/>
  <c r="E11" i="73"/>
  <c r="C11" i="73"/>
  <c r="E10" i="73"/>
  <c r="C10" i="73"/>
  <c r="E9" i="73"/>
  <c r="C9" i="73"/>
  <c r="E8" i="73"/>
  <c r="C8" i="73"/>
  <c r="E7" i="73"/>
  <c r="C7" i="73"/>
  <c r="E6" i="73"/>
  <c r="C6" i="73"/>
  <c r="E5" i="73"/>
  <c r="C5" i="73"/>
  <c r="E4" i="73"/>
  <c r="C4" i="73"/>
  <c r="F14" i="71"/>
  <c r="E14" i="71"/>
  <c r="I46" i="66"/>
  <c r="I45" i="66"/>
  <c r="I44" i="66"/>
  <c r="I43" i="66"/>
  <c r="I42" i="66"/>
  <c r="I41" i="66"/>
  <c r="I40" i="66"/>
  <c r="I39" i="66"/>
  <c r="I38" i="66"/>
  <c r="I37" i="66"/>
  <c r="I36" i="66"/>
  <c r="I35" i="66"/>
  <c r="I34" i="66"/>
  <c r="I33" i="66"/>
  <c r="I32" i="66"/>
  <c r="I31" i="66"/>
  <c r="I30" i="66"/>
  <c r="I29" i="66"/>
  <c r="I28" i="66"/>
  <c r="I27" i="66"/>
  <c r="I26" i="66"/>
  <c r="I25" i="66"/>
  <c r="I24" i="66"/>
  <c r="F14" i="66"/>
  <c r="E14" i="66"/>
  <c r="E13" i="66"/>
  <c r="E12" i="66"/>
  <c r="E11" i="66"/>
  <c r="E10" i="66"/>
  <c r="E9" i="66"/>
  <c r="E8" i="66"/>
  <c r="E7" i="66"/>
  <c r="E6" i="66"/>
  <c r="E5" i="66"/>
  <c r="E4" i="66"/>
  <c r="D14" i="65"/>
  <c r="D14" i="64"/>
  <c r="I20" i="62"/>
  <c r="G20" i="62"/>
  <c r="F20" i="62"/>
  <c r="C5" i="64" s="1"/>
  <c r="D20" i="62"/>
  <c r="C10" i="65" s="1"/>
  <c r="E18" i="62"/>
  <c r="C18" i="62"/>
  <c r="E17" i="62"/>
  <c r="C17" i="62"/>
  <c r="E16" i="62"/>
  <c r="C16" i="62"/>
  <c r="E15" i="62"/>
  <c r="C15" i="62"/>
  <c r="E14" i="62"/>
  <c r="C14" i="62"/>
  <c r="E13" i="62"/>
  <c r="C13" i="62"/>
  <c r="E12" i="62"/>
  <c r="C12" i="62"/>
  <c r="E11" i="62"/>
  <c r="C11" i="62"/>
  <c r="E10" i="62"/>
  <c r="C10" i="62"/>
  <c r="E9" i="62"/>
  <c r="C9" i="62"/>
  <c r="E8" i="62"/>
  <c r="C8" i="62"/>
  <c r="E7" i="62"/>
  <c r="C7" i="62"/>
  <c r="E6" i="62"/>
  <c r="C6" i="62"/>
  <c r="E5" i="62"/>
  <c r="C5" i="62"/>
  <c r="E4" i="62"/>
  <c r="C4" i="62"/>
  <c r="D23" i="83" l="1"/>
  <c r="C8" i="65"/>
  <c r="C7" i="65"/>
  <c r="C12" i="65"/>
  <c r="C9" i="65"/>
  <c r="C5" i="65"/>
  <c r="C6" i="65"/>
  <c r="C11" i="65"/>
  <c r="C12" i="64"/>
  <c r="C4" i="65"/>
  <c r="C25" i="78"/>
  <c r="C9" i="64"/>
  <c r="C13" i="64"/>
  <c r="C10" i="64"/>
  <c r="C7" i="64"/>
  <c r="C13" i="65"/>
  <c r="C4" i="64"/>
  <c r="C11" i="64"/>
  <c r="C6" i="64"/>
  <c r="C8" i="64"/>
  <c r="C24" i="73"/>
  <c r="E24" i="73"/>
  <c r="B23" i="83"/>
  <c r="F25" i="78"/>
  <c r="C14" i="65" l="1"/>
  <c r="C14" i="64"/>
  <c r="E25" i="78"/>
</calcChain>
</file>

<file path=xl/sharedStrings.xml><?xml version="1.0" encoding="utf-8"?>
<sst xmlns="http://schemas.openxmlformats.org/spreadsheetml/2006/main" count="1019" uniqueCount="522">
  <si>
    <t>مصر</t>
  </si>
  <si>
    <t>السودان</t>
  </si>
  <si>
    <t>جيبوتي</t>
  </si>
  <si>
    <t>البحرين</t>
  </si>
  <si>
    <t>العراق</t>
  </si>
  <si>
    <t>الأردن</t>
  </si>
  <si>
    <t>الكويت</t>
  </si>
  <si>
    <t>لبنان</t>
  </si>
  <si>
    <t>سلطنة عمان</t>
  </si>
  <si>
    <t>الهند</t>
  </si>
  <si>
    <t>المملكة المتحدة</t>
  </si>
  <si>
    <t xml:space="preserve">الإمارات </t>
  </si>
  <si>
    <t>أبو ظبي</t>
  </si>
  <si>
    <t>القاهرة</t>
  </si>
  <si>
    <t>الشارقة</t>
  </si>
  <si>
    <t>جدة</t>
  </si>
  <si>
    <t>غير محدد</t>
  </si>
  <si>
    <t>خدمات الأعمال</t>
  </si>
  <si>
    <t>النقل والتخزين</t>
  </si>
  <si>
    <t xml:space="preserve"> الاتصالات</t>
  </si>
  <si>
    <t>الخدمات المالية</t>
  </si>
  <si>
    <t>الصين</t>
  </si>
  <si>
    <t>مارس</t>
  </si>
  <si>
    <t>الفنادق والسياحة</t>
  </si>
  <si>
    <t>الأدوية</t>
  </si>
  <si>
    <t>يناير</t>
  </si>
  <si>
    <t xml:space="preserve">القطاع </t>
  </si>
  <si>
    <t>فبراير</t>
  </si>
  <si>
    <r>
      <rPr>
        <b/>
        <sz val="11"/>
        <color theme="1"/>
        <rFont val="Times New Roman"/>
        <family val="1"/>
      </rPr>
      <t>Source:</t>
    </r>
    <r>
      <rPr>
        <sz val="11"/>
        <color theme="1"/>
        <rFont val="Times New Roman"/>
        <family val="1"/>
      </rPr>
      <t xml:space="preserve"> fdi Market Data base</t>
    </r>
  </si>
  <si>
    <r>
      <rPr>
        <b/>
        <sz val="11"/>
        <color theme="1"/>
        <rFont val="Times New Roman"/>
        <family val="1"/>
      </rPr>
      <t>المصدر:</t>
    </r>
    <r>
      <rPr>
        <sz val="11"/>
        <color theme="1"/>
        <rFont val="Times New Roman"/>
        <family val="1"/>
      </rPr>
      <t xml:space="preserve"> قاعدة بيانتات fdi Market</t>
    </r>
  </si>
  <si>
    <t>الدولة / Country</t>
  </si>
  <si>
    <t>متوسط التكاليف
Capex (Avg)</t>
  </si>
  <si>
    <t>المجموع / Total</t>
  </si>
  <si>
    <t>2003</t>
  </si>
  <si>
    <t>2004</t>
  </si>
  <si>
    <t>2005</t>
  </si>
  <si>
    <t>2006</t>
  </si>
  <si>
    <t>2007</t>
  </si>
  <si>
    <t>2008</t>
  </si>
  <si>
    <t>2009</t>
  </si>
  <si>
    <t>2010</t>
  </si>
  <si>
    <t>2011</t>
  </si>
  <si>
    <t>2012</t>
  </si>
  <si>
    <t>2013</t>
  </si>
  <si>
    <t>2014</t>
  </si>
  <si>
    <t>2015</t>
  </si>
  <si>
    <t>2016</t>
  </si>
  <si>
    <t>2017</t>
  </si>
  <si>
    <t>2018</t>
  </si>
  <si>
    <t>2019</t>
  </si>
  <si>
    <t>2020</t>
  </si>
  <si>
    <t>2021</t>
  </si>
  <si>
    <t>Total</t>
  </si>
  <si>
    <t>United States</t>
  </si>
  <si>
    <t>India</t>
  </si>
  <si>
    <t>United Kingdom</t>
  </si>
  <si>
    <t>Germany</t>
  </si>
  <si>
    <t>Switzerland</t>
  </si>
  <si>
    <t>UAE</t>
  </si>
  <si>
    <t>France</t>
  </si>
  <si>
    <t>Lebanon</t>
  </si>
  <si>
    <t>China</t>
  </si>
  <si>
    <t>Kuwait</t>
  </si>
  <si>
    <t>Canada</t>
  </si>
  <si>
    <t>Italy</t>
  </si>
  <si>
    <t>الدولة</t>
  </si>
  <si>
    <t xml:space="preserve"> Country</t>
  </si>
  <si>
    <t>سويسرا</t>
  </si>
  <si>
    <t>ألمانيا</t>
  </si>
  <si>
    <t>فرنسا</t>
  </si>
  <si>
    <t>كندا</t>
  </si>
  <si>
    <t>إيطاليا</t>
  </si>
  <si>
    <t>الولايات المتحدة</t>
  </si>
  <si>
    <t xml:space="preserve"> Total</t>
  </si>
  <si>
    <t xml:space="preserve">المجموع </t>
  </si>
  <si>
    <t xml:space="preserve">الدولة </t>
  </si>
  <si>
    <t>Iraq</t>
  </si>
  <si>
    <t>Sudan</t>
  </si>
  <si>
    <t>Djibouti</t>
  </si>
  <si>
    <t>تونس</t>
  </si>
  <si>
    <t>موريتانيا</t>
  </si>
  <si>
    <t xml:space="preserve"> السعودية</t>
  </si>
  <si>
    <t>الترتيب</t>
  </si>
  <si>
    <t>Jordan</t>
  </si>
  <si>
    <t>Mauritania</t>
  </si>
  <si>
    <t>Bahrain</t>
  </si>
  <si>
    <t>Country</t>
  </si>
  <si>
    <t>دول أخرى</t>
  </si>
  <si>
    <t>Others Countries</t>
  </si>
  <si>
    <t>البرمجيات وخدمات تكنولوجيا المعلومات</t>
  </si>
  <si>
    <t xml:space="preserve">المعدات الصناعية </t>
  </si>
  <si>
    <t xml:space="preserve"> الطاقة المتجددة</t>
  </si>
  <si>
    <t>قطاعات أخرى</t>
  </si>
  <si>
    <t>Business Services</t>
  </si>
  <si>
    <t>Real estate</t>
  </si>
  <si>
    <t>Electronic components</t>
  </si>
  <si>
    <t>Pharmaceuticals</t>
  </si>
  <si>
    <t>Metals</t>
  </si>
  <si>
    <t>Healthcare</t>
  </si>
  <si>
    <t xml:space="preserve"> Other Sectors </t>
  </si>
  <si>
    <t>Sector</t>
  </si>
  <si>
    <t xml:space="preserve"> Sector</t>
  </si>
  <si>
    <t>الطاقة المتجددة</t>
  </si>
  <si>
    <t>Hotels &amp; tourism</t>
  </si>
  <si>
    <t>Consumer products</t>
  </si>
  <si>
    <t>المنتجات الاستهلاكية</t>
  </si>
  <si>
    <t>العقارات</t>
  </si>
  <si>
    <t>Chemicals</t>
  </si>
  <si>
    <t>Textiles</t>
  </si>
  <si>
    <t>Egypt</t>
  </si>
  <si>
    <t>Business services</t>
  </si>
  <si>
    <t>Financial services</t>
  </si>
  <si>
    <t>Software &amp; IT services</t>
  </si>
  <si>
    <t>Renewable energy</t>
  </si>
  <si>
    <t>Communications</t>
  </si>
  <si>
    <t>القطاع</t>
  </si>
  <si>
    <t xml:space="preserve"> الشركة</t>
  </si>
  <si>
    <t xml:space="preserve"> Company </t>
  </si>
  <si>
    <t>المجموعة الدولية لأماكن العمل (ريجس)</t>
  </si>
  <si>
    <t xml:space="preserve"> Company</t>
  </si>
  <si>
    <t>مجموعة ACME</t>
  </si>
  <si>
    <t>Saudi Arabia</t>
  </si>
  <si>
    <t>Transportation &amp; Warehousing</t>
  </si>
  <si>
    <t>المغرب</t>
  </si>
  <si>
    <t xml:space="preserve"> City</t>
  </si>
  <si>
    <t>المجموع /</t>
  </si>
  <si>
    <t>المجموع</t>
  </si>
  <si>
    <t xml:space="preserve">النشاط </t>
  </si>
  <si>
    <t xml:space="preserve"> Activity</t>
  </si>
  <si>
    <t>المبيعات والتسويق والدعم</t>
  </si>
  <si>
    <t>التصنيع</t>
  </si>
  <si>
    <t>التعليم والتدريب</t>
  </si>
  <si>
    <t>Research &amp; Development</t>
  </si>
  <si>
    <t>الكهرباء</t>
  </si>
  <si>
    <t>Shared Services Centre</t>
  </si>
  <si>
    <t>المدينة</t>
  </si>
  <si>
    <t>Abu Dhabi</t>
  </si>
  <si>
    <t>Doha</t>
  </si>
  <si>
    <t>الرياض</t>
  </si>
  <si>
    <t>طنجة</t>
  </si>
  <si>
    <t>مسقط</t>
  </si>
  <si>
    <t>الدمام</t>
  </si>
  <si>
    <t>الجبيل</t>
  </si>
  <si>
    <t>الجزائر</t>
  </si>
  <si>
    <t>القاهرة الجديدة</t>
  </si>
  <si>
    <t>الرباط</t>
  </si>
  <si>
    <t>New Cairo</t>
  </si>
  <si>
    <t>Dammam</t>
  </si>
  <si>
    <t>Muscat</t>
  </si>
  <si>
    <t>Casablanca</t>
  </si>
  <si>
    <t>Oman</t>
  </si>
  <si>
    <t xml:space="preserve"> Month</t>
  </si>
  <si>
    <t>الشهر</t>
  </si>
  <si>
    <t>أبريل</t>
  </si>
  <si>
    <t>مايو</t>
  </si>
  <si>
    <t>يونيو</t>
  </si>
  <si>
    <t>يوليو</t>
  </si>
  <si>
    <t>أغسطس</t>
  </si>
  <si>
    <t>سبتمبر</t>
  </si>
  <si>
    <t>أكتوبر</t>
  </si>
  <si>
    <t>نوفمبر</t>
  </si>
  <si>
    <t>ديسمبر</t>
  </si>
  <si>
    <t>January</t>
  </si>
  <si>
    <t>February</t>
  </si>
  <si>
    <t>March</t>
  </si>
  <si>
    <t>April</t>
  </si>
  <si>
    <t>June</t>
  </si>
  <si>
    <t>July</t>
  </si>
  <si>
    <t>August</t>
  </si>
  <si>
    <t>September</t>
  </si>
  <si>
    <t>October</t>
  </si>
  <si>
    <t>November</t>
  </si>
  <si>
    <t>December</t>
  </si>
  <si>
    <t>May</t>
  </si>
  <si>
    <t>Food &amp; Beverages</t>
  </si>
  <si>
    <t>Industrial equipment</t>
  </si>
  <si>
    <t>النسيج</t>
  </si>
  <si>
    <t>Projects</t>
  </si>
  <si>
    <t>Capex</t>
  </si>
  <si>
    <t>Avg capex</t>
  </si>
  <si>
    <t>Jobs created</t>
  </si>
  <si>
    <t>Avg jobs</t>
  </si>
  <si>
    <t>Companies</t>
  </si>
  <si>
    <t>Dubai</t>
  </si>
  <si>
    <t>Riyadh</t>
  </si>
  <si>
    <t>Cairo</t>
  </si>
  <si>
    <t>Sharjah</t>
  </si>
  <si>
    <t>Jeddah</t>
  </si>
  <si>
    <t>Tangier</t>
  </si>
  <si>
    <t>Al Jubail</t>
  </si>
  <si>
    <t>Tunis</t>
  </si>
  <si>
    <t>Rabat</t>
  </si>
  <si>
    <t>Ras al Khaimah</t>
  </si>
  <si>
    <t>التكلفة الاستثمارية (المليون دولار)
Capex 
(US$ million)</t>
  </si>
  <si>
    <t xml:space="preserve">متوسط الوظائف
Jobs created (Avg) </t>
  </si>
  <si>
    <t>عدد الوظائف
Jobs created</t>
  </si>
  <si>
    <t xml:space="preserve">السنة Year  </t>
  </si>
  <si>
    <t>عدد الشركات
companies</t>
  </si>
  <si>
    <t>عدد المشاريع
number of projects</t>
  </si>
  <si>
    <t xml:space="preserve">عدد المشاريع
Number of projects </t>
  </si>
  <si>
    <t>عدد 
الشركات 
companies</t>
  </si>
  <si>
    <t>Region</t>
  </si>
  <si>
    <t>الإقليم</t>
  </si>
  <si>
    <t>أوروبا الغربية</t>
  </si>
  <si>
    <t xml:space="preserve"> أمريكا الشمالية</t>
  </si>
  <si>
    <t>آسيا والمحيط الهادئ</t>
  </si>
  <si>
    <t>Middle East</t>
  </si>
  <si>
    <t>الشرق الأوسط</t>
  </si>
  <si>
    <t xml:space="preserve"> Total &amp;Average</t>
  </si>
  <si>
    <t>المجموع والمتوسط</t>
  </si>
  <si>
    <t>الحصة من الإجمالي
 Share of total</t>
  </si>
  <si>
    <t>الحصة من الإجمالي  Share of total</t>
  </si>
  <si>
    <t>الحصة من الإجمالي Share of total</t>
  </si>
  <si>
    <t>عدد الوظائف 
Jobs created</t>
  </si>
  <si>
    <t xml:space="preserve">الترتيب
وفقاً لعدد المشاريع </t>
  </si>
  <si>
    <t xml:space="preserve">الترتيب
وفقا لعدد المشاريع </t>
  </si>
  <si>
    <t>الحصة من الإجمالي
Share of total</t>
  </si>
  <si>
    <t>Investing company</t>
  </si>
  <si>
    <t>Destination country</t>
  </si>
  <si>
    <t>Algeria</t>
  </si>
  <si>
    <t>Masdar</t>
  </si>
  <si>
    <t>Tunisia</t>
  </si>
  <si>
    <t>Project Date</t>
  </si>
  <si>
    <t xml:space="preserve">Source country </t>
  </si>
  <si>
    <t>عدد
 الشركات 
Companies</t>
  </si>
  <si>
    <t>Western Europe</t>
  </si>
  <si>
    <t>Asia-Pacific</t>
  </si>
  <si>
    <t>North America</t>
  </si>
  <si>
    <t>Emerging Europe</t>
  </si>
  <si>
    <t>Africa</t>
  </si>
  <si>
    <t>Latin America &amp; Caribbean</t>
  </si>
  <si>
    <t>دول اوربا الناشئة</t>
  </si>
  <si>
    <t xml:space="preserve">أفريقيا </t>
  </si>
  <si>
    <t>أمريكا اللاتينية والكاريبي</t>
  </si>
  <si>
    <t>Month</t>
  </si>
  <si>
    <t>ACME Group
 (ACME Cleantech Solutions)</t>
  </si>
  <si>
    <t>التكلفة الاستثمارية (المليون دولار)
Capex 
(USD m)</t>
  </si>
  <si>
    <t>Ranking by No. of projects</t>
  </si>
  <si>
    <t>Ranking</t>
  </si>
  <si>
    <t>Ranking by No.of projects</t>
  </si>
  <si>
    <t>التكلفة الاستثمارية (مليون دولار)
Capex 
(USD m)</t>
  </si>
  <si>
    <t>عدد المشاريع
Number of projects</t>
  </si>
  <si>
    <t xml:space="preserve">السنة
 Year  </t>
  </si>
  <si>
    <t>Notes:</t>
  </si>
  <si>
    <t xml:space="preserve">  الملاحظات:</t>
  </si>
  <si>
    <r>
      <rPr>
        <b/>
        <sz val="11"/>
        <color theme="1"/>
        <rFont val="Times New Roman"/>
        <family val="1"/>
      </rPr>
      <t>المصدر:</t>
    </r>
    <r>
      <rPr>
        <sz val="11"/>
        <color theme="1"/>
        <rFont val="Times New Roman"/>
        <family val="1"/>
      </rPr>
      <t xml:space="preserve"> قاعدة بيانات fdi Market</t>
    </r>
  </si>
  <si>
    <r>
      <rPr>
        <b/>
        <sz val="11"/>
        <color theme="1"/>
        <rFont val="Times New Roman"/>
        <family val="1"/>
      </rPr>
      <t xml:space="preserve">المصدر: </t>
    </r>
    <r>
      <rPr>
        <sz val="11"/>
        <color theme="1"/>
        <rFont val="Times New Roman"/>
        <family val="1"/>
      </rPr>
      <t>قاعدة بيانات fdi Market</t>
    </r>
  </si>
  <si>
    <t>*  كل الجداول جاهزة للطباعة</t>
  </si>
  <si>
    <t>* All tables are ready for printing</t>
  </si>
  <si>
    <t>قاعدة بيانات اللإستثمار الأجنبي المباشر في الدول العربية-2022</t>
  </si>
  <si>
    <t>Database of FDI in the Arab countries-2022</t>
  </si>
  <si>
    <r>
      <rPr>
        <b/>
        <sz val="11"/>
        <color rgb="FFC00000"/>
        <rFont val="Arial"/>
        <family val="2"/>
      </rPr>
      <t>Last Update</t>
    </r>
    <r>
      <rPr>
        <b/>
        <sz val="10"/>
        <color rgb="FFC00000"/>
        <rFont val="Arial"/>
        <family val="2"/>
      </rPr>
      <t xml:space="preserve"> : June 2023
</t>
    </r>
    <r>
      <rPr>
        <b/>
        <sz val="12"/>
        <color rgb="FFC00000"/>
        <rFont val="Arial"/>
        <family val="2"/>
      </rPr>
      <t>آخر تحديث: يونيو</t>
    </r>
    <r>
      <rPr>
        <b/>
        <sz val="11"/>
        <color rgb="FFC00000"/>
        <rFont val="Arial"/>
        <family val="2"/>
      </rPr>
      <t xml:space="preserve"> 2023</t>
    </r>
  </si>
  <si>
    <t xml:space="preserve">متوسط التكاليف
Capex (Avg)
</t>
  </si>
  <si>
    <t>عدد
 الشركات
companies</t>
  </si>
  <si>
    <r>
      <rPr>
        <b/>
        <sz val="11"/>
        <color theme="1"/>
        <rFont val="Times New Roman"/>
        <family val="1"/>
      </rPr>
      <t>Source:</t>
    </r>
    <r>
      <rPr>
        <sz val="11"/>
        <color theme="1"/>
        <rFont val="Times New Roman"/>
        <family val="1"/>
      </rPr>
      <t xml:space="preserve"> fdi Market database</t>
    </r>
  </si>
  <si>
    <t>عدد الوظائف 
 jobs created</t>
  </si>
  <si>
    <t>أهم الأقاليم المستثمرة في المنطقة العربية خلال عام 2022 وفق عدد المشاريع</t>
  </si>
  <si>
    <t xml:space="preserve"> The Most Important Regions Investing in Arab Countries According to Number of Projects in 2022</t>
  </si>
  <si>
    <t>Rank</t>
  </si>
  <si>
    <t>متوسط الوظائف Jobs created (Avg)</t>
  </si>
  <si>
    <t>عدد الوظائف jobs created</t>
  </si>
  <si>
    <t>متوسط التكاليف
 (مليون دولار)
 Capex (Avg)
(USD m)</t>
  </si>
  <si>
    <t>التكلفة الاستثمارية
 (مليون دولار
 Capex 
(USD m)</t>
  </si>
  <si>
    <t>عدد الشركات
 Companies</t>
  </si>
  <si>
    <t xml:space="preserve">عدد المشاريع
 number of projects </t>
  </si>
  <si>
    <t xml:space="preserve">الترتيب </t>
  </si>
  <si>
    <t>عدد الشركات Companies</t>
  </si>
  <si>
    <t xml:space="preserve">عدد المشاريع number of projects </t>
  </si>
  <si>
    <t>أهم الدول المستثمرة في المنطقة العربية خلال عام 2022 وفق عدد المشاريع</t>
  </si>
  <si>
    <t>عدد الوظائف  jobs created</t>
  </si>
  <si>
    <t>متوسط التكاليف (مليون دولار) Capex (Avg, US$ million)</t>
  </si>
  <si>
    <t>التكلفة الاستثمارية (مليون دولار)  Capex 
(US$ million)</t>
  </si>
  <si>
    <t>Singapore</t>
  </si>
  <si>
    <t>سنغافورة</t>
  </si>
  <si>
    <t>Netherlands</t>
  </si>
  <si>
    <t>هولندا</t>
  </si>
  <si>
    <t>Hong Kong</t>
  </si>
  <si>
    <t>هونج كونج</t>
  </si>
  <si>
    <t>Austria</t>
  </si>
  <si>
    <t>Denmark</t>
  </si>
  <si>
    <t>Israel</t>
  </si>
  <si>
    <t>Libya</t>
  </si>
  <si>
    <t>Luxembourg</t>
  </si>
  <si>
    <t>Morocco</t>
  </si>
  <si>
    <t>Norway</t>
  </si>
  <si>
    <t>Palestine</t>
  </si>
  <si>
    <t>Qatar</t>
  </si>
  <si>
    <t>Somalia</t>
  </si>
  <si>
    <t>Yemen</t>
  </si>
  <si>
    <t>الحصة من الإجمالي
  Share of total</t>
  </si>
  <si>
    <t>التكلفة الاستثمارية بالمليون دولار  Capex
(USD m)</t>
  </si>
  <si>
    <t>Australia</t>
  </si>
  <si>
    <t>أستراليا</t>
  </si>
  <si>
    <t>لوكسمبورغ</t>
  </si>
  <si>
    <t>النرويج</t>
  </si>
  <si>
    <t xml:space="preserve">أهم 10 شركات أجنبية مستثمرة  في الدول العربية خلال عام 2022 وفق عدد المشاريع </t>
  </si>
  <si>
    <t>عدد المشاريع
Number of Projects</t>
  </si>
  <si>
    <t>International Workplace Group (Regus)</t>
  </si>
  <si>
    <t>Enlight Renewable Energy</t>
  </si>
  <si>
    <t>إسرائيل</t>
  </si>
  <si>
    <t>إنلايت للطاقة المتجددة</t>
  </si>
  <si>
    <t>AMEA Power</t>
  </si>
  <si>
    <t>الإمارات العربية المتحدة</t>
  </si>
  <si>
    <t>اميا باور</t>
  </si>
  <si>
    <t>Public Investment Fund of Saudi Arabia</t>
  </si>
  <si>
    <t>Automotive OEM</t>
  </si>
  <si>
    <t>تصنيع المعدات الأصلية للسيارات</t>
  </si>
  <si>
    <t>المملكة العربية السعودية</t>
  </si>
  <si>
    <t>صندوق الإستثمارات العامة السعودي</t>
  </si>
  <si>
    <t>Eni SpA</t>
  </si>
  <si>
    <t>Coal, oil &amp; gas</t>
  </si>
  <si>
    <t>الفحم والنفط والغاز</t>
  </si>
  <si>
    <t>إيني سبا</t>
  </si>
  <si>
    <t>Apple</t>
  </si>
  <si>
    <t>Business machines &amp; equipment</t>
  </si>
  <si>
    <t>آلات ومعدات
 الأعمال</t>
  </si>
  <si>
    <t>أبل</t>
  </si>
  <si>
    <t>Boston Consulting Group (BCG)</t>
  </si>
  <si>
    <t>مجموعة بوسطن الاستشارية (BCG)</t>
  </si>
  <si>
    <t>Collatree</t>
  </si>
  <si>
    <t>كولاتري</t>
  </si>
  <si>
    <t>Scan Global Logistics</t>
  </si>
  <si>
    <t>الدنمارك</t>
  </si>
  <si>
    <t>سكان جلوبال لوجستيكس</t>
  </si>
  <si>
    <t>Sia Partners</t>
  </si>
  <si>
    <t>شركاء سيا</t>
  </si>
  <si>
    <t>TotalEnergies (Total)</t>
  </si>
  <si>
    <t>Yash Technologies</t>
  </si>
  <si>
    <t>ACWA Power</t>
  </si>
  <si>
    <t>AJEX Logistics Services</t>
  </si>
  <si>
    <t>Alfanar</t>
  </si>
  <si>
    <t>Artefact SA</t>
  </si>
  <si>
    <t>BCG Digital Ventures</t>
  </si>
  <si>
    <t>Bravado Gaming</t>
  </si>
  <si>
    <t>Capital Consulting International (CCi)</t>
  </si>
  <si>
    <t>Careem</t>
  </si>
  <si>
    <t>Concentrix Egypt</t>
  </si>
  <si>
    <t>Companies 22 to 1420</t>
  </si>
  <si>
    <t xml:space="preserve">أهم 10 شركات  مستثمرة  في الدول العربية خلال عام 2022 وفق التكلفة الاستثمارية </t>
  </si>
  <si>
    <t>Top 10  Companies Investing in Arab Countries According to Capex-2022</t>
  </si>
  <si>
    <t>التكلفة الاستثمارية (مليار دولار) 
Capex
 (US$ bn)</t>
  </si>
  <si>
    <t>ACME Group (ACME Cleantech Solutions)</t>
  </si>
  <si>
    <t>شركة إيني سبا</t>
  </si>
  <si>
    <t xml:space="preserve"> شركة مصدر</t>
  </si>
  <si>
    <t>Globeleq Generation</t>
  </si>
  <si>
    <t>شركة غلوبليك</t>
  </si>
  <si>
    <t>Total Eren</t>
  </si>
  <si>
    <t>توتال إرين</t>
  </si>
  <si>
    <t>Fortescue Future Industries (FFI)</t>
  </si>
  <si>
    <t xml:space="preserve">Fortescue
لصناعات المستقبل </t>
  </si>
  <si>
    <t>توتال انرجي</t>
  </si>
  <si>
    <t>ReNew Power Ventures</t>
  </si>
  <si>
    <t>رنيو باور</t>
  </si>
  <si>
    <t xml:space="preserve">الإمارات  </t>
  </si>
  <si>
    <t>Shell PLC (Royal Dutch Shell)</t>
  </si>
  <si>
    <t>رويال داتش شل</t>
  </si>
  <si>
    <t>عدد 
الوظائف
Jobs created</t>
  </si>
  <si>
    <t>Stellantis</t>
  </si>
  <si>
    <t>ستيلانتس</t>
  </si>
  <si>
    <t>Automotive components</t>
  </si>
  <si>
    <t>Kromberg &amp; Schubert</t>
  </si>
  <si>
    <t>كرومبرغ /شوبرت</t>
  </si>
  <si>
    <t>كونسنتريكس ايجيبت</t>
  </si>
  <si>
    <t>شركة مصدر</t>
  </si>
  <si>
    <t>Hutchison Port Holdings (HPH)</t>
  </si>
  <si>
    <t>هوتشيسون بورت هولدنجز (HPH)</t>
  </si>
  <si>
    <t>Alpine Group (Alpine Creations)</t>
  </si>
  <si>
    <t xml:space="preserve">مجموعة  ألبين </t>
  </si>
  <si>
    <t>Star Energy (SE)</t>
  </si>
  <si>
    <t>ستار إنيرجي (SE)</t>
  </si>
  <si>
    <t xml:space="preserve">أهم 10 شركات أجنبية مستثمرة  في الدول العربية خلال عام 2022 حسب الوظائف الجديدة </t>
  </si>
  <si>
    <t>مكونات السيارات</t>
  </si>
  <si>
    <t>الرعاىة الصحية</t>
  </si>
  <si>
    <t>النمسا</t>
  </si>
  <si>
    <t>أهم المشاريع الأجنبية في الدول العربية لعام 2022 وفق التكلفة الاستثمارية</t>
  </si>
  <si>
    <t xml:space="preserve"> Most Important Foreign Projects into Arab Countries According to Capex, 2022 </t>
  </si>
  <si>
    <t>Capital investment
(US$ million)</t>
  </si>
  <si>
    <t>ConocoPhillips</t>
  </si>
  <si>
    <t>Exxon Mobil</t>
  </si>
  <si>
    <t>لمحة عن المشروع</t>
  </si>
  <si>
    <t xml:space="preserve">التكلفة </t>
  </si>
  <si>
    <t xml:space="preserve">إسم المشروع </t>
  </si>
  <si>
    <t>أعلنت مجموعة ACME الهندية للطاقة في  أغسطس 2022 عزمها استثمار نحو 13 مليار دولار لبناء مصنع هيدروجين أخضر  في العين السخنة بمحافظة السويس المصرية على مساحة 4.5 مليون متر مربع لإنتاج نحو 2.2 مليار طن من الهيدروجين الأخضر سنويًا. وذلك من خلال توقيعها لمذكرات تفاهم مع الهيئة العامة للمنطقة الاقتصادية لقناة السويس (SCZONE) والصندوق السيادي المصري والشركة المصرية لنقل الكهرباء (EETC) وهيئة الطاقة الجديدة والمتجددة (NREA)،ويتوقع أن يوفر المشروع نحو 3000 فرصة عمل جديدة.</t>
  </si>
  <si>
    <t>13 مليار دولار</t>
  </si>
  <si>
    <t>مشروع بناء مصنع الهيدروجين الأخضر في منطقة العين السخنة المصرية</t>
  </si>
  <si>
    <t>Manufacturing</t>
  </si>
  <si>
    <t xml:space="preserve">أعلنت شركة الطاقة Globeleq Generation البريطانية في أغسطس 2022 عزمها بناء مركز لإنتاج الهيدروجين بالمنطقة الاقتصادية لقناة السويس في مصر بقيمة 11 مليار دولارعلى مساحة 10 ملايين متر مربع وبطاقة انتاجية 2 مليون طن سنويًا ومن المقرر أن يوفر المشروع 3000  فرصة عمل. في هذا الصددوقعت الشركة مذكرات تفاهم مع هيئة الطاقة الجديدة والمتجددة (NREA) والهيئة العامة للمنطقة الاقتصادية لقناة السويس (SCZONE) والصندوق السيادي المصري للاستثمار والتنمية (TSFE) والشركة المصرية لنقل الكهرباء (EETC). </t>
  </si>
  <si>
    <t>11 مليار دولار</t>
  </si>
  <si>
    <t>مشروع محطة إنتاج الوقود الأخضر
في منطقة العين السخنة في مصر</t>
  </si>
  <si>
    <t>أعلنت  شركة "مصدر" الإماراتية في نوفمبر 2022 عن عزمها استثمار 10.8 مليار دولار لتطوير مزرعة  لانتاج طاقة الرياح  في منطقة خليج السويس بمصر بالشراكة مع شركتي إنفينيتي باور وحسن علام للمرافق. ومن المتوقع أن تنتج مزرعة الرياح المكتملة 47790 جيجاوات / ساعة من الطاقة النظيفة سنويًا للسوق المحلي. وسيوفر المشروع  نحو 3200 فرصة عمل جديدة.</t>
  </si>
  <si>
    <t>10.8 مليار دولار</t>
  </si>
  <si>
    <t>مشروع مزارع طاقة 
الرياح في منطقة خليج السويس في مصر</t>
  </si>
  <si>
    <t>أعلنت توتال إرين ومقرها لوكسمبورغ في فبراير 2022  عن عزمها استثمار 10.2 مليار دولار في مشروع لإنتاج الهيدروجين والأمونيا الخضراء في منطقة كلميم واد نون في المغرب، على مساحة 170 ألف هكتار، بالاعتماد على طاقة الرياح والطاقة الشمسية لإنتاج نحو 10 جيجاوات من الكهرباء النظيفة.على ان يوفر المشروع الذي سيبدأ الإنتاج في عام 2027 نحو 3000 فرصة عمل جديدة.</t>
  </si>
  <si>
    <t>10.2 مليار دولار</t>
  </si>
  <si>
    <t>مشروع إنتاج الهيدروجين والأمونيا الخضراء في منطقة كلميم واد نون في المغرب</t>
  </si>
  <si>
    <t>أعلنت شركة Fortescue Future Industries (FFI) الأسترالية للطاقة المتجددة في مايو 2022 عن عزمها  استثمار 10 مليارات دولار في بناء منشأة للهيدروجين الأخضر والأمونيا الخضراء  في مصر يتم تشغيلها بواسطة محطات للطاقة الشمسية وطاقة الرياح، وبطاقة إجمالية تصل إلى 9.20 جيجاواط، ومن المقرر أن أن يوفر المشروع نحو 3000فرصة عمل جديدة.</t>
  </si>
  <si>
    <t>10 مليارات دولار</t>
  </si>
  <si>
    <t>مشروع منشأة لإنتاج الهيدروجين في مصر</t>
  </si>
  <si>
    <t>Electricity</t>
  </si>
  <si>
    <t>مشاريع الاستثمار الأجنبي المباشر الجديدة موزعة على الدول العربية  لعام 2022</t>
  </si>
  <si>
    <t>New FDI projects into Arab Countries by Destination- 2022</t>
  </si>
  <si>
    <t xml:space="preserve">الترتيب
وفق عدد المشاريع </t>
  </si>
  <si>
    <t xml:space="preserve"> قطر</t>
  </si>
  <si>
    <t>ليبيا</t>
  </si>
  <si>
    <t>فلسطين</t>
  </si>
  <si>
    <t>اليمن</t>
  </si>
  <si>
    <t>الصومال</t>
  </si>
  <si>
    <t xml:space="preserve"> Total &amp; Average</t>
  </si>
  <si>
    <r>
      <rPr>
        <b/>
        <sz val="11"/>
        <color theme="1"/>
        <rFont val="Times New Roman"/>
        <family val="1"/>
      </rPr>
      <t>المصدر:</t>
    </r>
    <r>
      <rPr>
        <sz val="11"/>
        <color theme="1"/>
        <rFont val="Times New Roman"/>
        <family val="1"/>
      </rPr>
      <t xml:space="preserve"> قاعدة بياناتبيانات fdi Market</t>
    </r>
  </si>
  <si>
    <t>أهم المدن العربية المستقبلة للمشاريع الأجنبية  لعام 2022</t>
  </si>
  <si>
    <t>The Most Important Arab Cities Receving FDI Projects - 2022</t>
  </si>
  <si>
    <t>متوسط التكاليف
(مليون دولار)
Capex (Avg)
(USD m)</t>
  </si>
  <si>
    <t>التكلفة الاستثمارية 
Capex 
(USD m)</t>
  </si>
  <si>
    <t>دبي</t>
  </si>
  <si>
    <t>الدوحة</t>
  </si>
  <si>
    <t>الدار البيضاء</t>
  </si>
  <si>
    <t>Ain Sokhna</t>
  </si>
  <si>
    <t>العين السخنة</t>
  </si>
  <si>
    <t>Al-Manamah</t>
  </si>
  <si>
    <t xml:space="preserve">المنامة </t>
  </si>
  <si>
    <t>تونس العاصمة</t>
  </si>
  <si>
    <t>رأس الخيمة</t>
  </si>
  <si>
    <t>Ras Laffan</t>
  </si>
  <si>
    <t>راس لفان</t>
  </si>
  <si>
    <t>Al Hidd</t>
  </si>
  <si>
    <t>الحد</t>
  </si>
  <si>
    <t xml:space="preserve">            Other Cities</t>
  </si>
  <si>
    <t xml:space="preserve"> مدن أخرى</t>
  </si>
  <si>
    <t xml:space="preserve">          Undefined</t>
  </si>
  <si>
    <t>أهم القطاعات المستقبلة للمشاريع الأجنبية في الدول العربية لعام 2022</t>
  </si>
  <si>
    <t>The Most Important Sectors Receving FDI Projects in Arab Countries - 2022</t>
  </si>
  <si>
    <r>
      <t xml:space="preserve">Ranking </t>
    </r>
    <r>
      <rPr>
        <b/>
        <sz val="11"/>
        <color rgb="FFC00000"/>
        <rFont val="Times New Roman"/>
        <family val="1"/>
      </rPr>
      <t>by No.of projects</t>
    </r>
  </si>
  <si>
    <t>متوسط التكاليف
(مليون دولار)
Capex
 (Avg)
(USD m)</t>
  </si>
  <si>
    <t>عدد
 الشركات Companies</t>
  </si>
  <si>
    <t>عدد
 المشاريع
number of projects</t>
  </si>
  <si>
    <t>البرمجيات وخدمات
 تكنولوجيا المعلومات</t>
  </si>
  <si>
    <t>الأغذية والمشروبات</t>
  </si>
  <si>
    <t>المكونات الكترونية</t>
  </si>
  <si>
    <t>منتجات المستهلك</t>
  </si>
  <si>
    <t>المواد الكيميائية</t>
  </si>
  <si>
    <t>المعادن</t>
  </si>
  <si>
    <t>Business machines
 &amp; equipment</t>
  </si>
  <si>
    <t>الآلات ومعدات الأعمال</t>
  </si>
  <si>
    <t>عدد المشاريع 
Number of Projects</t>
  </si>
  <si>
    <t>أهم الأنشطة الاقتصادية المستقبلة للمشاريع الأجنبية في المنطقة العربية لعام 2022</t>
  </si>
  <si>
    <t>The Most Important Economic Activities  Receving FD in Arab Countries in 2022</t>
  </si>
  <si>
    <t>Ranking by NO. of projects</t>
  </si>
  <si>
    <t>متوسط التكاليف
(مليون دولار)
Capex,
 Avg
 (USD m)</t>
  </si>
  <si>
    <t xml:space="preserve">التكلفة الاستثمارية (مليون دولار)
Capex 
(USD m) </t>
  </si>
  <si>
    <t>Sales, Marketing
 &amp; Support</t>
  </si>
  <si>
    <t>Headquarters</t>
  </si>
  <si>
    <t>توفير المقرات</t>
  </si>
  <si>
    <t>البحث و التطوير</t>
  </si>
  <si>
    <t>Logistics, Distribution &amp; Transportation</t>
  </si>
  <si>
    <t>الخدمات اللوجستية والتوزيع والنقل</t>
  </si>
  <si>
    <t>Construction</t>
  </si>
  <si>
    <t>البناء</t>
  </si>
  <si>
    <t>Education &amp; Training</t>
  </si>
  <si>
    <t>ICT &amp; Internet Infrastructure</t>
  </si>
  <si>
    <t xml:space="preserve">تكنولوجيا المعلومات والاتصالات </t>
  </si>
  <si>
    <t>Recycling</t>
  </si>
  <si>
    <t>إعادة التدوير</t>
  </si>
  <si>
    <t>Maintenance 
&amp; Servicing</t>
  </si>
  <si>
    <t>الصيانة والخدمة</t>
  </si>
  <si>
    <t>Technical Support Centre</t>
  </si>
  <si>
    <t>مركز الدعم الفني</t>
  </si>
  <si>
    <t>Extraction</t>
  </si>
  <si>
    <t>الإستخراج</t>
  </si>
  <si>
    <t>Customer Contact Centre</t>
  </si>
  <si>
    <t>مراكز  العملاء</t>
  </si>
  <si>
    <t>مراكز الخدمات المشتركة</t>
  </si>
  <si>
    <t xml:space="preserve"> التطور السنوي للاستثمارات العربية البينية  للفترة 2003-2022 
Intra-Arab Investments, 2003-2022</t>
  </si>
  <si>
    <t>متوسط الوظائف</t>
  </si>
  <si>
    <t>متوسط التكاليف
(مليون دولار)
Capex (Avg)
(US$ Million)</t>
  </si>
  <si>
    <t xml:space="preserve"> التطور الشهري للمشاريع  العربية البينية  لعام 2022</t>
  </si>
  <si>
    <t xml:space="preserve">   FDI Arab Intra- Projects by Month- 2022 </t>
  </si>
  <si>
    <t>أهم القطاعات المستقبلة للمشاريع  العربية البينية خلال عام 2022</t>
  </si>
  <si>
    <t>The Most Important Sectors Receiving Inter-Arab Projects - 2022</t>
  </si>
  <si>
    <t>التكلفة الاستثمارية (المليون دولار)
Capex (USD m)</t>
  </si>
  <si>
    <t>البرمجيات وخدمات  تكنولوجيا المعلومات</t>
  </si>
  <si>
    <t>الأغذية ومشروبات</t>
  </si>
  <si>
    <t>الدول العربية المستثمرة في المشاريع البينية خلال عام 2022</t>
  </si>
  <si>
    <t xml:space="preserve"> Arab Countries Investing in Intra-Projects - 2022</t>
  </si>
  <si>
    <t>الدول العربية المستقبلة  للمشاريع العربية خلال عام 2022</t>
  </si>
  <si>
    <t xml:space="preserve"> Arab Countries Receving Intra-FDI Projects - 2022</t>
  </si>
  <si>
    <t>عدد 
المشاريع
number of projects</t>
  </si>
  <si>
    <t xml:space="preserve">العودة للقائمة الرئيسية
Back to Index </t>
  </si>
  <si>
    <t xml:space="preserve"> التطور السنوي لمشاريع الاستثمار الأجنبي المباشرفي الدول العربية للفترة 2003-2022 
 FDI Projects into Arab Countries from 2003 to 2022</t>
  </si>
  <si>
    <t xml:space="preserve"> التطور السنوي لمشاريع الاستثمار الأجنبي المباشر في الدول العربية للفترة 2003-2022 /Evolution of FDI projects into Arab countries  from 2003 to 2022</t>
  </si>
  <si>
    <t xml:space="preserve"> التطور الشهري لمشاريع الاستثمار الأجنبي المباشر  في الدول العربية خلال عام 2022 /Monthly evolution of  FDI projects into Arab countries during 2022</t>
  </si>
  <si>
    <t>أهم الأقاليم المستثمرة في المنطقة العربية خلال عام 2022/The most important regions investing in Arab countries  during 2022</t>
  </si>
  <si>
    <t>أهم الدول المستثمرة في المنطقة العربية خلال عام 2022/The most important investing countries in the Arab region during 2022</t>
  </si>
  <si>
    <t>أهم الدول المستثمرة في المنطقة العربية خلال عام 2022 وفقاً للتكلفة الاستثمارية (بالمليون دولار)/Top 10 investing countries  into Arab region by Capex  - yaer 2022 (USD m)</t>
  </si>
  <si>
    <t>أهم الدول المستثمرة في المنطقة العربية خلال عام 2022 وفقاً لعدد الوظائف الجديدة /Top 10 investing countries  into Arab region by jobs created - year 2022</t>
  </si>
  <si>
    <t>أهم الشركات الأجنبية المستثمرة  في الدول العربية خلال عام 2022/The most important foreign companies investing in Arab countries-2022</t>
  </si>
  <si>
    <t>أهم الشركات الأجنبية المستثمرة  في الدول العربية خلال عام 2022 وفقا للتكلفة الاستثمارية / Most important foreign companies investing in Arab countries by Capex-2022</t>
  </si>
  <si>
    <t>أهم الشركات الأجنبية المستثمرة  في الدول العربية خلال عام 2022 وفقا لعدد الوظائف الجديدة /Most important foreign companies investing in Arab countries by jobs created-2022</t>
  </si>
  <si>
    <t>أهم المشاريع الأجنبية في الدول العربية لعام 2022 وفق التكلفة الاستثمارية/The most important foreign projects in  Arab countries according to Capex, 2022</t>
  </si>
  <si>
    <t>مشاريع الاستثمار الأجنبي المباشر الجديدة موزعة على الدول العربية  لعام 2022/New FDI projects distributed among Arab countries-year 2022</t>
  </si>
  <si>
    <t>أهم المدن العربية المستقبلة للمشاريع الأجنبية  لعام 2022/Most important Arab cities receiving FDI - 2022</t>
  </si>
  <si>
    <t>أهم القطاعات المستقبلة للمشاريع الأجنبية في الدول العربية لعام 2022/Most important sectors receiving FD in Arab countries in 2022</t>
  </si>
  <si>
    <t>أهم الأنشطة المستقبلة للمشاريع الأجنبية في المنطقة العربية لعام 2022/Most important activities  receiving FD in Arab countries in  2022</t>
  </si>
  <si>
    <t>التطور السنوي للاستثمارات العربية البينية  للفترة 2003-2022/Inter-Arab FDI projects for 2003-2022</t>
  </si>
  <si>
    <t xml:space="preserve"> التطور الشهري للمشاريع  العربية البينية  لعام 2022/ Inter-Arab FDI projects by month- 2022</t>
  </si>
  <si>
    <t>أهم القطاعات المستقبلة للمشاريع  العربية البينية خلال عام 2022/Sectoral distribution of FDI inter- Arab projects -year 2022</t>
  </si>
  <si>
    <t>الدول العربية المستقبلة  للمشاريع العربية خلال عام 2022/Arab countries as destination to Arab projects -year  2022</t>
  </si>
  <si>
    <t>الدول العربية المستثمرة في المشاريع البينية خلال عام 2022/Arab countries as source of Arab projects -year 2022</t>
  </si>
  <si>
    <t xml:space="preserve"> التطور الشهري لمشاريع الاستثمار الأجنبي المباشر في الدول العربية لعام 2022 </t>
  </si>
  <si>
    <t>Monthly evolution of  FDI projects into Arab Countries - 2022</t>
  </si>
  <si>
    <t>التكلفة الاستثمارية
بالمليون دولار  
Capex
  (USD m)</t>
  </si>
  <si>
    <t>Most Important Countries Investing  in  Arab RegionAccording to Number of Projects - 2022</t>
  </si>
  <si>
    <t>أهم 10 دول مستثمرة في المنطقة العربية خلال عام 2022 وفق للتكلفة الاستثمارية</t>
  </si>
  <si>
    <t>Top 10 Investing Countries  in Arab Region According to Capex -2022</t>
  </si>
  <si>
    <t>أهم 10 دول مستثمرة في المنطقة العربية خلال عام 2022 وفق عدد الوظائف الجديدة</t>
  </si>
  <si>
    <t>Top 10 Investing Countries  in Arab Region According to Jobs Created -2022</t>
  </si>
  <si>
    <t>Top 10 Foreign Companies Investing in Arab Countries According to Number of Projects-2022</t>
  </si>
  <si>
    <t>Most Important Foreign Companies Investing in Arab Countries According to Jobs Created-2022</t>
  </si>
  <si>
    <t>قاعدة بيانات مشاريع الإستثمار الأجنبي المباشر في الدول العربية-2022</t>
  </si>
  <si>
    <t>Database of FDI Projects in the Arab countries-2022</t>
  </si>
  <si>
    <r>
      <rPr>
        <b/>
        <sz val="18"/>
        <rFont val="Times New Roman"/>
        <family val="1"/>
      </rPr>
      <t>1. مصادر البيانات :</t>
    </r>
    <r>
      <rPr>
        <sz val="10"/>
        <rFont val="Arial"/>
        <family val="2"/>
      </rPr>
      <t xml:space="preserve">
</t>
    </r>
    <r>
      <rPr>
        <sz val="14"/>
        <rFont val="Times New Roman"/>
        <family val="1"/>
      </rPr>
      <t xml:space="preserve"> </t>
    </r>
    <r>
      <rPr>
        <sz val="16"/>
        <rFont val="Times New Roman"/>
        <family val="1"/>
      </rPr>
      <t>تم الاعتماد بشكل أساسي على قاعدة بيانات مشاريع الاستثمار الأجنبي في العالم FDI Markets والصادرة عن مؤسسة الفايننشال تايمز العالمية، لرصد مشاريع الاستثمار الأجنبي المباشر ومشاريع الاستثمار العربي البيني في الدول العربية خلال العام 2022</t>
    </r>
    <r>
      <rPr>
        <sz val="10"/>
        <rFont val="Arial"/>
        <family val="2"/>
      </rPr>
      <t xml:space="preserve">
</t>
    </r>
    <r>
      <rPr>
        <b/>
        <sz val="18"/>
        <rFont val="Times New Roman"/>
        <family val="1"/>
      </rPr>
      <t xml:space="preserve">
2. المحتوى :
</t>
    </r>
    <r>
      <rPr>
        <sz val="16"/>
        <rFont val="Times New Roman"/>
        <family val="1"/>
      </rPr>
      <t xml:space="preserve">
تحتوي قاعدة البيانات على 19 جدولا لرصد مشاريع الاسثتمار الأجنبي المباشر  في الدول العربية خلال عام 2022 بالمقارنة بعام 2021، ومشاريع الاستثمار العربي البيني وفقا لعدد المشاريع والتكلفة الاستثمارية والشركات المنفذة وعدد الوظائف الناتجة عن تلك المشاريع.
</t>
    </r>
    <r>
      <rPr>
        <sz val="14"/>
        <rFont val="Times New Roman"/>
        <family val="1"/>
      </rPr>
      <t xml:space="preserve">
</t>
    </r>
    <r>
      <rPr>
        <sz val="10"/>
        <rFont val="Arial"/>
        <family val="2"/>
      </rPr>
      <t xml:space="preserve">
</t>
    </r>
  </si>
  <si>
    <r>
      <rPr>
        <b/>
        <sz val="18"/>
        <rFont val="Times New Roman"/>
        <family val="1"/>
      </rPr>
      <t>1. Data sources</t>
    </r>
    <r>
      <rPr>
        <sz val="10"/>
        <rFont val="Times New Roman"/>
        <family val="1"/>
      </rPr>
      <t xml:space="preserve">:
</t>
    </r>
    <r>
      <rPr>
        <sz val="14"/>
        <rFont val="Times New Roman"/>
        <family val="1"/>
      </rPr>
      <t xml:space="preserve">Mainly based on the FDI Markets base, issued by the Financial Times International, was mainly relied upon to monitor foreign direct investment projects and inter-Arab investment projects in Arab countries during the year 2022, in addition to the UNCTAD database to monitor inflows and outflows of FDI into Arab countries.
</t>
    </r>
    <r>
      <rPr>
        <sz val="13"/>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
</t>
    </r>
    <r>
      <rPr>
        <sz val="14"/>
        <rFont val="Times New Roman"/>
        <family val="1"/>
      </rPr>
      <t>The database contains 36 tables to monitor FDI projects in the Arab countries during 2021 compared to 2020, and inter-Arab investment projects according to the number of projects, Capex, the implementing companies and the number of jobs created.</t>
    </r>
    <r>
      <rPr>
        <sz val="10"/>
        <rFont val="Times New Roman"/>
        <family val="1"/>
      </rPr>
      <t xml:space="preserve">
</t>
    </r>
  </si>
  <si>
    <t xml:space="preserve">المحتوى
Content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</si>
</sst>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numFmt numFmtId="167" formatCode="0.0"/>
    <numFmt numFmtId="170" formatCode="#,###.0"/>
    <numFmt numFmtId="171" formatCode="#,##0.0"/>
    <numFmt numFmtId="172" formatCode="0.0000"/>
    <numFmt numFmtId="173" formatCode="[$-409]mmmm\-yy;@"/>
  </numFmts>
  <fonts count="55" x14ac:knownFonts="1">
    <font>
      <sz val="11"/>
      <color theme="1"/>
      <name val="Calibri"/>
      <family val="2"/>
      <scheme val="minor"/>
    </font>
    <font>
      <sz val="11"/>
      <color theme="1"/>
      <name val="Times New Roman"/>
      <family val="2"/>
    </font>
    <font>
      <sz val="11"/>
      <color theme="1"/>
      <name val="Times New Roman"/>
      <family val="1"/>
    </font>
    <font>
      <b/>
      <sz val="14"/>
      <color theme="0"/>
      <name val="Times New Roman"/>
      <family val="1"/>
    </font>
    <font>
      <sz val="12"/>
      <color theme="1"/>
      <name val="Times New Roman"/>
      <family val="1"/>
    </font>
    <font>
      <b/>
      <sz val="16"/>
      <color theme="0"/>
      <name val="Times New Roman"/>
      <family val="1"/>
    </font>
    <font>
      <b/>
      <sz val="18"/>
      <color theme="0"/>
      <name val="Times New Roman"/>
      <family val="1"/>
    </font>
    <font>
      <b/>
      <sz val="12"/>
      <color rgb="FFC00000"/>
      <name val="Times New Roman"/>
      <family val="1"/>
    </font>
    <font>
      <b/>
      <sz val="11"/>
      <color rgb="FFC00000"/>
      <name val="Times New Roman"/>
      <family val="1"/>
    </font>
    <font>
      <b/>
      <sz val="11"/>
      <color theme="1"/>
      <name val="Times New Roman"/>
      <family val="1"/>
    </font>
    <font>
      <sz val="10"/>
      <name val="Arial"/>
      <family val="2"/>
    </font>
    <font>
      <u/>
      <sz val="10"/>
      <color theme="10"/>
      <name val="Arial"/>
      <family val="2"/>
    </font>
    <font>
      <u/>
      <sz val="11"/>
      <color theme="10"/>
      <name val="Times New Roman"/>
      <family val="2"/>
    </font>
    <font>
      <sz val="11"/>
      <color theme="1"/>
      <name val="Calibri"/>
      <family val="2"/>
      <scheme val="minor"/>
    </font>
    <font>
      <sz val="10"/>
      <color theme="1"/>
      <name val="Times New Roman"/>
      <family val="1"/>
    </font>
    <font>
      <sz val="10"/>
      <color theme="0"/>
      <name val="Verdana"/>
      <family val="2"/>
    </font>
    <font>
      <sz val="10"/>
      <color theme="1"/>
      <name val="Verdana"/>
      <family val="2"/>
    </font>
    <font>
      <b/>
      <sz val="12"/>
      <color theme="0"/>
      <name val="Times New Roman"/>
      <family val="1"/>
    </font>
    <font>
      <b/>
      <sz val="10"/>
      <color rgb="FFC00000"/>
      <name val="Times New Roman"/>
      <family val="1"/>
    </font>
    <font>
      <b/>
      <sz val="13"/>
      <color theme="0"/>
      <name val="Times New Roman"/>
      <family val="1"/>
    </font>
    <font>
      <b/>
      <sz val="10.5"/>
      <color rgb="FFC00000"/>
      <name val="Times New Roman"/>
      <family val="1"/>
    </font>
    <font>
      <b/>
      <sz val="10"/>
      <color theme="1"/>
      <name val="Times New Roman"/>
      <family val="1"/>
    </font>
    <font>
      <u/>
      <sz val="11"/>
      <color theme="10"/>
      <name val="Calibri"/>
      <family val="2"/>
      <scheme val="minor"/>
    </font>
    <font>
      <sz val="14"/>
      <color theme="1"/>
      <name val="Times New Roman"/>
      <family val="1"/>
    </font>
    <font>
      <b/>
      <sz val="12"/>
      <color theme="1"/>
      <name val="Times New Roman"/>
      <family val="1"/>
    </font>
    <font>
      <sz val="13"/>
      <color theme="1"/>
      <name val="Times New Roman"/>
      <family val="1"/>
    </font>
    <font>
      <b/>
      <sz val="20"/>
      <color theme="0"/>
      <name val="Times New Roman"/>
      <family val="1"/>
    </font>
    <font>
      <b/>
      <sz val="13"/>
      <color rgb="FFC00000"/>
      <name val="Times New Roman"/>
      <family val="1"/>
    </font>
    <font>
      <b/>
      <sz val="18"/>
      <color theme="1"/>
      <name val="Times New Roman"/>
      <family val="1"/>
    </font>
    <font>
      <sz val="10"/>
      <name val="Times New Roman"/>
      <family val="1"/>
    </font>
    <font>
      <b/>
      <sz val="18"/>
      <name val="Times New Roman"/>
      <family val="1"/>
    </font>
    <font>
      <sz val="14"/>
      <name val="Times New Roman"/>
      <family val="1"/>
    </font>
    <font>
      <sz val="13"/>
      <name val="Times New Roman"/>
      <family val="1"/>
    </font>
    <font>
      <sz val="10"/>
      <name val="Arial"/>
      <family val="1"/>
    </font>
    <font>
      <sz val="16"/>
      <name val="Times New Roman"/>
      <family val="1"/>
    </font>
    <font>
      <b/>
      <sz val="18"/>
      <color rgb="FFC00000"/>
      <name val="Times New Roman"/>
      <family val="1"/>
    </font>
    <font>
      <sz val="14"/>
      <color rgb="FFC00000"/>
      <name val="Times New Roman"/>
      <family val="1"/>
    </font>
    <font>
      <sz val="18"/>
      <color rgb="FFFF0000"/>
      <name val="Times New Roman"/>
      <family val="1"/>
    </font>
    <font>
      <b/>
      <sz val="10"/>
      <color rgb="FFC00000"/>
      <name val="Arial"/>
      <family val="2"/>
    </font>
    <font>
      <b/>
      <sz val="11"/>
      <color rgb="FFC00000"/>
      <name val="Arial"/>
      <family val="2"/>
    </font>
    <font>
      <b/>
      <sz val="12"/>
      <color rgb="FFC00000"/>
      <name val="Arial"/>
      <family val="2"/>
    </font>
    <font>
      <b/>
      <sz val="20"/>
      <name val="Times New Roman"/>
      <family val="1"/>
    </font>
    <font>
      <b/>
      <sz val="12"/>
      <name val="Times New Roman"/>
      <family val="1"/>
    </font>
    <font>
      <b/>
      <i/>
      <sz val="14"/>
      <color theme="1"/>
      <name val="Times New Roman"/>
      <family val="1"/>
    </font>
    <font>
      <b/>
      <i/>
      <sz val="14"/>
      <name val="Times New Roman"/>
      <family val="1"/>
    </font>
    <font>
      <sz val="12"/>
      <name val="Arial"/>
      <family val="2"/>
    </font>
    <font>
      <sz val="14"/>
      <color theme="1"/>
      <name val="Calibri"/>
      <family val="2"/>
      <scheme val="minor"/>
    </font>
    <font>
      <b/>
      <sz val="16"/>
      <color rgb="FFC00000"/>
      <name val="Times New Roman"/>
      <family val="1"/>
    </font>
    <font>
      <b/>
      <sz val="14"/>
      <color theme="1"/>
      <name val="Times New Roman"/>
      <family val="1"/>
    </font>
    <font>
      <b/>
      <sz val="13"/>
      <color theme="1"/>
      <name val="Times New Roman"/>
      <family val="1"/>
    </font>
    <font>
      <sz val="12.5"/>
      <color theme="1"/>
      <name val="Times New Roman"/>
      <family val="1"/>
    </font>
    <font>
      <b/>
      <sz val="12.5"/>
      <color theme="1"/>
      <name val="Times New Roman"/>
      <family val="1"/>
    </font>
    <font>
      <sz val="15"/>
      <color theme="1"/>
      <name val="Times New Roman"/>
      <family val="1"/>
    </font>
    <font>
      <b/>
      <sz val="11"/>
      <name val="Times New Roman"/>
      <family val="1"/>
    </font>
    <font>
      <b/>
      <sz val="24"/>
      <color theme="0"/>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EEEEE"/>
        <bgColor indexed="64"/>
      </patternFill>
    </fill>
    <fill>
      <patternFill patternType="solid">
        <fgColor rgb="FF801D1D"/>
        <bgColor indexed="64"/>
      </patternFill>
    </fill>
    <fill>
      <patternFill patternType="solid">
        <fgColor rgb="FFCCCCCC"/>
        <bgColor indexed="64"/>
      </patternFill>
    </fill>
    <fill>
      <patternFill patternType="solid">
        <fgColor theme="2" tint="-0.499984740745262"/>
        <bgColor indexed="64"/>
      </patternFill>
    </fill>
    <fill>
      <patternFill patternType="solid">
        <fgColor theme="0" tint="-0.499984740745262"/>
        <bgColor indexed="64"/>
      </patternFill>
    </fill>
  </fills>
  <borders count="48">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s>
  <cellStyleXfs count="11">
    <xf numFmtId="0" fontId="0"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22" fillId="0" borderId="0" applyNumberFormat="0" applyFill="0" applyBorder="0" applyAlignment="0" applyProtection="0"/>
    <xf numFmtId="0" fontId="10" fillId="0" borderId="0"/>
    <xf numFmtId="0" fontId="13" fillId="0" borderId="0"/>
    <xf numFmtId="9" fontId="1" fillId="0" borderId="0" applyFont="0" applyFill="0" applyBorder="0" applyAlignment="0" applyProtection="0"/>
    <xf numFmtId="0" fontId="1" fillId="0" borderId="0"/>
    <xf numFmtId="1" fontId="10" fillId="0" borderId="0"/>
  </cellStyleXfs>
  <cellXfs count="419">
    <xf numFmtId="0" fontId="0" fillId="0" borderId="0" xfId="0"/>
    <xf numFmtId="0" fontId="2" fillId="0" borderId="0" xfId="0" applyFont="1"/>
    <xf numFmtId="0" fontId="7" fillId="5" borderId="0" xfId="0" applyFont="1" applyFill="1" applyAlignment="1">
      <alignment horizontal="center" vertical="center" wrapText="1"/>
    </xf>
    <xf numFmtId="0" fontId="2" fillId="3" borderId="0" xfId="0" applyFont="1" applyFill="1" applyAlignment="1">
      <alignment horizontal="center" vertical="center"/>
    </xf>
    <xf numFmtId="3" fontId="2" fillId="3" borderId="0" xfId="0" applyNumberFormat="1" applyFont="1" applyFill="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8" fillId="5" borderId="0" xfId="0" applyFont="1" applyFill="1" applyAlignment="1">
      <alignment horizontal="center" vertical="center" wrapText="1"/>
    </xf>
    <xf numFmtId="0" fontId="2" fillId="0" borderId="0" xfId="0" applyFont="1" applyAlignment="1">
      <alignment horizontal="left"/>
    </xf>
    <xf numFmtId="1" fontId="2" fillId="3" borderId="0" xfId="0" applyNumberFormat="1" applyFont="1" applyFill="1" applyAlignment="1">
      <alignment horizontal="center" vertical="center"/>
    </xf>
    <xf numFmtId="3" fontId="2" fillId="4" borderId="0" xfId="0" applyNumberFormat="1" applyFont="1" applyFill="1" applyAlignment="1">
      <alignment horizontal="center" vertical="center"/>
    </xf>
    <xf numFmtId="0" fontId="14" fillId="3" borderId="0" xfId="0" applyFont="1" applyFill="1" applyAlignment="1">
      <alignment horizontal="center" vertical="center" wrapText="1"/>
    </xf>
    <xf numFmtId="0" fontId="14" fillId="3" borderId="0" xfId="0" applyFont="1" applyFill="1" applyAlignment="1">
      <alignment horizontal="center" vertical="center"/>
    </xf>
    <xf numFmtId="0" fontId="2" fillId="0" borderId="0" xfId="0" applyFont="1" applyAlignment="1">
      <alignment readingOrder="2"/>
    </xf>
    <xf numFmtId="0" fontId="4" fillId="0" borderId="0" xfId="0" applyFont="1"/>
    <xf numFmtId="3" fontId="2" fillId="0" borderId="0" xfId="0" applyNumberFormat="1" applyFont="1"/>
    <xf numFmtId="0" fontId="2" fillId="4" borderId="0" xfId="0" applyFont="1" applyFill="1" applyAlignment="1">
      <alignment horizontal="center" vertical="center"/>
    </xf>
    <xf numFmtId="0" fontId="14" fillId="4" borderId="0" xfId="0" applyFont="1" applyFill="1" applyAlignment="1">
      <alignment horizontal="center" vertical="center" wrapText="1"/>
    </xf>
    <xf numFmtId="0" fontId="0" fillId="0" borderId="0" xfId="0" applyAlignment="1">
      <alignment horizontal="center"/>
    </xf>
    <xf numFmtId="1" fontId="2" fillId="0" borderId="0" xfId="0" applyNumberFormat="1" applyFont="1"/>
    <xf numFmtId="1" fontId="0" fillId="0" borderId="0" xfId="0" applyNumberFormat="1"/>
    <xf numFmtId="165" fontId="2" fillId="0" borderId="0" xfId="0" applyNumberFormat="1" applyFont="1"/>
    <xf numFmtId="167" fontId="2" fillId="0" borderId="0" xfId="0" applyNumberFormat="1" applyFont="1"/>
    <xf numFmtId="165" fontId="2" fillId="0" borderId="0" xfId="4" applyNumberFormat="1" applyFont="1"/>
    <xf numFmtId="0" fontId="15" fillId="8" borderId="0" xfId="0" applyFont="1" applyFill="1" applyAlignment="1">
      <alignment vertical="center" wrapText="1"/>
    </xf>
    <xf numFmtId="0" fontId="15" fillId="8" borderId="0" xfId="0" applyFont="1" applyFill="1" applyAlignment="1">
      <alignment horizontal="center" vertical="center" wrapText="1"/>
    </xf>
    <xf numFmtId="0" fontId="16" fillId="7" borderId="0" xfId="0" applyFont="1" applyFill="1" applyAlignment="1">
      <alignment vertical="center" wrapText="1"/>
    </xf>
    <xf numFmtId="170" fontId="16" fillId="7" borderId="0" xfId="0" applyNumberFormat="1" applyFont="1" applyFill="1" applyAlignment="1">
      <alignment horizontal="center" vertical="center" wrapText="1"/>
    </xf>
    <xf numFmtId="164" fontId="16" fillId="9" borderId="0" xfId="0" applyNumberFormat="1" applyFont="1" applyFill="1" applyAlignment="1">
      <alignment horizontal="center" vertical="center" wrapText="1"/>
    </xf>
    <xf numFmtId="0" fontId="16" fillId="4" borderId="0" xfId="0" applyFont="1" applyFill="1" applyAlignment="1">
      <alignment vertical="center" wrapText="1"/>
    </xf>
    <xf numFmtId="170" fontId="16" fillId="4" borderId="0" xfId="0" applyNumberFormat="1" applyFont="1" applyFill="1" applyAlignment="1">
      <alignment horizontal="center" vertical="center" wrapText="1"/>
    </xf>
    <xf numFmtId="0" fontId="16" fillId="9" borderId="0" xfId="0" applyFont="1" applyFill="1" applyAlignment="1">
      <alignment vertical="center" wrapText="1"/>
    </xf>
    <xf numFmtId="170" fontId="16" fillId="9" borderId="0" xfId="0" applyNumberFormat="1" applyFont="1" applyFill="1" applyAlignment="1">
      <alignment horizontal="center" vertical="center" wrapText="1"/>
    </xf>
    <xf numFmtId="164" fontId="16" fillId="7" borderId="0" xfId="0" applyNumberFormat="1" applyFont="1" applyFill="1" applyAlignment="1">
      <alignment horizontal="center" vertical="center" wrapText="1"/>
    </xf>
    <xf numFmtId="164" fontId="16" fillId="4" borderId="0" xfId="0" applyNumberFormat="1" applyFont="1" applyFill="1" applyAlignment="1">
      <alignment horizontal="center" vertical="center" wrapText="1"/>
    </xf>
    <xf numFmtId="167" fontId="16" fillId="4" borderId="0" xfId="0" applyNumberFormat="1" applyFont="1" applyFill="1" applyAlignment="1">
      <alignment horizontal="center" vertical="center" wrapText="1"/>
    </xf>
    <xf numFmtId="167" fontId="16" fillId="7" borderId="0" xfId="0" applyNumberFormat="1" applyFont="1" applyFill="1" applyAlignment="1">
      <alignment horizontal="center" vertical="center" wrapText="1"/>
    </xf>
    <xf numFmtId="0" fontId="0" fillId="0" borderId="0" xfId="0" applyAlignment="1">
      <alignment horizontal="center" vertical="center"/>
    </xf>
    <xf numFmtId="0" fontId="18" fillId="5" borderId="0" xfId="0" applyFont="1" applyFill="1" applyAlignment="1">
      <alignment horizontal="center" vertical="center" wrapText="1"/>
    </xf>
    <xf numFmtId="0" fontId="4" fillId="3" borderId="0" xfId="0" applyFont="1" applyFill="1" applyAlignment="1">
      <alignment horizontal="center" vertical="center" wrapText="1"/>
    </xf>
    <xf numFmtId="0" fontId="2" fillId="0" borderId="0" xfId="0" applyFont="1" applyAlignment="1">
      <alignment wrapText="1"/>
    </xf>
    <xf numFmtId="0" fontId="20" fillId="5" borderId="0" xfId="0" applyFont="1" applyFill="1" applyAlignment="1">
      <alignment horizontal="center" vertical="center" wrapText="1"/>
    </xf>
    <xf numFmtId="3" fontId="14" fillId="4" borderId="0" xfId="0" applyNumberFormat="1" applyFont="1" applyFill="1" applyAlignment="1">
      <alignment horizontal="center" vertical="center" wrapText="1"/>
    </xf>
    <xf numFmtId="3" fontId="14" fillId="3" borderId="0" xfId="0" applyNumberFormat="1" applyFont="1" applyFill="1" applyAlignment="1">
      <alignment horizontal="center" vertical="center" wrapText="1"/>
    </xf>
    <xf numFmtId="0" fontId="14" fillId="4" borderId="0" xfId="0" applyFont="1" applyFill="1" applyAlignment="1">
      <alignment horizontal="center" vertical="center"/>
    </xf>
    <xf numFmtId="0" fontId="4" fillId="3" borderId="0" xfId="0" applyFont="1" applyFill="1" applyAlignment="1">
      <alignment horizontal="center" vertical="center"/>
    </xf>
    <xf numFmtId="173" fontId="14" fillId="4" borderId="0" xfId="0" applyNumberFormat="1" applyFont="1" applyFill="1" applyAlignment="1">
      <alignment horizontal="center" vertical="center" wrapText="1"/>
    </xf>
    <xf numFmtId="173" fontId="14" fillId="3" borderId="0" xfId="0" applyNumberFormat="1" applyFont="1" applyFill="1" applyAlignment="1">
      <alignment horizontal="center" vertical="center" wrapText="1"/>
    </xf>
    <xf numFmtId="0" fontId="23" fillId="0" borderId="0" xfId="0" applyFont="1"/>
    <xf numFmtId="3" fontId="4" fillId="4" borderId="0" xfId="0" applyNumberFormat="1" applyFont="1" applyFill="1" applyAlignment="1">
      <alignment horizontal="center" vertical="center"/>
    </xf>
    <xf numFmtId="3" fontId="4" fillId="3" borderId="0" xfId="0" applyNumberFormat="1" applyFont="1" applyFill="1" applyAlignment="1">
      <alignment horizontal="center" vertical="center"/>
    </xf>
    <xf numFmtId="165" fontId="4" fillId="4" borderId="0" xfId="4" applyNumberFormat="1" applyFont="1" applyFill="1" applyBorder="1" applyAlignment="1">
      <alignment horizontal="center" vertical="center" wrapText="1"/>
    </xf>
    <xf numFmtId="165" fontId="4" fillId="3" borderId="0" xfId="4" applyNumberFormat="1" applyFont="1" applyFill="1" applyBorder="1" applyAlignment="1">
      <alignment horizontal="center" vertical="center" wrapText="1"/>
    </xf>
    <xf numFmtId="172" fontId="2" fillId="0" borderId="0" xfId="0" applyNumberFormat="1" applyFont="1" applyAlignment="1">
      <alignment wrapText="1"/>
    </xf>
    <xf numFmtId="167" fontId="4" fillId="4" borderId="0" xfId="0" applyNumberFormat="1" applyFont="1" applyFill="1" applyAlignment="1">
      <alignment horizontal="center" vertical="center" wrapText="1"/>
    </xf>
    <xf numFmtId="167" fontId="4" fillId="3" borderId="0" xfId="0" applyNumberFormat="1" applyFont="1" applyFill="1" applyAlignment="1">
      <alignment horizontal="center" vertical="center" wrapText="1"/>
    </xf>
    <xf numFmtId="167" fontId="4" fillId="4"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 fontId="4" fillId="4" borderId="0" xfId="0" applyNumberFormat="1" applyFont="1" applyFill="1" applyAlignment="1">
      <alignment horizontal="center" vertical="center"/>
    </xf>
    <xf numFmtId="1" fontId="4" fillId="3" borderId="0" xfId="0" applyNumberFormat="1" applyFont="1" applyFill="1" applyAlignment="1">
      <alignment horizontal="center" vertical="center"/>
    </xf>
    <xf numFmtId="0" fontId="0" fillId="0" borderId="0" xfId="0" applyAlignment="1">
      <alignment horizontal="left"/>
    </xf>
    <xf numFmtId="1" fontId="25" fillId="4" borderId="0" xfId="0" applyNumberFormat="1" applyFont="1" applyFill="1" applyAlignment="1">
      <alignment horizontal="center" vertical="center"/>
    </xf>
    <xf numFmtId="167" fontId="25" fillId="4" borderId="0" xfId="0" applyNumberFormat="1" applyFont="1" applyFill="1" applyAlignment="1">
      <alignment horizontal="center" vertical="center"/>
    </xf>
    <xf numFmtId="1" fontId="25" fillId="3" borderId="0" xfId="0" applyNumberFormat="1" applyFont="1" applyFill="1" applyAlignment="1">
      <alignment horizontal="center" vertical="center"/>
    </xf>
    <xf numFmtId="167" fontId="25" fillId="3" borderId="0" xfId="0" applyNumberFormat="1" applyFont="1" applyFill="1" applyAlignment="1">
      <alignment horizontal="center" vertical="center"/>
    </xf>
    <xf numFmtId="0" fontId="25" fillId="3" borderId="0" xfId="0" applyFont="1" applyFill="1" applyAlignment="1">
      <alignment horizontal="center" vertical="center" wrapText="1"/>
    </xf>
    <xf numFmtId="1" fontId="23" fillId="4" borderId="0" xfId="0" applyNumberFormat="1" applyFont="1" applyFill="1" applyAlignment="1">
      <alignment horizontal="center" vertical="center"/>
    </xf>
    <xf numFmtId="1" fontId="23" fillId="3" borderId="0" xfId="0" applyNumberFormat="1" applyFont="1" applyFill="1" applyAlignment="1">
      <alignment horizontal="center" vertical="center"/>
    </xf>
    <xf numFmtId="0" fontId="4" fillId="4" borderId="0" xfId="0" applyFont="1" applyFill="1" applyAlignment="1">
      <alignment horizontal="center" vertical="center"/>
    </xf>
    <xf numFmtId="0" fontId="25" fillId="4" borderId="0" xfId="0" applyFont="1" applyFill="1" applyAlignment="1">
      <alignment horizontal="center" vertical="center"/>
    </xf>
    <xf numFmtId="0" fontId="25" fillId="3" borderId="0" xfId="0" applyFont="1" applyFill="1" applyAlignment="1">
      <alignment horizontal="center" vertical="center"/>
    </xf>
    <xf numFmtId="0" fontId="4" fillId="4" borderId="4" xfId="0" applyFont="1" applyFill="1" applyBorder="1" applyAlignment="1">
      <alignment horizontal="center" vertical="center"/>
    </xf>
    <xf numFmtId="0" fontId="4" fillId="3" borderId="4" xfId="0" applyFont="1" applyFill="1" applyBorder="1" applyAlignment="1">
      <alignment horizontal="center" vertical="center"/>
    </xf>
    <xf numFmtId="0" fontId="8" fillId="5" borderId="5" xfId="0" applyFont="1" applyFill="1" applyBorder="1" applyAlignment="1">
      <alignment horizontal="center" vertical="center" wrapText="1"/>
    </xf>
    <xf numFmtId="3" fontId="3" fillId="6" borderId="7" xfId="0" applyNumberFormat="1" applyFont="1" applyFill="1" applyBorder="1" applyAlignment="1">
      <alignment horizontal="center" vertical="center"/>
    </xf>
    <xf numFmtId="0" fontId="7" fillId="5" borderId="5" xfId="0" applyFont="1" applyFill="1" applyBorder="1" applyAlignment="1">
      <alignment horizontal="center" vertical="center" wrapText="1"/>
    </xf>
    <xf numFmtId="1" fontId="3" fillId="6" borderId="7" xfId="0" applyNumberFormat="1" applyFont="1" applyFill="1" applyBorder="1" applyAlignment="1">
      <alignment horizontal="center" vertical="center"/>
    </xf>
    <xf numFmtId="0" fontId="4" fillId="4" borderId="0" xfId="0" applyFont="1" applyFill="1" applyAlignment="1">
      <alignment horizontal="center" vertical="center" wrapText="1"/>
    </xf>
    <xf numFmtId="0" fontId="10" fillId="0" borderId="0" xfId="6"/>
    <xf numFmtId="0" fontId="28" fillId="0" borderId="0" xfId="6" applyFont="1"/>
    <xf numFmtId="0" fontId="28" fillId="0" borderId="0" xfId="6" applyFont="1" applyAlignment="1">
      <alignment horizontal="center"/>
    </xf>
    <xf numFmtId="0" fontId="37" fillId="0" borderId="0" xfId="6" applyFont="1" applyAlignment="1">
      <alignment horizontal="right" wrapText="1"/>
    </xf>
    <xf numFmtId="1" fontId="2" fillId="4" borderId="0" xfId="0" applyNumberFormat="1" applyFont="1" applyFill="1" applyAlignment="1">
      <alignment horizontal="center" vertical="center"/>
    </xf>
    <xf numFmtId="0" fontId="23" fillId="4" borderId="0" xfId="0" applyFont="1" applyFill="1" applyAlignment="1">
      <alignment horizontal="center" vertical="center"/>
    </xf>
    <xf numFmtId="0" fontId="23" fillId="3" borderId="0" xfId="0" applyFont="1" applyFill="1" applyAlignment="1">
      <alignment horizontal="center" vertical="center"/>
    </xf>
    <xf numFmtId="0" fontId="8"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1" fontId="4" fillId="4" borderId="0" xfId="0" applyNumberFormat="1" applyFont="1" applyFill="1" applyAlignment="1">
      <alignment horizontal="center" vertical="center" wrapText="1"/>
    </xf>
    <xf numFmtId="1" fontId="4" fillId="3" borderId="0" xfId="0" applyNumberFormat="1" applyFont="1" applyFill="1" applyAlignment="1">
      <alignment horizontal="center" vertical="center" wrapText="1"/>
    </xf>
    <xf numFmtId="164" fontId="17" fillId="6" borderId="23" xfId="0" applyNumberFormat="1" applyFont="1" applyFill="1" applyBorder="1" applyAlignment="1">
      <alignment horizontal="center" vertical="center" wrapText="1"/>
    </xf>
    <xf numFmtId="164" fontId="17" fillId="6" borderId="24" xfId="0" applyNumberFormat="1" applyFont="1" applyFill="1" applyBorder="1" applyAlignment="1">
      <alignment horizontal="center" vertical="center" wrapText="1"/>
    </xf>
    <xf numFmtId="0" fontId="18" fillId="5" borderId="0" xfId="0" applyFont="1" applyFill="1" applyAlignment="1">
      <alignment horizontal="center" vertical="center" wrapText="1" readingOrder="1"/>
    </xf>
    <xf numFmtId="167" fontId="2" fillId="4" borderId="0" xfId="0" applyNumberFormat="1" applyFont="1" applyFill="1" applyAlignment="1">
      <alignment horizontal="center" vertical="center"/>
    </xf>
    <xf numFmtId="167" fontId="2" fillId="3" borderId="0" xfId="0" applyNumberFormat="1" applyFont="1" applyFill="1" applyAlignment="1">
      <alignment horizontal="center" vertical="center"/>
    </xf>
    <xf numFmtId="1" fontId="14" fillId="4" borderId="0" xfId="0" applyNumberFormat="1" applyFont="1" applyFill="1" applyAlignment="1">
      <alignment horizontal="center" vertical="center" wrapText="1"/>
    </xf>
    <xf numFmtId="167" fontId="14" fillId="4" borderId="0" xfId="0" applyNumberFormat="1" applyFont="1" applyFill="1" applyAlignment="1">
      <alignment horizontal="center" vertical="center" wrapText="1"/>
    </xf>
    <xf numFmtId="164" fontId="14" fillId="4" borderId="0" xfId="0" applyNumberFormat="1" applyFont="1" applyFill="1" applyAlignment="1">
      <alignment horizontal="center" vertical="center" wrapText="1"/>
    </xf>
    <xf numFmtId="1" fontId="14" fillId="3" borderId="0" xfId="0" applyNumberFormat="1" applyFont="1" applyFill="1" applyAlignment="1">
      <alignment horizontal="center" vertical="center" wrapText="1"/>
    </xf>
    <xf numFmtId="167" fontId="14" fillId="3" borderId="0" xfId="0" applyNumberFormat="1" applyFont="1" applyFill="1" applyAlignment="1">
      <alignment horizontal="center" vertical="center" wrapText="1"/>
    </xf>
    <xf numFmtId="164" fontId="14" fillId="3" borderId="0" xfId="0" applyNumberFormat="1" applyFont="1" applyFill="1" applyAlignment="1">
      <alignment horizontal="center" vertical="center" wrapText="1"/>
    </xf>
    <xf numFmtId="1" fontId="21" fillId="4" borderId="0" xfId="0" applyNumberFormat="1" applyFont="1" applyFill="1" applyAlignment="1">
      <alignment horizontal="center" vertical="center" wrapText="1"/>
    </xf>
    <xf numFmtId="3" fontId="4" fillId="4" borderId="0" xfId="0" applyNumberFormat="1" applyFont="1" applyFill="1" applyAlignment="1">
      <alignment horizontal="center" vertical="center" wrapText="1"/>
    </xf>
    <xf numFmtId="3" fontId="4" fillId="3" borderId="0" xfId="0" applyNumberFormat="1" applyFont="1" applyFill="1" applyAlignment="1">
      <alignment horizontal="center" vertical="center" wrapText="1"/>
    </xf>
    <xf numFmtId="0" fontId="43" fillId="0" borderId="0" xfId="6" applyFont="1" applyAlignment="1">
      <alignment horizontal="left"/>
    </xf>
    <xf numFmtId="0" fontId="44" fillId="0" borderId="0" xfId="6" applyFont="1" applyAlignment="1">
      <alignment horizontal="left"/>
    </xf>
    <xf numFmtId="0" fontId="45" fillId="0" borderId="0" xfId="6" applyFont="1" applyAlignment="1">
      <alignment horizontal="center"/>
    </xf>
    <xf numFmtId="0" fontId="18" fillId="5" borderId="21" xfId="0" applyFont="1" applyFill="1" applyBorder="1" applyAlignment="1">
      <alignment horizontal="center" vertical="center" wrapText="1"/>
    </xf>
    <xf numFmtId="0" fontId="18" fillId="5" borderId="22" xfId="0" applyFont="1" applyFill="1" applyBorder="1" applyAlignment="1">
      <alignment horizontal="center" vertical="center" wrapText="1"/>
    </xf>
    <xf numFmtId="164" fontId="2" fillId="4" borderId="21" xfId="0" applyNumberFormat="1" applyFont="1" applyFill="1" applyBorder="1" applyAlignment="1">
      <alignment horizontal="center" vertical="center" wrapText="1"/>
    </xf>
    <xf numFmtId="1" fontId="2" fillId="4" borderId="0" xfId="0" applyNumberFormat="1" applyFont="1" applyFill="1" applyAlignment="1">
      <alignment horizontal="center" vertical="center" wrapText="1"/>
    </xf>
    <xf numFmtId="167" fontId="2" fillId="4" borderId="0" xfId="0" applyNumberFormat="1" applyFont="1" applyFill="1" applyAlignment="1">
      <alignment horizontal="center" vertical="center" wrapText="1"/>
    </xf>
    <xf numFmtId="164" fontId="2" fillId="4" borderId="0" xfId="0" applyNumberFormat="1" applyFont="1" applyFill="1" applyAlignment="1">
      <alignment horizontal="center" vertical="center" wrapText="1"/>
    </xf>
    <xf numFmtId="0" fontId="9" fillId="4" borderId="22" xfId="0" applyFont="1" applyFill="1" applyBorder="1" applyAlignment="1">
      <alignment horizontal="center" vertical="center" wrapText="1"/>
    </xf>
    <xf numFmtId="164" fontId="0" fillId="0" borderId="0" xfId="0" applyNumberFormat="1"/>
    <xf numFmtId="164" fontId="2" fillId="3" borderId="21" xfId="0" applyNumberFormat="1" applyFont="1" applyFill="1" applyBorder="1" applyAlignment="1">
      <alignment horizontal="center" vertical="center" wrapText="1"/>
    </xf>
    <xf numFmtId="1" fontId="2" fillId="3" borderId="0" xfId="0" applyNumberFormat="1" applyFont="1" applyFill="1" applyAlignment="1">
      <alignment horizontal="center" vertical="center" wrapText="1"/>
    </xf>
    <xf numFmtId="167" fontId="2" fillId="3"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0" fontId="9" fillId="3" borderId="22" xfId="0" applyFont="1" applyFill="1" applyBorder="1" applyAlignment="1">
      <alignment horizontal="center" vertical="center" wrapText="1"/>
    </xf>
    <xf numFmtId="0" fontId="21" fillId="4" borderId="0" xfId="0" applyFont="1" applyFill="1" applyAlignment="1">
      <alignment horizontal="center" vertical="center" wrapText="1"/>
    </xf>
    <xf numFmtId="0" fontId="0" fillId="0" borderId="0" xfId="0" applyAlignment="1">
      <alignment vertical="center"/>
    </xf>
    <xf numFmtId="0" fontId="2" fillId="4" borderId="21" xfId="0" applyFont="1" applyFill="1" applyBorder="1" applyAlignment="1">
      <alignment horizontal="center" vertical="center"/>
    </xf>
    <xf numFmtId="0" fontId="9" fillId="4" borderId="0" xfId="0" applyFont="1" applyFill="1" applyAlignment="1">
      <alignment horizontal="center" vertical="center"/>
    </xf>
    <xf numFmtId="0" fontId="2" fillId="4" borderId="22" xfId="0" applyFont="1" applyFill="1" applyBorder="1" applyAlignment="1">
      <alignment horizontal="center" vertical="center"/>
    </xf>
    <xf numFmtId="0" fontId="2" fillId="3" borderId="21" xfId="0" applyFont="1" applyFill="1" applyBorder="1" applyAlignment="1">
      <alignment horizontal="center" vertical="center"/>
    </xf>
    <xf numFmtId="0" fontId="9" fillId="3" borderId="0" xfId="0" applyFont="1" applyFill="1" applyAlignment="1">
      <alignment horizontal="center" vertical="center"/>
    </xf>
    <xf numFmtId="0" fontId="2" fillId="3" borderId="22" xfId="0" applyFont="1" applyFill="1" applyBorder="1" applyAlignment="1">
      <alignment horizontal="center" vertical="center"/>
    </xf>
    <xf numFmtId="3" fontId="9" fillId="3" borderId="0" xfId="0" applyNumberFormat="1" applyFont="1" applyFill="1" applyAlignment="1">
      <alignment horizontal="center" vertical="center"/>
    </xf>
    <xf numFmtId="3" fontId="3" fillId="6" borderId="24" xfId="0" applyNumberFormat="1" applyFont="1" applyFill="1" applyBorder="1" applyAlignment="1">
      <alignment horizontal="center"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167" fontId="4" fillId="0" borderId="0" xfId="0" applyNumberFormat="1" applyFont="1" applyAlignment="1">
      <alignment horizontal="center" vertical="center"/>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4" fillId="4" borderId="4" xfId="0" applyFont="1" applyFill="1" applyBorder="1" applyAlignment="1">
      <alignment horizontal="center" vertical="center"/>
    </xf>
    <xf numFmtId="0" fontId="0" fillId="4" borderId="0" xfId="0" applyFill="1" applyAlignment="1">
      <alignment horizontal="center" vertical="center" wrapText="1"/>
    </xf>
    <xf numFmtId="165" fontId="21" fillId="4" borderId="0" xfId="4" applyNumberFormat="1" applyFont="1" applyFill="1" applyBorder="1" applyAlignment="1">
      <alignment horizontal="center" vertical="center"/>
    </xf>
    <xf numFmtId="3" fontId="21" fillId="4" borderId="0" xfId="0" applyNumberFormat="1" applyFont="1" applyFill="1" applyAlignment="1">
      <alignment horizontal="center" vertical="center"/>
    </xf>
    <xf numFmtId="0" fontId="14" fillId="4" borderId="5" xfId="0" applyFont="1" applyFill="1" applyBorder="1" applyAlignment="1">
      <alignment horizontal="center" vertical="center"/>
    </xf>
    <xf numFmtId="0" fontId="14" fillId="3" borderId="4" xfId="0" applyFont="1" applyFill="1" applyBorder="1" applyAlignment="1">
      <alignment horizontal="center" vertical="center"/>
    </xf>
    <xf numFmtId="165" fontId="21" fillId="3" borderId="0" xfId="4" applyNumberFormat="1" applyFont="1" applyFill="1" applyBorder="1" applyAlignment="1">
      <alignment horizontal="center" vertical="center"/>
    </xf>
    <xf numFmtId="3" fontId="21" fillId="3" borderId="0" xfId="0" applyNumberFormat="1" applyFont="1" applyFill="1" applyAlignment="1">
      <alignment horizontal="center" vertical="center"/>
    </xf>
    <xf numFmtId="0" fontId="14" fillId="3" borderId="5" xfId="0" applyFont="1" applyFill="1" applyBorder="1" applyAlignment="1">
      <alignment horizontal="center" vertical="center"/>
    </xf>
    <xf numFmtId="9" fontId="5" fillId="2" borderId="0" xfId="4" applyFont="1" applyFill="1" applyBorder="1" applyAlignment="1">
      <alignment horizontal="center" vertical="center" wrapText="1"/>
    </xf>
    <xf numFmtId="1" fontId="5" fillId="2" borderId="0" xfId="0" applyNumberFormat="1" applyFont="1" applyFill="1" applyAlignment="1">
      <alignment horizontal="center" vertical="center" wrapText="1"/>
    </xf>
    <xf numFmtId="171" fontId="21" fillId="4" borderId="0" xfId="0" applyNumberFormat="1" applyFont="1" applyFill="1" applyAlignment="1">
      <alignment horizontal="center" vertical="center"/>
    </xf>
    <xf numFmtId="0" fontId="14" fillId="4" borderId="0" xfId="0" applyFont="1" applyFill="1" applyAlignment="1">
      <alignment horizontal="center" vertical="center" wrapText="1" readingOrder="2"/>
    </xf>
    <xf numFmtId="171" fontId="21" fillId="3" borderId="0" xfId="0" applyNumberFormat="1" applyFont="1" applyFill="1" applyAlignment="1">
      <alignment horizontal="center" vertical="center"/>
    </xf>
    <xf numFmtId="167" fontId="2" fillId="0" borderId="0" xfId="0" applyNumberFormat="1" applyFont="1" applyAlignment="1">
      <alignment horizontal="left"/>
    </xf>
    <xf numFmtId="171" fontId="2" fillId="0" borderId="0" xfId="0" applyNumberFormat="1" applyFont="1" applyAlignment="1">
      <alignment horizontal="left"/>
    </xf>
    <xf numFmtId="165" fontId="21" fillId="4" borderId="0" xfId="4" applyNumberFormat="1" applyFont="1" applyFill="1" applyAlignment="1">
      <alignment horizontal="center" vertical="center"/>
    </xf>
    <xf numFmtId="165" fontId="21" fillId="3" borderId="0" xfId="4" applyNumberFormat="1" applyFont="1" applyFill="1" applyAlignment="1">
      <alignment horizontal="center" vertical="center"/>
    </xf>
    <xf numFmtId="0" fontId="47" fillId="6" borderId="28" xfId="0" applyFont="1" applyFill="1" applyBorder="1" applyAlignment="1">
      <alignment horizontal="center" vertical="center" wrapText="1"/>
    </xf>
    <xf numFmtId="0" fontId="47" fillId="6" borderId="29" xfId="0" applyFont="1" applyFill="1" applyBorder="1" applyAlignment="1">
      <alignment horizontal="center" vertical="center" wrapText="1"/>
    </xf>
    <xf numFmtId="0" fontId="48" fillId="4" borderId="33" xfId="0" applyFont="1" applyFill="1" applyBorder="1" applyAlignment="1">
      <alignment horizontal="center" vertical="center" wrapText="1" readingOrder="2"/>
    </xf>
    <xf numFmtId="0" fontId="48" fillId="4" borderId="34" xfId="0" applyFont="1" applyFill="1" applyBorder="1" applyAlignment="1">
      <alignment horizontal="center" vertical="center" wrapText="1"/>
    </xf>
    <xf numFmtId="0" fontId="48" fillId="5" borderId="33" xfId="0" applyFont="1" applyFill="1" applyBorder="1" applyAlignment="1">
      <alignment horizontal="center" vertical="center" wrapText="1" readingOrder="2"/>
    </xf>
    <xf numFmtId="0" fontId="48" fillId="5" borderId="34" xfId="0" applyFont="1" applyFill="1" applyBorder="1" applyAlignment="1">
      <alignment horizontal="center" vertical="center" wrapText="1"/>
    </xf>
    <xf numFmtId="0" fontId="48" fillId="4" borderId="38" xfId="0" applyFont="1" applyFill="1" applyBorder="1" applyAlignment="1">
      <alignment horizontal="center" vertical="center" wrapText="1" readingOrder="2"/>
    </xf>
    <xf numFmtId="0" fontId="48" fillId="4" borderId="39"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22" xfId="0" applyFont="1" applyFill="1" applyBorder="1" applyAlignment="1">
      <alignment horizontal="center" vertical="center" wrapText="1"/>
    </xf>
    <xf numFmtId="0" fontId="23" fillId="4" borderId="21" xfId="0" applyFont="1" applyFill="1" applyBorder="1" applyAlignment="1">
      <alignment horizontal="center" vertical="center"/>
    </xf>
    <xf numFmtId="1" fontId="48" fillId="4" borderId="0" xfId="0" applyNumberFormat="1" applyFont="1" applyFill="1" applyAlignment="1">
      <alignment horizontal="center" vertical="center"/>
    </xf>
    <xf numFmtId="0" fontId="23" fillId="4" borderId="22" xfId="0" applyFont="1" applyFill="1" applyBorder="1" applyAlignment="1">
      <alignment horizontal="center" vertical="center"/>
    </xf>
    <xf numFmtId="0" fontId="23" fillId="3" borderId="21" xfId="0" applyFont="1" applyFill="1" applyBorder="1" applyAlignment="1">
      <alignment horizontal="center" vertical="center"/>
    </xf>
    <xf numFmtId="1" fontId="48" fillId="3" borderId="0" xfId="0" applyNumberFormat="1" applyFont="1" applyFill="1" applyAlignment="1">
      <alignment horizontal="center" vertical="center"/>
    </xf>
    <xf numFmtId="0" fontId="23" fillId="3" borderId="22" xfId="0" applyFont="1" applyFill="1" applyBorder="1" applyAlignment="1">
      <alignment horizontal="center" vertical="center"/>
    </xf>
    <xf numFmtId="3" fontId="5" fillId="6" borderId="24" xfId="0" applyNumberFormat="1" applyFont="1" applyFill="1" applyBorder="1" applyAlignment="1">
      <alignment horizontal="center" vertical="center"/>
    </xf>
    <xf numFmtId="0" fontId="7" fillId="5" borderId="21" xfId="0" applyFont="1" applyFill="1" applyBorder="1" applyAlignment="1">
      <alignment horizontal="center" vertical="center" wrapText="1"/>
    </xf>
    <xf numFmtId="0" fontId="7" fillId="5" borderId="0" xfId="0" applyFont="1" applyFill="1" applyAlignment="1">
      <alignment horizontal="center" vertical="center" wrapText="1" readingOrder="2"/>
    </xf>
    <xf numFmtId="0" fontId="7" fillId="5" borderId="22" xfId="0" applyFont="1" applyFill="1" applyBorder="1" applyAlignment="1">
      <alignment horizontal="center" vertical="center" wrapText="1"/>
    </xf>
    <xf numFmtId="0" fontId="25" fillId="4" borderId="21" xfId="0" applyFont="1" applyFill="1" applyBorder="1" applyAlignment="1">
      <alignment horizontal="center" vertical="center"/>
    </xf>
    <xf numFmtId="0" fontId="25" fillId="4" borderId="0" xfId="0" applyFont="1" applyFill="1" applyAlignment="1">
      <alignment horizontal="center" vertical="center" wrapText="1"/>
    </xf>
    <xf numFmtId="3" fontId="25" fillId="4" borderId="0" xfId="0" applyNumberFormat="1" applyFont="1" applyFill="1" applyAlignment="1">
      <alignment horizontal="center" vertical="center"/>
    </xf>
    <xf numFmtId="165" fontId="25" fillId="4" borderId="0" xfId="4" applyNumberFormat="1" applyFont="1" applyFill="1" applyBorder="1" applyAlignment="1">
      <alignment horizontal="center" vertical="center" wrapText="1"/>
    </xf>
    <xf numFmtId="0" fontId="49" fillId="4" borderId="0" xfId="0" applyFont="1" applyFill="1" applyAlignment="1">
      <alignment horizontal="center" vertical="center" wrapText="1"/>
    </xf>
    <xf numFmtId="0" fontId="25" fillId="4" borderId="22" xfId="0" applyFont="1" applyFill="1" applyBorder="1" applyAlignment="1">
      <alignment horizontal="center" vertical="center" wrapText="1"/>
    </xf>
    <xf numFmtId="0" fontId="25" fillId="3" borderId="21" xfId="0" applyFont="1" applyFill="1" applyBorder="1" applyAlignment="1">
      <alignment horizontal="center" vertical="center"/>
    </xf>
    <xf numFmtId="3" fontId="25" fillId="3" borderId="0" xfId="0" applyNumberFormat="1" applyFont="1" applyFill="1" applyAlignment="1">
      <alignment horizontal="center" vertical="center"/>
    </xf>
    <xf numFmtId="165" fontId="25" fillId="3" borderId="0" xfId="4" applyNumberFormat="1" applyFont="1" applyFill="1" applyBorder="1" applyAlignment="1">
      <alignment horizontal="center" vertical="center" wrapText="1"/>
    </xf>
    <xf numFmtId="0" fontId="49" fillId="3" borderId="0" xfId="0" applyFont="1" applyFill="1" applyAlignment="1">
      <alignment horizontal="center" vertical="center" wrapText="1"/>
    </xf>
    <xf numFmtId="0" fontId="25" fillId="3" borderId="22" xfId="0" applyFont="1" applyFill="1" applyBorder="1" applyAlignment="1">
      <alignment horizontal="center" vertical="center" wrapText="1"/>
    </xf>
    <xf numFmtId="164" fontId="49" fillId="4" borderId="0" xfId="0" applyNumberFormat="1" applyFont="1" applyFill="1" applyAlignment="1">
      <alignment horizontal="center" vertical="center" wrapText="1"/>
    </xf>
    <xf numFmtId="1" fontId="3" fillId="6" borderId="24" xfId="0" applyNumberFormat="1" applyFont="1" applyFill="1" applyBorder="1" applyAlignment="1">
      <alignment horizontal="center" vertical="center"/>
    </xf>
    <xf numFmtId="9" fontId="3" fillId="6" borderId="24" xfId="4" applyFont="1" applyFill="1" applyBorder="1" applyAlignment="1">
      <alignment horizontal="center" vertical="center" wrapText="1"/>
    </xf>
    <xf numFmtId="0" fontId="2" fillId="0" borderId="0" xfId="0" applyFont="1" applyAlignment="1">
      <alignment horizontal="center" vertical="center"/>
    </xf>
    <xf numFmtId="0" fontId="49" fillId="4" borderId="0" xfId="0" applyFont="1" applyFill="1" applyAlignment="1">
      <alignment horizontal="center" vertical="center"/>
    </xf>
    <xf numFmtId="0" fontId="25" fillId="4" borderId="22" xfId="0" applyFont="1" applyFill="1" applyBorder="1" applyAlignment="1">
      <alignment horizontal="center" vertical="center"/>
    </xf>
    <xf numFmtId="0" fontId="49" fillId="3" borderId="0" xfId="0" applyFont="1" applyFill="1" applyAlignment="1">
      <alignment horizontal="center" vertical="center"/>
    </xf>
    <xf numFmtId="0" fontId="25" fillId="3" borderId="22" xfId="0" applyFont="1" applyFill="1" applyBorder="1" applyAlignment="1">
      <alignment horizontal="center" vertical="center"/>
    </xf>
    <xf numFmtId="164" fontId="25" fillId="4" borderId="0" xfId="0" applyNumberFormat="1" applyFont="1" applyFill="1" applyAlignment="1">
      <alignment horizontal="center" vertical="center"/>
    </xf>
    <xf numFmtId="171" fontId="3" fillId="6" borderId="24" xfId="0" applyNumberFormat="1" applyFont="1" applyFill="1" applyBorder="1" applyAlignment="1">
      <alignment horizontal="center" vertical="center" wrapText="1"/>
    </xf>
    <xf numFmtId="0" fontId="27" fillId="5" borderId="0" xfId="0" applyFont="1" applyFill="1" applyAlignment="1">
      <alignment horizontal="center" vertical="center" wrapText="1" readingOrder="1"/>
    </xf>
    <xf numFmtId="0" fontId="7" fillId="5" borderId="0" xfId="0" applyFont="1" applyFill="1" applyAlignment="1">
      <alignment horizontal="center" vertical="center" wrapText="1" readingOrder="1"/>
    </xf>
    <xf numFmtId="0" fontId="50" fillId="4" borderId="21" xfId="0" applyFont="1" applyFill="1" applyBorder="1" applyAlignment="1">
      <alignment horizontal="center" vertical="center"/>
    </xf>
    <xf numFmtId="0" fontId="50" fillId="4" borderId="0" xfId="0" applyFont="1" applyFill="1" applyAlignment="1">
      <alignment horizontal="center" vertical="center" wrapText="1"/>
    </xf>
    <xf numFmtId="1" fontId="50" fillId="4" borderId="0" xfId="0" applyNumberFormat="1" applyFont="1" applyFill="1" applyAlignment="1">
      <alignment horizontal="center" vertical="center"/>
    </xf>
    <xf numFmtId="3" fontId="50" fillId="4" borderId="0" xfId="0" applyNumberFormat="1" applyFont="1" applyFill="1" applyAlignment="1">
      <alignment horizontal="center" vertical="center"/>
    </xf>
    <xf numFmtId="167" fontId="50" fillId="4" borderId="0" xfId="0" applyNumberFormat="1" applyFont="1" applyFill="1" applyAlignment="1">
      <alignment horizontal="center" vertical="center"/>
    </xf>
    <xf numFmtId="1" fontId="51" fillId="4" borderId="0" xfId="0" applyNumberFormat="1" applyFont="1" applyFill="1" applyAlignment="1">
      <alignment horizontal="center" vertical="center"/>
    </xf>
    <xf numFmtId="0" fontId="50" fillId="4" borderId="22" xfId="0" applyFont="1" applyFill="1" applyBorder="1" applyAlignment="1">
      <alignment horizontal="center" vertical="center" wrapText="1"/>
    </xf>
    <xf numFmtId="0" fontId="23" fillId="0" borderId="0" xfId="0" applyFont="1" applyAlignment="1">
      <alignment horizontal="center" vertical="center"/>
    </xf>
    <xf numFmtId="0" fontId="50" fillId="3" borderId="21" xfId="0" applyFont="1" applyFill="1" applyBorder="1" applyAlignment="1">
      <alignment horizontal="center" vertical="center"/>
    </xf>
    <xf numFmtId="0" fontId="50" fillId="3" borderId="0" xfId="0" applyFont="1" applyFill="1" applyAlignment="1">
      <alignment horizontal="center" vertical="center" wrapText="1"/>
    </xf>
    <xf numFmtId="1" fontId="50" fillId="3" borderId="0" xfId="0" applyNumberFormat="1" applyFont="1" applyFill="1" applyAlignment="1">
      <alignment horizontal="center" vertical="center"/>
    </xf>
    <xf numFmtId="3" fontId="50" fillId="3" borderId="0" xfId="0" applyNumberFormat="1" applyFont="1" applyFill="1" applyAlignment="1">
      <alignment horizontal="center" vertical="center"/>
    </xf>
    <xf numFmtId="167" fontId="50" fillId="3" borderId="0" xfId="0" applyNumberFormat="1" applyFont="1" applyFill="1" applyAlignment="1">
      <alignment horizontal="center" vertical="center"/>
    </xf>
    <xf numFmtId="1" fontId="51" fillId="3" borderId="0" xfId="0" applyNumberFormat="1" applyFont="1" applyFill="1" applyAlignment="1">
      <alignment horizontal="center" vertical="center"/>
    </xf>
    <xf numFmtId="0" fontId="50" fillId="3" borderId="22" xfId="0" applyFont="1" applyFill="1" applyBorder="1" applyAlignment="1">
      <alignment horizontal="center" vertical="center" wrapText="1"/>
    </xf>
    <xf numFmtId="1" fontId="14" fillId="4" borderId="4"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1" fontId="14" fillId="3" borderId="4"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164" fontId="17" fillId="6" borderId="7" xfId="0" applyNumberFormat="1" applyFont="1" applyFill="1" applyBorder="1" applyAlignment="1">
      <alignment horizontal="center" vertical="center" wrapText="1"/>
    </xf>
    <xf numFmtId="0" fontId="17" fillId="6" borderId="8"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 fillId="4" borderId="4" xfId="0" applyFont="1" applyFill="1" applyBorder="1" applyAlignment="1">
      <alignment horizontal="center" vertical="center"/>
    </xf>
    <xf numFmtId="0" fontId="4" fillId="4" borderId="5" xfId="0" applyFont="1" applyFill="1" applyBorder="1" applyAlignment="1">
      <alignment horizontal="center" vertical="center" wrapText="1"/>
    </xf>
    <xf numFmtId="0" fontId="2" fillId="3" borderId="4" xfId="0" applyFont="1" applyFill="1" applyBorder="1" applyAlignment="1">
      <alignment horizontal="center" vertical="center"/>
    </xf>
    <xf numFmtId="0" fontId="4" fillId="3" borderId="5" xfId="0" applyFont="1" applyFill="1" applyBorder="1" applyAlignment="1">
      <alignment horizontal="center" vertical="center" wrapText="1"/>
    </xf>
    <xf numFmtId="164" fontId="19" fillId="6" borderId="6" xfId="0" applyNumberFormat="1" applyFont="1" applyFill="1" applyBorder="1" applyAlignment="1">
      <alignment horizontal="center" vertical="center" wrapText="1"/>
    </xf>
    <xf numFmtId="3" fontId="19" fillId="6" borderId="7" xfId="0" applyNumberFormat="1" applyFont="1" applyFill="1" applyBorder="1" applyAlignment="1">
      <alignment horizontal="center" vertical="center" wrapText="1"/>
    </xf>
    <xf numFmtId="171" fontId="19" fillId="6" borderId="7" xfId="0" applyNumberFormat="1" applyFont="1" applyFill="1" applyBorder="1" applyAlignment="1">
      <alignment horizontal="center" vertical="center" wrapText="1"/>
    </xf>
    <xf numFmtId="164" fontId="19" fillId="6" borderId="7" xfId="0" applyNumberFormat="1" applyFont="1" applyFill="1" applyBorder="1" applyAlignment="1">
      <alignment horizontal="center" vertical="center" wrapText="1"/>
    </xf>
    <xf numFmtId="164" fontId="19" fillId="6" borderId="8" xfId="0" applyNumberFormat="1" applyFont="1" applyFill="1" applyBorder="1" applyAlignment="1">
      <alignment horizontal="center" vertical="center" wrapText="1"/>
    </xf>
    <xf numFmtId="0" fontId="24" fillId="4" borderId="0" xfId="0" applyFont="1" applyFill="1" applyAlignment="1">
      <alignment horizontal="center" vertical="center"/>
    </xf>
    <xf numFmtId="0" fontId="24" fillId="3" borderId="0" xfId="0" applyFont="1" applyFill="1" applyAlignment="1">
      <alignment horizontal="center" vertical="center"/>
    </xf>
    <xf numFmtId="167" fontId="3" fillId="6" borderId="7" xfId="0" applyNumberFormat="1" applyFont="1" applyFill="1" applyBorder="1" applyAlignment="1">
      <alignment horizontal="center" vertical="center"/>
    </xf>
    <xf numFmtId="0" fontId="4" fillId="4" borderId="4" xfId="0" applyFont="1" applyFill="1" applyBorder="1" applyAlignment="1">
      <alignment horizontal="center" vertical="center" wrapText="1"/>
    </xf>
    <xf numFmtId="171" fontId="4" fillId="4" borderId="0" xfId="0" applyNumberFormat="1" applyFont="1" applyFill="1" applyAlignment="1">
      <alignment horizontal="center" vertical="center"/>
    </xf>
    <xf numFmtId="1" fontId="24" fillId="4" borderId="0" xfId="0" applyNumberFormat="1" applyFont="1" applyFill="1" applyAlignment="1">
      <alignment horizontal="center" vertical="center"/>
    </xf>
    <xf numFmtId="0" fontId="4" fillId="3" borderId="4" xfId="0" applyFont="1" applyFill="1" applyBorder="1" applyAlignment="1">
      <alignment horizontal="center" vertical="center" wrapText="1"/>
    </xf>
    <xf numFmtId="171" fontId="4" fillId="3" borderId="0" xfId="0" applyNumberFormat="1" applyFont="1" applyFill="1" applyAlignment="1">
      <alignment horizontal="center" vertical="center"/>
    </xf>
    <xf numFmtId="1" fontId="24" fillId="3" borderId="0" xfId="0" applyNumberFormat="1" applyFont="1" applyFill="1" applyAlignment="1">
      <alignment horizontal="center" vertical="center"/>
    </xf>
    <xf numFmtId="171" fontId="3" fillId="6" borderId="7" xfId="0" applyNumberFormat="1" applyFont="1" applyFill="1" applyBorder="1" applyAlignment="1">
      <alignment horizontal="center" vertical="center"/>
    </xf>
    <xf numFmtId="0" fontId="46" fillId="0" borderId="0" xfId="0" applyFont="1"/>
    <xf numFmtId="0" fontId="17" fillId="10" borderId="0" xfId="0" applyFont="1" applyFill="1" applyAlignment="1">
      <alignment horizontal="center" vertical="center" wrapText="1"/>
    </xf>
    <xf numFmtId="0" fontId="17" fillId="6" borderId="25" xfId="0" applyFont="1" applyFill="1" applyBorder="1" applyAlignment="1">
      <alignment horizontal="center" vertical="center" wrapText="1"/>
    </xf>
    <xf numFmtId="0" fontId="48" fillId="4" borderId="21" xfId="0" applyFont="1" applyFill="1" applyBorder="1" applyAlignment="1">
      <alignment horizontal="center" vertical="center" wrapText="1"/>
    </xf>
    <xf numFmtId="0" fontId="48" fillId="3" borderId="21" xfId="0" applyFont="1" applyFill="1" applyBorder="1" applyAlignment="1">
      <alignment horizontal="center" vertical="center" wrapText="1"/>
    </xf>
    <xf numFmtId="0" fontId="48" fillId="4" borderId="22" xfId="0" applyFont="1" applyFill="1" applyBorder="1" applyAlignment="1">
      <alignment horizontal="center" vertical="center" wrapText="1"/>
    </xf>
    <xf numFmtId="0" fontId="48" fillId="3" borderId="22" xfId="0" applyFont="1" applyFill="1" applyBorder="1" applyAlignment="1">
      <alignment horizontal="center" vertical="center" wrapText="1"/>
    </xf>
    <xf numFmtId="1" fontId="6" fillId="6" borderId="24" xfId="0" applyNumberFormat="1" applyFont="1" applyFill="1" applyBorder="1" applyAlignment="1">
      <alignment horizontal="center" vertical="center"/>
    </xf>
    <xf numFmtId="164" fontId="6" fillId="6" borderId="24" xfId="0" applyNumberFormat="1" applyFont="1" applyFill="1" applyBorder="1" applyAlignment="1">
      <alignment horizontal="center" vertical="center" wrapText="1"/>
    </xf>
    <xf numFmtId="0" fontId="26" fillId="6" borderId="25" xfId="0" applyFont="1" applyFill="1" applyBorder="1" applyAlignment="1">
      <alignment vertical="center" wrapText="1"/>
    </xf>
    <xf numFmtId="0" fontId="26" fillId="6" borderId="23" xfId="0" applyFont="1" applyFill="1" applyBorder="1" applyAlignment="1">
      <alignment vertical="center"/>
    </xf>
    <xf numFmtId="3" fontId="52" fillId="4" borderId="0" xfId="0" applyNumberFormat="1" applyFont="1" applyFill="1" applyAlignment="1">
      <alignment horizontal="center" vertical="center"/>
    </xf>
    <xf numFmtId="0" fontId="52" fillId="4" borderId="0" xfId="0" applyFont="1" applyFill="1" applyAlignment="1">
      <alignment horizontal="center" vertical="center"/>
    </xf>
    <xf numFmtId="167" fontId="52" fillId="4" borderId="0" xfId="0" applyNumberFormat="1" applyFont="1" applyFill="1" applyAlignment="1">
      <alignment horizontal="center" vertical="center"/>
    </xf>
    <xf numFmtId="3" fontId="52" fillId="3" borderId="0" xfId="0" applyNumberFormat="1" applyFont="1" applyFill="1" applyAlignment="1">
      <alignment horizontal="center" vertical="center"/>
    </xf>
    <xf numFmtId="0" fontId="52" fillId="3" borderId="0" xfId="0" applyFont="1" applyFill="1" applyAlignment="1">
      <alignment horizontal="center" vertical="center"/>
    </xf>
    <xf numFmtId="167" fontId="52" fillId="3" borderId="0" xfId="0" applyNumberFormat="1" applyFont="1" applyFill="1" applyAlignment="1">
      <alignment horizontal="center" vertical="center"/>
    </xf>
    <xf numFmtId="0" fontId="18" fillId="5" borderId="43"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4" fillId="4" borderId="43" xfId="0" applyFont="1" applyFill="1" applyBorder="1" applyAlignment="1">
      <alignment horizontal="center" vertical="center"/>
    </xf>
    <xf numFmtId="1" fontId="9" fillId="4" borderId="0" xfId="0" applyNumberFormat="1" applyFont="1" applyFill="1" applyAlignment="1">
      <alignment horizontal="center" vertical="center"/>
    </xf>
    <xf numFmtId="0" fontId="14" fillId="4" borderId="44" xfId="0" applyFont="1" applyFill="1" applyBorder="1" applyAlignment="1">
      <alignment horizontal="center" vertical="center"/>
    </xf>
    <xf numFmtId="0" fontId="14" fillId="3" borderId="43" xfId="0" applyFont="1" applyFill="1" applyBorder="1" applyAlignment="1">
      <alignment horizontal="center" vertical="center"/>
    </xf>
    <xf numFmtId="1" fontId="9" fillId="3" borderId="0" xfId="0" applyNumberFormat="1" applyFont="1" applyFill="1" applyAlignment="1">
      <alignment horizontal="center" vertical="center"/>
    </xf>
    <xf numFmtId="0" fontId="14" fillId="3" borderId="44" xfId="0" applyFont="1" applyFill="1" applyBorder="1" applyAlignment="1">
      <alignment horizontal="center" vertical="center"/>
    </xf>
    <xf numFmtId="1" fontId="19" fillId="6" borderId="46" xfId="0" applyNumberFormat="1" applyFont="1" applyFill="1" applyBorder="1" applyAlignment="1">
      <alignment horizontal="center" vertical="center"/>
    </xf>
    <xf numFmtId="167" fontId="19" fillId="6" borderId="46" xfId="0" applyNumberFormat="1" applyFont="1" applyFill="1" applyBorder="1" applyAlignment="1">
      <alignment horizontal="center" vertical="center"/>
    </xf>
    <xf numFmtId="0" fontId="53" fillId="3" borderId="16" xfId="2" applyFont="1" applyFill="1" applyBorder="1" applyAlignment="1">
      <alignment horizontal="center" vertical="center"/>
    </xf>
    <xf numFmtId="165" fontId="2" fillId="4" borderId="0" xfId="4" applyNumberFormat="1" applyFont="1" applyFill="1" applyAlignment="1">
      <alignment horizontal="center" vertical="center"/>
    </xf>
    <xf numFmtId="165" fontId="2" fillId="3" borderId="0" xfId="4" applyNumberFormat="1" applyFont="1" applyFill="1" applyAlignment="1">
      <alignment horizontal="center" vertical="center"/>
    </xf>
    <xf numFmtId="167" fontId="3" fillId="6" borderId="24" xfId="0" applyNumberFormat="1" applyFont="1" applyFill="1" applyBorder="1" applyAlignment="1">
      <alignment horizontal="center" vertical="center" wrapText="1"/>
    </xf>
    <xf numFmtId="9" fontId="5" fillId="6" borderId="24" xfId="4" applyFont="1" applyFill="1" applyBorder="1" applyAlignment="1">
      <alignment horizontal="center" vertical="center" wrapText="1"/>
    </xf>
    <xf numFmtId="1" fontId="5" fillId="6" borderId="24" xfId="0" applyNumberFormat="1" applyFont="1" applyFill="1" applyBorder="1" applyAlignment="1">
      <alignment horizontal="center" vertical="center" wrapText="1"/>
    </xf>
    <xf numFmtId="165" fontId="5" fillId="6" borderId="7" xfId="4" applyNumberFormat="1" applyFont="1" applyFill="1" applyBorder="1" applyAlignment="1">
      <alignment horizontal="center" vertical="center" wrapText="1"/>
    </xf>
    <xf numFmtId="1" fontId="5" fillId="6" borderId="7"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9" fontId="5" fillId="6" borderId="7" xfId="4" applyFont="1" applyFill="1" applyBorder="1" applyAlignment="1">
      <alignment horizontal="center" vertical="center" wrapText="1"/>
    </xf>
    <xf numFmtId="3" fontId="5" fillId="6" borderId="7"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41" fillId="3" borderId="16" xfId="6" applyFont="1" applyFill="1" applyBorder="1" applyAlignment="1">
      <alignment horizontal="center"/>
    </xf>
    <xf numFmtId="0" fontId="41" fillId="3" borderId="17" xfId="6" applyFont="1" applyFill="1" applyBorder="1" applyAlignment="1">
      <alignment horizontal="center"/>
    </xf>
    <xf numFmtId="0" fontId="30" fillId="3" borderId="9" xfId="6" applyFont="1" applyFill="1" applyBorder="1" applyAlignment="1">
      <alignment horizontal="center" vertical="center"/>
    </xf>
    <xf numFmtId="0" fontId="30" fillId="3" borderId="10" xfId="6" applyFont="1" applyFill="1" applyBorder="1" applyAlignment="1">
      <alignment horizontal="center" vertical="center"/>
    </xf>
    <xf numFmtId="0" fontId="30" fillId="3" borderId="16" xfId="6" applyFont="1" applyFill="1" applyBorder="1" applyAlignment="1">
      <alignment horizontal="center" vertical="center" wrapText="1"/>
    </xf>
    <xf numFmtId="0" fontId="30" fillId="3" borderId="17" xfId="6" applyFont="1" applyFill="1" applyBorder="1" applyAlignment="1">
      <alignment horizontal="center" vertical="center" wrapText="1"/>
    </xf>
    <xf numFmtId="0" fontId="38" fillId="3" borderId="16" xfId="6" applyFont="1" applyFill="1" applyBorder="1" applyAlignment="1">
      <alignment horizontal="center" wrapText="1"/>
    </xf>
    <xf numFmtId="0" fontId="38" fillId="3" borderId="17" xfId="6" applyFont="1" applyFill="1" applyBorder="1" applyAlignment="1">
      <alignment horizontal="center" wrapText="1"/>
    </xf>
    <xf numFmtId="0" fontId="10" fillId="3" borderId="16" xfId="6" applyFill="1" applyBorder="1" applyAlignment="1">
      <alignment horizontal="center"/>
    </xf>
    <xf numFmtId="0" fontId="10" fillId="3" borderId="17" xfId="6" applyFill="1" applyBorder="1" applyAlignment="1">
      <alignment horizontal="center"/>
    </xf>
    <xf numFmtId="0" fontId="6" fillId="6" borderId="18"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xf numFmtId="0" fontId="6" fillId="6" borderId="20" xfId="0" applyFont="1" applyFill="1" applyBorder="1" applyAlignment="1">
      <alignment horizontal="center" vertical="center" wrapText="1" readingOrder="2"/>
    </xf>
    <xf numFmtId="0" fontId="26" fillId="6" borderId="18" xfId="0" applyFont="1" applyFill="1" applyBorder="1" applyAlignment="1">
      <alignment horizontal="center" vertical="center" wrapText="1" readingOrder="2"/>
    </xf>
    <xf numFmtId="0" fontId="26" fillId="6" borderId="19" xfId="0" applyFont="1" applyFill="1" applyBorder="1" applyAlignment="1">
      <alignment horizontal="center" vertical="center" wrapText="1" readingOrder="2"/>
    </xf>
    <xf numFmtId="0" fontId="26" fillId="6" borderId="20" xfId="0" applyFont="1" applyFill="1" applyBorder="1" applyAlignment="1">
      <alignment horizontal="center" vertical="center" wrapText="1" readingOrder="2"/>
    </xf>
    <xf numFmtId="0" fontId="26" fillId="6" borderId="21" xfId="0" applyFont="1" applyFill="1" applyBorder="1" applyAlignment="1">
      <alignment horizontal="center" vertical="center" wrapText="1" readingOrder="2"/>
    </xf>
    <xf numFmtId="0" fontId="26" fillId="6" borderId="0" xfId="0" applyFont="1" applyFill="1" applyAlignment="1">
      <alignment horizontal="center" vertical="center" wrapText="1" readingOrder="2"/>
    </xf>
    <xf numFmtId="0" fontId="26" fillId="6" borderId="22" xfId="0" applyFont="1" applyFill="1" applyBorder="1" applyAlignment="1">
      <alignment horizontal="center" vertical="center" wrapText="1" readingOrder="2"/>
    </xf>
    <xf numFmtId="0" fontId="6" fillId="6" borderId="40"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44" xfId="0" applyFont="1" applyFill="1" applyBorder="1" applyAlignment="1">
      <alignment horizontal="center" vertical="center" wrapText="1"/>
    </xf>
    <xf numFmtId="0" fontId="19" fillId="6" borderId="45" xfId="0" applyFont="1" applyFill="1" applyBorder="1" applyAlignment="1">
      <alignment horizontal="center" vertical="center" wrapText="1"/>
    </xf>
    <xf numFmtId="0" fontId="19" fillId="6" borderId="46"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6" fillId="6" borderId="1" xfId="0" applyFont="1" applyFill="1" applyBorder="1" applyAlignment="1">
      <alignment horizontal="center" vertical="center" wrapText="1" readingOrder="2"/>
    </xf>
    <xf numFmtId="0" fontId="6" fillId="6" borderId="2" xfId="0" applyFont="1" applyFill="1" applyBorder="1" applyAlignment="1">
      <alignment horizontal="center" vertical="center" wrapText="1" readingOrder="2"/>
    </xf>
    <xf numFmtId="0" fontId="6" fillId="6" borderId="3" xfId="0" applyFont="1" applyFill="1" applyBorder="1" applyAlignment="1">
      <alignment horizontal="center" vertical="center" wrapText="1" readingOrder="2"/>
    </xf>
    <xf numFmtId="0" fontId="5" fillId="6" borderId="4" xfId="0" applyFont="1" applyFill="1" applyBorder="1" applyAlignment="1">
      <alignment horizontal="center" vertical="center" wrapText="1" readingOrder="2"/>
    </xf>
    <xf numFmtId="0" fontId="5" fillId="6" borderId="0" xfId="0" applyFont="1" applyFill="1" applyAlignment="1">
      <alignment horizontal="center" vertical="center" wrapText="1" readingOrder="2"/>
    </xf>
    <xf numFmtId="0" fontId="5" fillId="6" borderId="5" xfId="0" applyFont="1" applyFill="1" applyBorder="1" applyAlignment="1">
      <alignment horizontal="center" vertical="center" wrapText="1" readingOrder="2"/>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1" fontId="5" fillId="6" borderId="7" xfId="0" applyNumberFormat="1" applyFont="1" applyFill="1" applyBorder="1" applyAlignment="1">
      <alignment horizontal="center" vertical="center" wrapText="1"/>
    </xf>
    <xf numFmtId="1" fontId="5" fillId="6" borderId="8"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1" fontId="5" fillId="2" borderId="0" xfId="0" applyNumberFormat="1" applyFont="1" applyFill="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readingOrder="1"/>
    </xf>
    <xf numFmtId="0" fontId="6" fillId="6" borderId="0" xfId="0" applyFont="1" applyFill="1" applyAlignment="1">
      <alignment horizontal="center" vertical="center" wrapText="1" readingOrder="1"/>
    </xf>
    <xf numFmtId="0" fontId="6" fillId="6" borderId="5" xfId="0" applyFont="1" applyFill="1" applyBorder="1" applyAlignment="1">
      <alignment horizontal="center" vertical="center" wrapText="1" readingOrder="1"/>
    </xf>
    <xf numFmtId="0" fontId="5" fillId="6" borderId="4" xfId="0" applyFont="1" applyFill="1" applyBorder="1" applyAlignment="1">
      <alignment horizontal="center" vertical="center" wrapText="1" readingOrder="1"/>
    </xf>
    <xf numFmtId="0" fontId="5" fillId="6" borderId="0" xfId="0" applyFont="1" applyFill="1" applyAlignment="1">
      <alignment horizontal="center" vertical="center" wrapText="1" readingOrder="1"/>
    </xf>
    <xf numFmtId="0" fontId="5" fillId="6" borderId="5" xfId="0" applyFont="1" applyFill="1" applyBorder="1" applyAlignment="1">
      <alignment horizontal="center" vertical="center" wrapText="1" readingOrder="1"/>
    </xf>
    <xf numFmtId="0" fontId="48" fillId="4" borderId="30" xfId="0" applyFont="1" applyFill="1" applyBorder="1" applyAlignment="1">
      <alignment horizontal="right" vertical="center" wrapText="1"/>
    </xf>
    <xf numFmtId="0" fontId="48" fillId="4" borderId="31" xfId="0" applyFont="1" applyFill="1" applyBorder="1" applyAlignment="1">
      <alignment horizontal="right" vertical="center"/>
    </xf>
    <xf numFmtId="0" fontId="48" fillId="4" borderId="32" xfId="0" applyFont="1" applyFill="1" applyBorder="1" applyAlignment="1">
      <alignment horizontal="right" vertical="center"/>
    </xf>
    <xf numFmtId="0" fontId="48" fillId="5" borderId="30" xfId="0" applyFont="1" applyFill="1" applyBorder="1" applyAlignment="1">
      <alignment horizontal="right" vertical="center" wrapText="1" readingOrder="2"/>
    </xf>
    <xf numFmtId="0" fontId="48" fillId="5" borderId="31" xfId="0" applyFont="1" applyFill="1" applyBorder="1" applyAlignment="1">
      <alignment horizontal="right" vertical="center" readingOrder="2"/>
    </xf>
    <xf numFmtId="0" fontId="48" fillId="5" borderId="32" xfId="0" applyFont="1" applyFill="1" applyBorder="1" applyAlignment="1">
      <alignment horizontal="right" vertical="center" readingOrder="2"/>
    </xf>
    <xf numFmtId="0" fontId="48" fillId="4" borderId="35" xfId="0" applyFont="1" applyFill="1" applyBorder="1" applyAlignment="1">
      <alignment horizontal="right" vertical="center" wrapText="1"/>
    </xf>
    <xf numFmtId="0" fontId="48" fillId="4" borderId="36" xfId="0" applyFont="1" applyFill="1" applyBorder="1" applyAlignment="1">
      <alignment horizontal="right" vertical="center"/>
    </xf>
    <xf numFmtId="0" fontId="48" fillId="4" borderId="37" xfId="0" applyFont="1" applyFill="1" applyBorder="1" applyAlignment="1">
      <alignment horizontal="right" vertical="center"/>
    </xf>
    <xf numFmtId="0" fontId="6" fillId="6" borderId="4" xfId="0" applyFont="1" applyFill="1" applyBorder="1" applyAlignment="1">
      <alignment horizontal="center" vertical="center" wrapText="1" readingOrder="2"/>
    </xf>
    <xf numFmtId="0" fontId="6" fillId="6" borderId="0" xfId="0" applyFont="1" applyFill="1" applyAlignment="1">
      <alignment horizontal="center" vertical="center" wrapText="1" readingOrder="2"/>
    </xf>
    <xf numFmtId="0" fontId="26" fillId="6" borderId="9" xfId="0" applyFont="1" applyFill="1" applyBorder="1" applyAlignment="1">
      <alignment horizontal="center" vertical="center" wrapText="1" readingOrder="2"/>
    </xf>
    <xf numFmtId="0" fontId="26" fillId="6" borderId="26" xfId="0" applyFont="1" applyFill="1" applyBorder="1" applyAlignment="1">
      <alignment horizontal="center" vertical="center" wrapText="1" readingOrder="2"/>
    </xf>
    <xf numFmtId="0" fontId="26" fillId="6" borderId="10" xfId="0" applyFont="1" applyFill="1" applyBorder="1" applyAlignment="1">
      <alignment horizontal="center" vertical="center" wrapText="1" readingOrder="2"/>
    </xf>
    <xf numFmtId="0" fontId="47" fillId="6" borderId="27" xfId="0" applyFont="1" applyFill="1" applyBorder="1" applyAlignment="1">
      <alignment horizontal="center" vertical="center" wrapText="1"/>
    </xf>
    <xf numFmtId="0" fontId="47" fillId="6" borderId="28" xfId="0" applyFont="1" applyFill="1" applyBorder="1" applyAlignment="1">
      <alignment horizontal="center" vertical="center" wrapText="1"/>
    </xf>
    <xf numFmtId="0" fontId="48" fillId="5" borderId="30" xfId="0" applyFont="1" applyFill="1" applyBorder="1" applyAlignment="1">
      <alignment horizontal="right" vertical="center" wrapText="1"/>
    </xf>
    <xf numFmtId="0" fontId="48" fillId="5" borderId="31" xfId="0" applyFont="1" applyFill="1" applyBorder="1" applyAlignment="1">
      <alignment horizontal="right" vertical="center"/>
    </xf>
    <xf numFmtId="0" fontId="48" fillId="5" borderId="32" xfId="0" applyFont="1" applyFill="1" applyBorder="1" applyAlignment="1">
      <alignment horizontal="right" vertical="center"/>
    </xf>
    <xf numFmtId="0" fontId="26" fillId="6" borderId="18"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6" fillId="6" borderId="21" xfId="0" applyFont="1" applyFill="1" applyBorder="1" applyAlignment="1">
      <alignment horizontal="center" vertical="center" wrapText="1" readingOrder="2"/>
    </xf>
    <xf numFmtId="0" fontId="25" fillId="4" borderId="21" xfId="0" applyFont="1" applyFill="1" applyBorder="1" applyAlignment="1">
      <alignment horizontal="center" vertical="center"/>
    </xf>
    <xf numFmtId="0" fontId="25" fillId="3" borderId="21" xfId="0" applyFont="1" applyFill="1" applyBorder="1" applyAlignment="1">
      <alignment horizontal="center" vertical="center"/>
    </xf>
    <xf numFmtId="0" fontId="5" fillId="6" borderId="1" xfId="0" applyFont="1" applyFill="1" applyBorder="1" applyAlignment="1">
      <alignment horizontal="center" vertical="center" wrapText="1" readingOrder="2"/>
    </xf>
    <xf numFmtId="0" fontId="5" fillId="6" borderId="2" xfId="0" applyFont="1" applyFill="1" applyBorder="1" applyAlignment="1">
      <alignment horizontal="center" vertical="center" wrapText="1" readingOrder="2"/>
    </xf>
    <xf numFmtId="0" fontId="5" fillId="6" borderId="3" xfId="0" applyFont="1" applyFill="1" applyBorder="1" applyAlignment="1">
      <alignment horizontal="center" vertical="center" wrapText="1" readingOrder="2"/>
    </xf>
    <xf numFmtId="0" fontId="2" fillId="0" borderId="2" xfId="0" applyFont="1" applyBorder="1" applyAlignment="1">
      <alignment horizontal="left"/>
    </xf>
    <xf numFmtId="3" fontId="2" fillId="4" borderId="0" xfId="0" applyNumberFormat="1" applyFont="1" applyFill="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3" fontId="4" fillId="4" borderId="0" xfId="0" applyNumberFormat="1" applyFont="1" applyFill="1" applyAlignment="1">
      <alignment horizontal="center" vertical="center" wrapText="1"/>
    </xf>
    <xf numFmtId="3" fontId="4" fillId="4" borderId="5" xfId="0" applyNumberFormat="1"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6" fillId="6" borderId="5" xfId="0" applyFont="1" applyFill="1" applyBorder="1" applyAlignment="1">
      <alignment horizontal="center" vertical="center" wrapText="1" readingOrder="2"/>
    </xf>
    <xf numFmtId="0" fontId="26" fillId="6" borderId="4" xfId="0" applyFont="1" applyFill="1" applyBorder="1" applyAlignment="1">
      <alignment horizontal="center" vertical="center" wrapText="1" readingOrder="2"/>
    </xf>
    <xf numFmtId="0" fontId="26" fillId="6" borderId="1" xfId="0" applyFont="1" applyFill="1" applyBorder="1" applyAlignment="1">
      <alignment horizontal="center" vertical="center" wrapText="1" readingOrder="2"/>
    </xf>
    <xf numFmtId="0" fontId="26" fillId="6" borderId="2" xfId="0" applyFont="1" applyFill="1" applyBorder="1" applyAlignment="1">
      <alignment horizontal="center" vertical="center" wrapText="1" readingOrder="2"/>
    </xf>
    <xf numFmtId="0" fontId="26" fillId="6" borderId="3" xfId="0" applyFont="1" applyFill="1" applyBorder="1" applyAlignment="1">
      <alignment horizontal="center" vertical="center" wrapText="1" readingOrder="2"/>
    </xf>
    <xf numFmtId="0" fontId="26" fillId="6" borderId="5" xfId="0" applyFont="1" applyFill="1" applyBorder="1" applyAlignment="1">
      <alignment horizontal="center" vertical="center" wrapText="1" readingOrder="2"/>
    </xf>
    <xf numFmtId="0" fontId="53" fillId="3" borderId="11" xfId="2" applyFont="1" applyFill="1" applyBorder="1" applyAlignment="1">
      <alignment horizontal="center" vertical="center"/>
    </xf>
    <xf numFmtId="0" fontId="54" fillId="6" borderId="9" xfId="6" applyFont="1" applyFill="1" applyBorder="1" applyAlignment="1">
      <alignment horizontal="center"/>
    </xf>
    <xf numFmtId="0" fontId="54" fillId="6" borderId="10" xfId="6" applyFont="1" applyFill="1" applyBorder="1" applyAlignment="1">
      <alignment horizontal="center"/>
    </xf>
    <xf numFmtId="0" fontId="54" fillId="6" borderId="11" xfId="6" applyFont="1" applyFill="1" applyBorder="1" applyAlignment="1">
      <alignment horizontal="center" vertical="center"/>
    </xf>
    <xf numFmtId="0" fontId="54" fillId="6" borderId="12" xfId="6" applyFont="1" applyFill="1" applyBorder="1" applyAlignment="1">
      <alignment horizontal="center" vertical="center"/>
    </xf>
    <xf numFmtId="0" fontId="29" fillId="0" borderId="13" xfId="6" applyFont="1" applyBorder="1" applyAlignment="1">
      <alignment horizontal="left" vertical="top" wrapText="1"/>
    </xf>
    <xf numFmtId="0" fontId="33" fillId="0" borderId="13" xfId="6" applyFont="1" applyBorder="1" applyAlignment="1">
      <alignment horizontal="right" vertical="top" wrapText="1" readingOrder="2"/>
    </xf>
    <xf numFmtId="0" fontId="35" fillId="0" borderId="14" xfId="6" applyFont="1" applyBorder="1" applyAlignment="1">
      <alignment horizontal="right" vertical="center" wrapText="1"/>
    </xf>
    <xf numFmtId="0" fontId="36" fillId="0" borderId="15" xfId="6" applyFont="1" applyBorder="1" applyAlignment="1">
      <alignment horizontal="right" vertical="center" wrapText="1" readingOrder="2"/>
    </xf>
    <xf numFmtId="0" fontId="35" fillId="0" borderId="14" xfId="6" applyFont="1" applyBorder="1" applyAlignment="1">
      <alignment horizontal="left" vertical="center" wrapText="1"/>
    </xf>
    <xf numFmtId="0" fontId="36" fillId="0" borderId="15" xfId="6" applyFont="1" applyBorder="1" applyAlignment="1">
      <alignment horizontal="left" vertical="center" wrapText="1" readingOrder="1"/>
    </xf>
    <xf numFmtId="0" fontId="41" fillId="3" borderId="16" xfId="6" applyFont="1" applyFill="1" applyBorder="1" applyAlignment="1">
      <alignment horizontal="center" wrapText="1"/>
    </xf>
    <xf numFmtId="0" fontId="42" fillId="3" borderId="17" xfId="5" applyFont="1" applyFill="1" applyBorder="1" applyAlignment="1">
      <alignment horizontal="left" vertical="center" wrapText="1" readingOrder="2"/>
    </xf>
    <xf numFmtId="0" fontId="42" fillId="3" borderId="12" xfId="5" applyFont="1" applyFill="1" applyBorder="1" applyAlignment="1">
      <alignment horizontal="left" vertical="center" wrapText="1" readingOrder="2"/>
    </xf>
  </cellXfs>
  <cellStyles count="11">
    <cellStyle name="Hyperlink" xfId="5" builtinId="8"/>
    <cellStyle name="Hyperlink 2" xfId="2" xr:uid="{C663C9A6-0288-4268-9121-3E7AA35181BA}"/>
    <cellStyle name="Hyperlink 3" xfId="3" xr:uid="{08F699BC-EC81-443E-84DA-3FC125DDE819}"/>
    <cellStyle name="Normal" xfId="0" builtinId="0"/>
    <cellStyle name="Normal 2" xfId="7" xr:uid="{DBA85530-7373-4E1F-8903-75D264691006}"/>
    <cellStyle name="Normal 2 2" xfId="10" xr:uid="{6EAE0299-21FF-4005-A80B-D272F1237C1D}"/>
    <cellStyle name="Normal 3" xfId="9" xr:uid="{F6096055-B6C2-4A86-B33A-5B65C9316633}"/>
    <cellStyle name="Normal 4" xfId="1" xr:uid="{2533B079-6EED-47DE-8AD0-CF0087C38D64}"/>
    <cellStyle name="Normal 4 3" xfId="6" xr:uid="{F959E1DB-245E-4CFC-ACD4-2BABA0EC7787}"/>
    <cellStyle name="Percent" xfId="4" builtinId="5"/>
    <cellStyle name="Percent 2" xfId="8" xr:uid="{0B946E32-CDD3-470C-B43E-CF511188B315}"/>
  </cellStyles>
  <dxfs count="0"/>
  <tableStyles count="0" defaultTableStyle="TableStyleMedium2" defaultPivotStyle="PivotStyleLight16"/>
  <colors>
    <mruColors>
      <color rgb="FFBD0729"/>
      <color rgb="FFD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www.twitter.com/eren_groupe" TargetMode="External"/><Relationship Id="rId18" Type="http://schemas.openxmlformats.org/officeDocument/2006/relationships/image" Target="../media/image12.png"/><Relationship Id="rId3" Type="http://schemas.openxmlformats.org/officeDocument/2006/relationships/image" Target="../media/image5.png"/><Relationship Id="rId7" Type="http://schemas.openxmlformats.org/officeDocument/2006/relationships/hyperlink" Target="https://www.linkedin.com/company/globeleq/" TargetMode="External"/><Relationship Id="rId12" Type="http://schemas.openxmlformats.org/officeDocument/2006/relationships/image" Target="../media/image10.png"/><Relationship Id="rId17" Type="http://schemas.openxmlformats.org/officeDocument/2006/relationships/hyperlink" Target="https://www.linkedin.com/company/fortescue-metals-group" TargetMode="External"/><Relationship Id="rId2" Type="http://schemas.openxmlformats.org/officeDocument/2006/relationships/image" Target="../media/image4.png"/><Relationship Id="rId16" Type="http://schemas.openxmlformats.org/officeDocument/2006/relationships/hyperlink" Target="https://www.twitter.com/FortescueNews" TargetMode="External"/><Relationship Id="rId1" Type="http://schemas.openxmlformats.org/officeDocument/2006/relationships/hyperlink" Target="https://www.linkedin.com/company/acme-solar" TargetMode="External"/><Relationship Id="rId6" Type="http://schemas.openxmlformats.org/officeDocument/2006/relationships/image" Target="../media/image7.png"/><Relationship Id="rId11" Type="http://schemas.openxmlformats.org/officeDocument/2006/relationships/image" Target="../media/image9.png"/><Relationship Id="rId5" Type="http://schemas.openxmlformats.org/officeDocument/2006/relationships/hyperlink" Target="https://www.twitter.com/Globeleq" TargetMode="External"/><Relationship Id="rId15" Type="http://schemas.openxmlformats.org/officeDocument/2006/relationships/image" Target="../media/image11.png"/><Relationship Id="rId10" Type="http://schemas.openxmlformats.org/officeDocument/2006/relationships/hyperlink" Target="https://www.linkedin.com/company/mubadala/" TargetMode="External"/><Relationship Id="rId19" Type="http://schemas.openxmlformats.org/officeDocument/2006/relationships/hyperlink" Target="#Content!A1"/><Relationship Id="rId4" Type="http://schemas.openxmlformats.org/officeDocument/2006/relationships/image" Target="../media/image6.png"/><Relationship Id="rId9" Type="http://schemas.openxmlformats.org/officeDocument/2006/relationships/hyperlink" Target="https://www.twitter.com/Mubadala" TargetMode="External"/><Relationship Id="rId14" Type="http://schemas.openxmlformats.org/officeDocument/2006/relationships/hyperlink" Target="https://www.linkedin.com/company/eren-groupe-sa/"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oneCellAnchor>
    <xdr:from>
      <xdr:col>2</xdr:col>
      <xdr:colOff>4810125</xdr:colOff>
      <xdr:row>0</xdr:row>
      <xdr:rowOff>59531</xdr:rowOff>
    </xdr:from>
    <xdr:ext cx="833437" cy="845343"/>
    <xdr:pic>
      <xdr:nvPicPr>
        <xdr:cNvPr id="2" name="Picture 1">
          <a:extLst>
            <a:ext uri="{FF2B5EF4-FFF2-40B4-BE49-F238E27FC236}">
              <a16:creationId xmlns:a16="http://schemas.microsoft.com/office/drawing/2014/main" id="{8D270094-BD46-4705-BE06-2C464EE6626F}"/>
            </a:ext>
          </a:extLst>
        </xdr:cNvPr>
        <xdr:cNvPicPr>
          <a:picLocks noChangeAspect="1"/>
        </xdr:cNvPicPr>
      </xdr:nvPicPr>
      <xdr:blipFill>
        <a:blip xmlns:r="http://schemas.openxmlformats.org/officeDocument/2006/relationships" r:embed="rId1"/>
        <a:stretch>
          <a:fillRect/>
        </a:stretch>
      </xdr:blipFill>
      <xdr:spPr>
        <a:xfrm>
          <a:off x="11251406" y="59531"/>
          <a:ext cx="833437" cy="84534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12</xdr:col>
      <xdr:colOff>447675</xdr:colOff>
      <xdr:row>0</xdr:row>
      <xdr:rowOff>39267</xdr:rowOff>
    </xdr:from>
    <xdr:to>
      <xdr:col>13</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771748B-1954-44D0-AB1E-5060F2F32C95}"/>
            </a:ext>
          </a:extLst>
        </xdr:cNvPr>
        <xdr:cNvSpPr/>
      </xdr:nvSpPr>
      <xdr:spPr>
        <a:xfrm>
          <a:off x="9163050"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447675</xdr:colOff>
      <xdr:row>0</xdr:row>
      <xdr:rowOff>39267</xdr:rowOff>
    </xdr:from>
    <xdr:to>
      <xdr:col>13</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BCD3857B-9D9C-412B-A909-A58D1DF15501}"/>
            </a:ext>
          </a:extLst>
        </xdr:cNvPr>
        <xdr:cNvSpPr/>
      </xdr:nvSpPr>
      <xdr:spPr>
        <a:xfrm>
          <a:off x="991552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0</xdr:colOff>
      <xdr:row>28</xdr:row>
      <xdr:rowOff>0</xdr:rowOff>
    </xdr:from>
    <xdr:to>
      <xdr:col>9</xdr:col>
      <xdr:colOff>613253</xdr:colOff>
      <xdr:row>34</xdr:row>
      <xdr:rowOff>39144</xdr:rowOff>
    </xdr:to>
    <xdr:pic>
      <xdr:nvPicPr>
        <xdr:cNvPr id="3" name="Picture 2">
          <a:hlinkClick xmlns:r="http://schemas.openxmlformats.org/officeDocument/2006/relationships" r:id="rId1" tgtFrame="_blank"/>
          <a:extLst>
            <a:ext uri="{FF2B5EF4-FFF2-40B4-BE49-F238E27FC236}">
              <a16:creationId xmlns:a16="http://schemas.microsoft.com/office/drawing/2014/main" id="{086687E4-8A04-4976-B35A-05B243F630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3700" y="15325725"/>
          <a:ext cx="12192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29</xdr:row>
      <xdr:rowOff>0</xdr:rowOff>
    </xdr:from>
    <xdr:to>
      <xdr:col>8</xdr:col>
      <xdr:colOff>152400</xdr:colOff>
      <xdr:row>29</xdr:row>
      <xdr:rowOff>152400</xdr:rowOff>
    </xdr:to>
    <xdr:pic>
      <xdr:nvPicPr>
        <xdr:cNvPr id="4" name="Picture 3">
          <a:extLst>
            <a:ext uri="{FF2B5EF4-FFF2-40B4-BE49-F238E27FC236}">
              <a16:creationId xmlns:a16="http://schemas.microsoft.com/office/drawing/2014/main" id="{C1808CF2-E78E-4920-B3E6-217A5CE0AF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53700" y="1551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43</xdr:row>
      <xdr:rowOff>0</xdr:rowOff>
    </xdr:from>
    <xdr:to>
      <xdr:col>8</xdr:col>
      <xdr:colOff>152400</xdr:colOff>
      <xdr:row>43</xdr:row>
      <xdr:rowOff>152400</xdr:rowOff>
    </xdr:to>
    <xdr:pic>
      <xdr:nvPicPr>
        <xdr:cNvPr id="5" name="Picture 4">
          <a:extLst>
            <a:ext uri="{FF2B5EF4-FFF2-40B4-BE49-F238E27FC236}">
              <a16:creationId xmlns:a16="http://schemas.microsoft.com/office/drawing/2014/main" id="{46D60383-E2D3-45C7-B75A-0E40ADF0C8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553700" y="19030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65</xdr:row>
      <xdr:rowOff>0</xdr:rowOff>
    </xdr:from>
    <xdr:to>
      <xdr:col>9</xdr:col>
      <xdr:colOff>613253</xdr:colOff>
      <xdr:row>71</xdr:row>
      <xdr:rowOff>37056</xdr:rowOff>
    </xdr:to>
    <xdr:pic>
      <xdr:nvPicPr>
        <xdr:cNvPr id="6" name="Picture 5">
          <a:hlinkClick xmlns:r="http://schemas.openxmlformats.org/officeDocument/2006/relationships" r:id="rId5" tgtFrame="_blank"/>
          <a:extLst>
            <a:ext uri="{FF2B5EF4-FFF2-40B4-BE49-F238E27FC236}">
              <a16:creationId xmlns:a16="http://schemas.microsoft.com/office/drawing/2014/main" id="{DB7275F3-EC57-443B-BD8F-06856EE5FD9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553700" y="23345775"/>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66</xdr:row>
      <xdr:rowOff>0</xdr:rowOff>
    </xdr:from>
    <xdr:to>
      <xdr:col>9</xdr:col>
      <xdr:colOff>613253</xdr:colOff>
      <xdr:row>72</xdr:row>
      <xdr:rowOff>39274</xdr:rowOff>
    </xdr:to>
    <xdr:pic>
      <xdr:nvPicPr>
        <xdr:cNvPr id="7" name="Picture 6">
          <a:hlinkClick xmlns:r="http://schemas.openxmlformats.org/officeDocument/2006/relationships" r:id="rId7" tgtFrame="_blank"/>
          <a:extLst>
            <a:ext uri="{FF2B5EF4-FFF2-40B4-BE49-F238E27FC236}">
              <a16:creationId xmlns:a16="http://schemas.microsoft.com/office/drawing/2014/main" id="{676F39F8-5A3C-4796-8F27-3C43E4BA86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3700" y="236220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67</xdr:row>
      <xdr:rowOff>0</xdr:rowOff>
    </xdr:from>
    <xdr:to>
      <xdr:col>8</xdr:col>
      <xdr:colOff>152400</xdr:colOff>
      <xdr:row>67</xdr:row>
      <xdr:rowOff>152400</xdr:rowOff>
    </xdr:to>
    <xdr:pic>
      <xdr:nvPicPr>
        <xdr:cNvPr id="8" name="Picture 7">
          <a:extLst>
            <a:ext uri="{FF2B5EF4-FFF2-40B4-BE49-F238E27FC236}">
              <a16:creationId xmlns:a16="http://schemas.microsoft.com/office/drawing/2014/main" id="{85BAE62D-5843-4D9B-BE34-31D1C98E185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553700" y="238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85</xdr:row>
      <xdr:rowOff>0</xdr:rowOff>
    </xdr:from>
    <xdr:to>
      <xdr:col>8</xdr:col>
      <xdr:colOff>152400</xdr:colOff>
      <xdr:row>85</xdr:row>
      <xdr:rowOff>152400</xdr:rowOff>
    </xdr:to>
    <xdr:pic>
      <xdr:nvPicPr>
        <xdr:cNvPr id="9" name="Picture 8">
          <a:extLst>
            <a:ext uri="{FF2B5EF4-FFF2-40B4-BE49-F238E27FC236}">
              <a16:creationId xmlns:a16="http://schemas.microsoft.com/office/drawing/2014/main" id="{8D03A2E6-5A08-43EF-9DEB-742157C448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44100" y="29232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109</xdr:row>
      <xdr:rowOff>0</xdr:rowOff>
    </xdr:from>
    <xdr:to>
      <xdr:col>10</xdr:col>
      <xdr:colOff>0</xdr:colOff>
      <xdr:row>115</xdr:row>
      <xdr:rowOff>37056</xdr:rowOff>
    </xdr:to>
    <xdr:pic>
      <xdr:nvPicPr>
        <xdr:cNvPr id="10" name="Picture 9">
          <a:hlinkClick xmlns:r="http://schemas.openxmlformats.org/officeDocument/2006/relationships" r:id="rId9" tgtFrame="_blank"/>
          <a:extLst>
            <a:ext uri="{FF2B5EF4-FFF2-40B4-BE49-F238E27FC236}">
              <a16:creationId xmlns:a16="http://schemas.microsoft.com/office/drawing/2014/main" id="{7E465AA8-E74D-462D-8F48-1747A691C76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44100" y="3392805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110</xdr:row>
      <xdr:rowOff>0</xdr:rowOff>
    </xdr:from>
    <xdr:to>
      <xdr:col>10</xdr:col>
      <xdr:colOff>0</xdr:colOff>
      <xdr:row>116</xdr:row>
      <xdr:rowOff>44493</xdr:rowOff>
    </xdr:to>
    <xdr:pic>
      <xdr:nvPicPr>
        <xdr:cNvPr id="11" name="Picture 10">
          <a:hlinkClick xmlns:r="http://schemas.openxmlformats.org/officeDocument/2006/relationships" r:id="rId10" tgtFrame="_blank"/>
          <a:extLst>
            <a:ext uri="{FF2B5EF4-FFF2-40B4-BE49-F238E27FC236}">
              <a16:creationId xmlns:a16="http://schemas.microsoft.com/office/drawing/2014/main" id="{1997704D-06C0-449A-ABD2-4CC835EC8D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34204275"/>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111</xdr:row>
      <xdr:rowOff>0</xdr:rowOff>
    </xdr:from>
    <xdr:to>
      <xdr:col>8</xdr:col>
      <xdr:colOff>152400</xdr:colOff>
      <xdr:row>111</xdr:row>
      <xdr:rowOff>152400</xdr:rowOff>
    </xdr:to>
    <xdr:pic>
      <xdr:nvPicPr>
        <xdr:cNvPr id="12" name="Picture 11">
          <a:extLst>
            <a:ext uri="{FF2B5EF4-FFF2-40B4-BE49-F238E27FC236}">
              <a16:creationId xmlns:a16="http://schemas.microsoft.com/office/drawing/2014/main" id="{47B9F72E-426A-4BDE-A506-F16EE317274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944100" y="3448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130</xdr:row>
      <xdr:rowOff>0</xdr:rowOff>
    </xdr:from>
    <xdr:to>
      <xdr:col>8</xdr:col>
      <xdr:colOff>152400</xdr:colOff>
      <xdr:row>130</xdr:row>
      <xdr:rowOff>152400</xdr:rowOff>
    </xdr:to>
    <xdr:pic>
      <xdr:nvPicPr>
        <xdr:cNvPr id="13" name="Picture 12">
          <a:extLst>
            <a:ext uri="{FF2B5EF4-FFF2-40B4-BE49-F238E27FC236}">
              <a16:creationId xmlns:a16="http://schemas.microsoft.com/office/drawing/2014/main" id="{CC87CBDF-88BD-4CCD-92CD-036D073EE31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944100" y="4123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151</xdr:row>
      <xdr:rowOff>0</xdr:rowOff>
    </xdr:from>
    <xdr:to>
      <xdr:col>10</xdr:col>
      <xdr:colOff>0</xdr:colOff>
      <xdr:row>157</xdr:row>
      <xdr:rowOff>37056</xdr:rowOff>
    </xdr:to>
    <xdr:pic>
      <xdr:nvPicPr>
        <xdr:cNvPr id="14" name="Picture 13">
          <a:hlinkClick xmlns:r="http://schemas.openxmlformats.org/officeDocument/2006/relationships" r:id="rId13" tgtFrame="_blank"/>
          <a:extLst>
            <a:ext uri="{FF2B5EF4-FFF2-40B4-BE49-F238E27FC236}">
              <a16:creationId xmlns:a16="http://schemas.microsoft.com/office/drawing/2014/main" id="{702F74CE-591D-43C0-9869-F5FC8D887A3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44100" y="4535805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152</xdr:row>
      <xdr:rowOff>0</xdr:rowOff>
    </xdr:from>
    <xdr:to>
      <xdr:col>10</xdr:col>
      <xdr:colOff>0</xdr:colOff>
      <xdr:row>158</xdr:row>
      <xdr:rowOff>39274</xdr:rowOff>
    </xdr:to>
    <xdr:pic>
      <xdr:nvPicPr>
        <xdr:cNvPr id="15" name="Picture 14">
          <a:hlinkClick xmlns:r="http://schemas.openxmlformats.org/officeDocument/2006/relationships" r:id="rId14" tgtFrame="_blank"/>
          <a:extLst>
            <a:ext uri="{FF2B5EF4-FFF2-40B4-BE49-F238E27FC236}">
              <a16:creationId xmlns:a16="http://schemas.microsoft.com/office/drawing/2014/main" id="{AEEA4CB8-E589-4F31-B558-6814C0057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45634275"/>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153</xdr:row>
      <xdr:rowOff>0</xdr:rowOff>
    </xdr:from>
    <xdr:to>
      <xdr:col>8</xdr:col>
      <xdr:colOff>152400</xdr:colOff>
      <xdr:row>153</xdr:row>
      <xdr:rowOff>152400</xdr:rowOff>
    </xdr:to>
    <xdr:pic>
      <xdr:nvPicPr>
        <xdr:cNvPr id="16" name="Picture 15">
          <a:extLst>
            <a:ext uri="{FF2B5EF4-FFF2-40B4-BE49-F238E27FC236}">
              <a16:creationId xmlns:a16="http://schemas.microsoft.com/office/drawing/2014/main" id="{2BA73713-8FEE-464F-B1D7-A802A99038E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44100" y="4591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171</xdr:row>
      <xdr:rowOff>0</xdr:rowOff>
    </xdr:from>
    <xdr:to>
      <xdr:col>8</xdr:col>
      <xdr:colOff>152400</xdr:colOff>
      <xdr:row>171</xdr:row>
      <xdr:rowOff>152400</xdr:rowOff>
    </xdr:to>
    <xdr:pic>
      <xdr:nvPicPr>
        <xdr:cNvPr id="17" name="Picture 16">
          <a:extLst>
            <a:ext uri="{FF2B5EF4-FFF2-40B4-BE49-F238E27FC236}">
              <a16:creationId xmlns:a16="http://schemas.microsoft.com/office/drawing/2014/main" id="{BA5B4814-B3B5-4AAF-9D82-C817222B83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44100" y="6531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192</xdr:row>
      <xdr:rowOff>0</xdr:rowOff>
    </xdr:from>
    <xdr:to>
      <xdr:col>10</xdr:col>
      <xdr:colOff>0</xdr:colOff>
      <xdr:row>198</xdr:row>
      <xdr:rowOff>40449</xdr:rowOff>
    </xdr:to>
    <xdr:pic>
      <xdr:nvPicPr>
        <xdr:cNvPr id="18" name="Picture 17">
          <a:hlinkClick xmlns:r="http://schemas.openxmlformats.org/officeDocument/2006/relationships" r:id="rId16" tgtFrame="_blank"/>
          <a:extLst>
            <a:ext uri="{FF2B5EF4-FFF2-40B4-BE49-F238E27FC236}">
              <a16:creationId xmlns:a16="http://schemas.microsoft.com/office/drawing/2014/main" id="{6ACB3BD3-A84D-4B92-8E10-0E7F2DE0943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44100" y="81562575"/>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193</xdr:row>
      <xdr:rowOff>0</xdr:rowOff>
    </xdr:from>
    <xdr:to>
      <xdr:col>10</xdr:col>
      <xdr:colOff>0</xdr:colOff>
      <xdr:row>199</xdr:row>
      <xdr:rowOff>45929</xdr:rowOff>
    </xdr:to>
    <xdr:pic>
      <xdr:nvPicPr>
        <xdr:cNvPr id="19" name="Picture 18">
          <a:hlinkClick xmlns:r="http://schemas.openxmlformats.org/officeDocument/2006/relationships" r:id="rId17" tgtFrame="_blank"/>
          <a:extLst>
            <a:ext uri="{FF2B5EF4-FFF2-40B4-BE49-F238E27FC236}">
              <a16:creationId xmlns:a16="http://schemas.microsoft.com/office/drawing/2014/main" id="{F59760C1-5B12-4826-B1DC-C61C1E6F2E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818388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194</xdr:row>
      <xdr:rowOff>0</xdr:rowOff>
    </xdr:from>
    <xdr:to>
      <xdr:col>8</xdr:col>
      <xdr:colOff>152400</xdr:colOff>
      <xdr:row>194</xdr:row>
      <xdr:rowOff>152400</xdr:rowOff>
    </xdr:to>
    <xdr:pic>
      <xdr:nvPicPr>
        <xdr:cNvPr id="20" name="Picture 19">
          <a:extLst>
            <a:ext uri="{FF2B5EF4-FFF2-40B4-BE49-F238E27FC236}">
              <a16:creationId xmlns:a16="http://schemas.microsoft.com/office/drawing/2014/main" id="{E43CC9D1-F36B-4F58-8ABB-58602AEA9BA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944100" y="8211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447675</xdr:colOff>
      <xdr:row>0</xdr:row>
      <xdr:rowOff>39267</xdr:rowOff>
    </xdr:from>
    <xdr:to>
      <xdr:col>11</xdr:col>
      <xdr:colOff>67258</xdr:colOff>
      <xdr:row>0</xdr:row>
      <xdr:rowOff>352425</xdr:rowOff>
    </xdr:to>
    <xdr:sp macro="" textlink="">
      <xdr:nvSpPr>
        <xdr:cNvPr id="21" name="Arrow: Left 20">
          <a:hlinkClick xmlns:r="http://schemas.openxmlformats.org/officeDocument/2006/relationships" r:id="rId19"/>
          <a:extLst>
            <a:ext uri="{FF2B5EF4-FFF2-40B4-BE49-F238E27FC236}">
              <a16:creationId xmlns:a16="http://schemas.microsoft.com/office/drawing/2014/main" id="{A869A838-5261-4EEF-9CEB-962DBC493082}"/>
            </a:ext>
          </a:extLst>
        </xdr:cNvPr>
        <xdr:cNvSpPr/>
      </xdr:nvSpPr>
      <xdr:spPr>
        <a:xfrm>
          <a:off x="10391775" y="39267"/>
          <a:ext cx="229183" cy="303633"/>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447675</xdr:colOff>
      <xdr:row>0</xdr:row>
      <xdr:rowOff>39267</xdr:rowOff>
    </xdr:from>
    <xdr:to>
      <xdr:col>13</xdr:col>
      <xdr:colOff>67258</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2FF4EAF8-F448-450C-A270-CEB5FD459D3A}"/>
            </a:ext>
          </a:extLst>
        </xdr:cNvPr>
        <xdr:cNvSpPr/>
      </xdr:nvSpPr>
      <xdr:spPr>
        <a:xfrm>
          <a:off x="1096327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447675</xdr:colOff>
      <xdr:row>0</xdr:row>
      <xdr:rowOff>39267</xdr:rowOff>
    </xdr:from>
    <xdr:to>
      <xdr:col>12</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D23DD73E-49E8-4343-8220-CB7EC1B2B02C}"/>
            </a:ext>
          </a:extLst>
        </xdr:cNvPr>
        <xdr:cNvSpPr/>
      </xdr:nvSpPr>
      <xdr:spPr>
        <a:xfrm>
          <a:off x="968692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447675</xdr:colOff>
      <xdr:row>0</xdr:row>
      <xdr:rowOff>39267</xdr:rowOff>
    </xdr:from>
    <xdr:to>
      <xdr:col>14</xdr:col>
      <xdr:colOff>67258</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CA2384F6-98A6-4C33-957F-BDFF06D04D4C}"/>
            </a:ext>
          </a:extLst>
        </xdr:cNvPr>
        <xdr:cNvSpPr/>
      </xdr:nvSpPr>
      <xdr:spPr>
        <a:xfrm>
          <a:off x="968692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447675</xdr:colOff>
      <xdr:row>0</xdr:row>
      <xdr:rowOff>39267</xdr:rowOff>
    </xdr:from>
    <xdr:to>
      <xdr:col>13</xdr:col>
      <xdr:colOff>67258</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5F6ED45E-12ED-4B9E-BCC3-92E76CE66D13}"/>
            </a:ext>
          </a:extLst>
        </xdr:cNvPr>
        <xdr:cNvSpPr/>
      </xdr:nvSpPr>
      <xdr:spPr>
        <a:xfrm>
          <a:off x="968692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447675</xdr:colOff>
      <xdr:row>0</xdr:row>
      <xdr:rowOff>39267</xdr:rowOff>
    </xdr:from>
    <xdr:to>
      <xdr:col>10</xdr:col>
      <xdr:colOff>67258</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79A344B7-11A5-465B-97FF-E6FA73624F35}"/>
            </a:ext>
          </a:extLst>
        </xdr:cNvPr>
        <xdr:cNvSpPr/>
      </xdr:nvSpPr>
      <xdr:spPr>
        <a:xfrm>
          <a:off x="10725150"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447675</xdr:colOff>
      <xdr:row>0</xdr:row>
      <xdr:rowOff>39267</xdr:rowOff>
    </xdr:from>
    <xdr:to>
      <xdr:col>10</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449A70B-DB13-463C-A1E1-45A0DD0D4086}"/>
            </a:ext>
          </a:extLst>
        </xdr:cNvPr>
        <xdr:cNvSpPr/>
      </xdr:nvSpPr>
      <xdr:spPr>
        <a:xfrm>
          <a:off x="620077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447675</xdr:colOff>
      <xdr:row>0</xdr:row>
      <xdr:rowOff>39267</xdr:rowOff>
    </xdr:from>
    <xdr:to>
      <xdr:col>12</xdr:col>
      <xdr:colOff>67258</xdr:colOff>
      <xdr:row>0</xdr:row>
      <xdr:rowOff>352425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DF07BA8A-3C0D-46D9-8E93-130F15DD4844}"/>
            </a:ext>
          </a:extLst>
        </xdr:cNvPr>
        <xdr:cNvSpPr/>
      </xdr:nvSpPr>
      <xdr:spPr>
        <a:xfrm>
          <a:off x="620077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7849914</xdr:colOff>
      <xdr:row>0</xdr:row>
      <xdr:rowOff>131379</xdr:rowOff>
    </xdr:from>
    <xdr:to>
      <xdr:col>4</xdr:col>
      <xdr:colOff>41405</xdr:colOff>
      <xdr:row>4</xdr:row>
      <xdr:rowOff>87586</xdr:rowOff>
    </xdr:to>
    <xdr:pic>
      <xdr:nvPicPr>
        <xdr:cNvPr id="2" name="Picture 1">
          <a:extLst>
            <a:ext uri="{FF2B5EF4-FFF2-40B4-BE49-F238E27FC236}">
              <a16:creationId xmlns:a16="http://schemas.microsoft.com/office/drawing/2014/main" id="{94A39545-89A0-43E9-9726-F4CD48768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3448" y="131379"/>
          <a:ext cx="2493819" cy="1598448"/>
        </a:xfrm>
        <a:prstGeom prst="rect">
          <a:avLst/>
        </a:prstGeom>
      </xdr:spPr>
    </xdr:pic>
    <xdr:clientData/>
  </xdr:twoCellAnchor>
  <xdr:twoCellAnchor editAs="oneCell">
    <xdr:from>
      <xdr:col>2</xdr:col>
      <xdr:colOff>21898</xdr:colOff>
      <xdr:row>1</xdr:row>
      <xdr:rowOff>21896</xdr:rowOff>
    </xdr:from>
    <xdr:to>
      <xdr:col>3</xdr:col>
      <xdr:colOff>1368536</xdr:colOff>
      <xdr:row>9</xdr:row>
      <xdr:rowOff>19728</xdr:rowOff>
    </xdr:to>
    <xdr:pic>
      <xdr:nvPicPr>
        <xdr:cNvPr id="4" name="Picture 3">
          <a:extLst>
            <a:ext uri="{FF2B5EF4-FFF2-40B4-BE49-F238E27FC236}">
              <a16:creationId xmlns:a16="http://schemas.microsoft.com/office/drawing/2014/main" id="{418EF72A-7638-4E91-8A13-423A989BD5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708" y="218965"/>
          <a:ext cx="1828362" cy="25049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447675</xdr:colOff>
      <xdr:row>0</xdr:row>
      <xdr:rowOff>39267</xdr:rowOff>
    </xdr:from>
    <xdr:to>
      <xdr:col>12</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E5ED247-9902-4583-92CA-E86745BC7CA0}"/>
            </a:ext>
          </a:extLst>
        </xdr:cNvPr>
        <xdr:cNvSpPr/>
      </xdr:nvSpPr>
      <xdr:spPr>
        <a:xfrm>
          <a:off x="7724775"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447675</xdr:colOff>
      <xdr:row>0</xdr:row>
      <xdr:rowOff>39267</xdr:rowOff>
    </xdr:from>
    <xdr:to>
      <xdr:col>12</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21C48631-A7E0-48A6-A783-CCFFCFC9FA83}"/>
            </a:ext>
          </a:extLst>
        </xdr:cNvPr>
        <xdr:cNvSpPr/>
      </xdr:nvSpPr>
      <xdr:spPr>
        <a:xfrm>
          <a:off x="11449050"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365837</xdr:colOff>
      <xdr:row>0</xdr:row>
      <xdr:rowOff>115467</xdr:rowOff>
    </xdr:from>
    <xdr:to>
      <xdr:col>12</xdr:col>
      <xdr:colOff>76200</xdr:colOff>
      <xdr:row>0</xdr:row>
      <xdr:rowOff>514350</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DD4C4402-9AA1-4976-BFD6-BE1A29895A9E}"/>
            </a:ext>
          </a:extLst>
        </xdr:cNvPr>
        <xdr:cNvSpPr/>
      </xdr:nvSpPr>
      <xdr:spPr>
        <a:xfrm>
          <a:off x="9938462" y="115467"/>
          <a:ext cx="319963" cy="398883"/>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356312</xdr:colOff>
      <xdr:row>0</xdr:row>
      <xdr:rowOff>115467</xdr:rowOff>
    </xdr:from>
    <xdr:to>
      <xdr:col>12</xdr:col>
      <xdr:colOff>162508</xdr:colOff>
      <xdr:row>0</xdr:row>
      <xdr:rowOff>790575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46DE1364-8005-4BE1-81E7-DD3DE5103DA1}"/>
            </a:ext>
          </a:extLst>
        </xdr:cNvPr>
        <xdr:cNvSpPr/>
      </xdr:nvSpPr>
      <xdr:spPr>
        <a:xfrm>
          <a:off x="9928937" y="115467"/>
          <a:ext cx="415796" cy="67510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356312</xdr:colOff>
      <xdr:row>0</xdr:row>
      <xdr:rowOff>115467</xdr:rowOff>
    </xdr:from>
    <xdr:to>
      <xdr:col>12</xdr:col>
      <xdr:colOff>162508</xdr:colOff>
      <xdr:row>0</xdr:row>
      <xdr:rowOff>790575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FE79E66E-AF2F-41FA-A993-79152388C844}"/>
            </a:ext>
          </a:extLst>
        </xdr:cNvPr>
        <xdr:cNvSpPr/>
      </xdr:nvSpPr>
      <xdr:spPr>
        <a:xfrm>
          <a:off x="10500437" y="115467"/>
          <a:ext cx="415796" cy="3512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356312</xdr:colOff>
      <xdr:row>0</xdr:row>
      <xdr:rowOff>115467</xdr:rowOff>
    </xdr:from>
    <xdr:to>
      <xdr:col>13</xdr:col>
      <xdr:colOff>162508</xdr:colOff>
      <xdr:row>0</xdr:row>
      <xdr:rowOff>790575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9CD18-FA48-44D4-8B7B-EAFC2723AAF6}"/>
            </a:ext>
          </a:extLst>
        </xdr:cNvPr>
        <xdr:cNvSpPr/>
      </xdr:nvSpPr>
      <xdr:spPr>
        <a:xfrm>
          <a:off x="12557837" y="115467"/>
          <a:ext cx="415796"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356312</xdr:colOff>
      <xdr:row>0</xdr:row>
      <xdr:rowOff>115467</xdr:rowOff>
    </xdr:from>
    <xdr:to>
      <xdr:col>7</xdr:col>
      <xdr:colOff>162508</xdr:colOff>
      <xdr:row>0</xdr:row>
      <xdr:rowOff>790575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B412277-D3A3-42D4-8385-B80C8A830955}"/>
            </a:ext>
          </a:extLst>
        </xdr:cNvPr>
        <xdr:cNvSpPr/>
      </xdr:nvSpPr>
      <xdr:spPr>
        <a:xfrm>
          <a:off x="9652712" y="115467"/>
          <a:ext cx="415796" cy="265533"/>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914400</xdr:colOff>
      <xdr:row>0</xdr:row>
      <xdr:rowOff>115467</xdr:rowOff>
    </xdr:from>
    <xdr:to>
      <xdr:col>7</xdr:col>
      <xdr:colOff>162508</xdr:colOff>
      <xdr:row>1</xdr:row>
      <xdr:rowOff>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BAEB3F3-040B-46C4-8968-0C0F77482A6E}"/>
            </a:ext>
          </a:extLst>
        </xdr:cNvPr>
        <xdr:cNvSpPr/>
      </xdr:nvSpPr>
      <xdr:spPr>
        <a:xfrm>
          <a:off x="7715250" y="115467"/>
          <a:ext cx="381583" cy="29410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447675</xdr:colOff>
      <xdr:row>0</xdr:row>
      <xdr:rowOff>39267</xdr:rowOff>
    </xdr:from>
    <xdr:to>
      <xdr:col>12</xdr:col>
      <xdr:colOff>67258</xdr:colOff>
      <xdr:row>0</xdr:row>
      <xdr:rowOff>352425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E31B5778-0C36-4AB1-B934-D2779B0FC1C7}"/>
            </a:ext>
          </a:extLst>
        </xdr:cNvPr>
        <xdr:cNvSpPr/>
      </xdr:nvSpPr>
      <xdr:spPr>
        <a:xfrm>
          <a:off x="9163050" y="39267"/>
          <a:ext cx="229183" cy="313158"/>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DATA\C3\CZE\REER\REERTOT99%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2\gabajyan\My%20Documents\FSI_%20STA%20template_FSI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Interest R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F1" t="str">
            <v>CPI111</v>
          </cell>
        </row>
        <row r="150">
          <cell r="AZ150" t="str">
            <v>REER</v>
          </cell>
        </row>
        <row r="151">
          <cell r="AZ151" t="str">
            <v>(CPI based)</v>
          </cell>
        </row>
        <row r="153">
          <cell r="AZ153" t="str">
            <v>reerc</v>
          </cell>
        </row>
        <row r="154">
          <cell r="AZ154">
            <v>1.009642963192813</v>
          </cell>
        </row>
        <row r="155">
          <cell r="AZ155">
            <v>0.90584955274081691</v>
          </cell>
        </row>
        <row r="156">
          <cell r="AZ156">
            <v>1.0486060074945365</v>
          </cell>
        </row>
        <row r="157">
          <cell r="AZ157">
            <v>1.0096271689377452</v>
          </cell>
        </row>
        <row r="158">
          <cell r="AZ158">
            <v>1.0162113742847021</v>
          </cell>
        </row>
        <row r="159">
          <cell r="AZ159">
            <v>1.0058013162293933</v>
          </cell>
        </row>
        <row r="160">
          <cell r="AZ160">
            <v>0.99825031296119759</v>
          </cell>
        </row>
        <row r="161">
          <cell r="AZ161">
            <v>0.90352240973764386</v>
          </cell>
        </row>
        <row r="162">
          <cell r="AZ162">
            <v>0.91320229072180292</v>
          </cell>
        </row>
        <row r="163">
          <cell r="AZ163">
            <v>0.74689509092898387</v>
          </cell>
        </row>
        <row r="164">
          <cell r="AZ164">
            <v>0.69176599641183467</v>
          </cell>
        </row>
        <row r="165">
          <cell r="AZ165">
            <v>0.63812772138269314</v>
          </cell>
        </row>
        <row r="166">
          <cell r="AZ166">
            <v>0.52270821897392594</v>
          </cell>
        </row>
        <row r="167">
          <cell r="AZ167">
            <v>0.47988117591450397</v>
          </cell>
        </row>
        <row r="168">
          <cell r="AZ168">
            <v>0.56039049020909004</v>
          </cell>
        </row>
        <row r="169">
          <cell r="AZ169">
            <v>0.54919522992492209</v>
          </cell>
        </row>
        <row r="170">
          <cell r="AZ170">
            <v>0.55724065940892986</v>
          </cell>
        </row>
        <row r="171">
          <cell r="AZ171">
            <v>0.55913778196545905</v>
          </cell>
        </row>
        <row r="172">
          <cell r="AZ172">
            <v>0.55047749176402194</v>
          </cell>
        </row>
        <row r="173">
          <cell r="AZ173">
            <v>0.50339852751922243</v>
          </cell>
        </row>
        <row r="174">
          <cell r="AZ174">
            <v>0.49966963053337499</v>
          </cell>
        </row>
        <row r="175">
          <cell r="AZ175">
            <v>0.53751826927998125</v>
          </cell>
        </row>
        <row r="176">
          <cell r="AZ176">
            <v>0.58819341531803637</v>
          </cell>
        </row>
        <row r="177">
          <cell r="AZ177">
            <v>0.54520374429306806</v>
          </cell>
        </row>
        <row r="178">
          <cell r="AZ178">
            <v>0.50191922404464284</v>
          </cell>
        </row>
        <row r="179">
          <cell r="AZ179">
            <v>0.47289124089802442</v>
          </cell>
        </row>
        <row r="180">
          <cell r="AZ180">
            <v>0.53779372040718754</v>
          </cell>
        </row>
        <row r="181">
          <cell r="AZ181">
            <v>0.52031027090067539</v>
          </cell>
        </row>
        <row r="182">
          <cell r="AZ182">
            <v>0.52875625203352927</v>
          </cell>
        </row>
        <row r="183">
          <cell r="AZ183">
            <v>0.51822981815012714</v>
          </cell>
        </row>
        <row r="184">
          <cell r="AZ184">
            <v>0.52196485425297834</v>
          </cell>
        </row>
        <row r="185">
          <cell r="AZ185">
            <v>0.46212444178161682</v>
          </cell>
        </row>
        <row r="186">
          <cell r="AZ186">
            <v>0.46461534940216043</v>
          </cell>
        </row>
        <row r="187">
          <cell r="AZ187">
            <v>0.51685485848213586</v>
          </cell>
        </row>
        <row r="188">
          <cell r="AZ188">
            <v>0.58733078310468356</v>
          </cell>
        </row>
        <row r="189">
          <cell r="AZ189">
            <v>0.54467255674537707</v>
          </cell>
        </row>
        <row r="190">
          <cell r="AZ190">
            <v>0.49491628187393039</v>
          </cell>
        </row>
        <row r="191">
          <cell r="AZ191">
            <v>0.47334006101170639</v>
          </cell>
        </row>
        <row r="192">
          <cell r="AZ192">
            <v>0.52731149208694328</v>
          </cell>
        </row>
        <row r="193">
          <cell r="AZ193">
            <v>0.50876388469734279</v>
          </cell>
        </row>
        <row r="194">
          <cell r="AZ194">
            <v>0.52822287627554354</v>
          </cell>
        </row>
        <row r="195">
          <cell r="AZ195">
            <v>0.52333103896538491</v>
          </cell>
        </row>
        <row r="196">
          <cell r="AZ196">
            <v>0.51958168623795009</v>
          </cell>
        </row>
        <row r="197">
          <cell r="AZ197">
            <v>0.48548465689332138</v>
          </cell>
        </row>
        <row r="198">
          <cell r="AZ198">
            <v>0.47719119328193266</v>
          </cell>
        </row>
        <row r="199">
          <cell r="AZ199">
            <v>0.52092006293441795</v>
          </cell>
        </row>
        <row r="200">
          <cell r="AZ200">
            <v>0.5901055816720554</v>
          </cell>
        </row>
        <row r="201">
          <cell r="AZ201">
            <v>0.54002173907925877</v>
          </cell>
        </row>
        <row r="202">
          <cell r="AZ202">
            <v>0.49219152015457668</v>
          </cell>
        </row>
        <row r="203">
          <cell r="AZ203">
            <v>0.46583880811168621</v>
          </cell>
        </row>
        <row r="204">
          <cell r="AZ204">
            <v>0.50706163561399498</v>
          </cell>
        </row>
        <row r="205">
          <cell r="AZ205">
            <v>0.49976394690650044</v>
          </cell>
        </row>
        <row r="206">
          <cell r="AZ206">
            <v>0.52513312910879206</v>
          </cell>
        </row>
        <row r="207">
          <cell r="AZ207">
            <v>0.51348097145076543</v>
          </cell>
        </row>
        <row r="208">
          <cell r="AZ208">
            <v>0.50145143880579912</v>
          </cell>
        </row>
        <row r="209">
          <cell r="AZ209">
            <v>0.47119476502599783</v>
          </cell>
        </row>
        <row r="210">
          <cell r="AZ210">
            <v>0.46201037289063729</v>
          </cell>
        </row>
      </sheetData>
      <sheetData sheetId="15">
        <row r="1">
          <cell r="O1" t="str">
            <v>Rprofit</v>
          </cell>
        </row>
      </sheetData>
      <sheetData sheetId="16"/>
      <sheetData sheetId="17"/>
      <sheetData sheetId="18"/>
      <sheetData sheetId="19">
        <row r="6">
          <cell r="H6" t="str">
            <v>Czech Republic: Real Effective Exchange Rate (based on CPI) , 1991-98</v>
          </cell>
        </row>
      </sheetData>
      <sheetData sheetId="20">
        <row r="2">
          <cell r="B2" t="str">
            <v>REER-CPI</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InputBasics"/>
      <sheetName val="SR Table"/>
      <sheetName val="Panel Chart"/>
      <sheetName val="Panel Chart Data"/>
      <sheetName val="DMX_OUT"/>
      <sheetName val="FSI_IN"/>
      <sheetName val="LookUp"/>
    </sheetNames>
    <sheetDataSet>
      <sheetData sheetId="0" refreshError="1"/>
      <sheetData sheetId="1" refreshError="1"/>
      <sheetData sheetId="2">
        <row r="2">
          <cell r="C2" t="str">
            <v>West Bank and Gaza</v>
          </cell>
        </row>
      </sheetData>
      <sheetData sheetId="3" refreshError="1"/>
      <sheetData sheetId="4" refreshError="1"/>
      <sheetData sheetId="5" refreshError="1"/>
      <sheetData sheetId="6" refreshError="1"/>
      <sheetData sheetId="7" refreshError="1"/>
      <sheetData sheetId="8">
        <row r="2">
          <cell r="E2" t="str">
            <v>United States</v>
          </cell>
          <cell r="F2" t="str">
            <v>Kosovo</v>
          </cell>
        </row>
        <row r="3">
          <cell r="E3" t="str">
            <v>Ecuador</v>
          </cell>
          <cell r="F3" t="str">
            <v>Montenegro</v>
          </cell>
        </row>
        <row r="4">
          <cell r="E4" t="str">
            <v>Micronesia</v>
          </cell>
          <cell r="F4" t="str">
            <v>Austria</v>
          </cell>
        </row>
        <row r="5">
          <cell r="E5" t="str">
            <v>Zimbabwe</v>
          </cell>
          <cell r="F5" t="str">
            <v>Belgium</v>
          </cell>
        </row>
        <row r="6">
          <cell r="E6" t="str">
            <v>West Bank and Gaza</v>
          </cell>
          <cell r="F6" t="str">
            <v>Cyprus</v>
          </cell>
        </row>
        <row r="7">
          <cell r="F7" t="str">
            <v>Estonia</v>
          </cell>
        </row>
        <row r="8">
          <cell r="F8" t="str">
            <v>Finland</v>
          </cell>
        </row>
        <row r="9">
          <cell r="F9" t="str">
            <v>France</v>
          </cell>
        </row>
        <row r="10">
          <cell r="F10" t="str">
            <v>Germany</v>
          </cell>
        </row>
        <row r="11">
          <cell r="F11" t="str">
            <v>Greece</v>
          </cell>
        </row>
        <row r="12">
          <cell r="F12" t="str">
            <v>Ireland</v>
          </cell>
        </row>
        <row r="13">
          <cell r="F13" t="str">
            <v>Italy</v>
          </cell>
        </row>
        <row r="14">
          <cell r="F14" t="str">
            <v>Latvia</v>
          </cell>
        </row>
        <row r="15">
          <cell r="F15" t="str">
            <v>Lithuania</v>
          </cell>
        </row>
        <row r="16">
          <cell r="F16" t="str">
            <v>Luxembourg</v>
          </cell>
        </row>
        <row r="17">
          <cell r="F17" t="str">
            <v>Malta</v>
          </cell>
        </row>
        <row r="18">
          <cell r="F18" t="str">
            <v>Netherlands</v>
          </cell>
        </row>
        <row r="19">
          <cell r="F19" t="str">
            <v>Portugal</v>
          </cell>
        </row>
        <row r="20">
          <cell r="F20" t="str">
            <v>Spain</v>
          </cell>
        </row>
        <row r="21">
          <cell r="F21" t="str">
            <v>Slovenia</v>
          </cell>
        </row>
        <row r="22">
          <cell r="F22" t="str">
            <v>Slovak Republic</v>
          </cell>
        </row>
        <row r="23">
          <cell r="F23" t="str">
            <v>San Marino</v>
          </cell>
        </row>
        <row r="24">
          <cell r="F24" t="str">
            <v>Euro Area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AA16-E520-4B02-9815-31BAADB63032}">
  <sheetPr>
    <tabColor theme="1" tint="0.499984740745262"/>
  </sheetPr>
  <dimension ref="A1:U7"/>
  <sheetViews>
    <sheetView showGridLines="0" topLeftCell="B1" zoomScale="80" zoomScaleNormal="80" workbookViewId="0">
      <selection activeCell="H4" sqref="H4"/>
    </sheetView>
  </sheetViews>
  <sheetFormatPr defaultColWidth="8.85546875" defaultRowHeight="12.75" x14ac:dyDescent="0.2"/>
  <cols>
    <col min="1" max="1" width="3.7109375" style="78" hidden="1" customWidth="1"/>
    <col min="2" max="2" width="96.5703125" style="78" customWidth="1"/>
    <col min="3" max="3" width="85.85546875" style="78" customWidth="1"/>
    <col min="4" max="7" width="8.85546875" style="78"/>
    <col min="8" max="8" width="24.140625" style="78" customWidth="1"/>
    <col min="9" max="16" width="8.85546875" style="78"/>
    <col min="17" max="18" width="9.140625" style="78" customWidth="1"/>
    <col min="19" max="19" width="5" style="78" customWidth="1"/>
    <col min="20" max="21" width="9.140625" style="78" hidden="1" customWidth="1"/>
    <col min="22" max="22" width="14.7109375" style="78" customWidth="1"/>
    <col min="23" max="16384" width="8.85546875" style="78"/>
  </cols>
  <sheetData>
    <row r="1" spans="1:14" ht="38.25" customHeight="1" x14ac:dyDescent="0.4">
      <c r="B1" s="406" t="s">
        <v>517</v>
      </c>
      <c r="C1" s="407"/>
      <c r="D1" s="79"/>
      <c r="E1" s="79"/>
      <c r="F1" s="79"/>
      <c r="G1" s="79"/>
      <c r="H1" s="79"/>
      <c r="I1" s="79"/>
      <c r="J1" s="79"/>
      <c r="K1" s="79"/>
      <c r="L1" s="79"/>
      <c r="M1" s="79"/>
      <c r="N1" s="79"/>
    </row>
    <row r="2" spans="1:14" ht="38.25" customHeight="1" thickBot="1" x14ac:dyDescent="0.35">
      <c r="B2" s="408" t="s">
        <v>518</v>
      </c>
      <c r="C2" s="409"/>
      <c r="D2" s="79"/>
      <c r="E2" s="79"/>
      <c r="F2" s="79"/>
      <c r="G2" s="79"/>
      <c r="H2" s="79"/>
      <c r="I2" s="79"/>
      <c r="J2" s="79"/>
      <c r="K2" s="79"/>
      <c r="L2" s="79"/>
      <c r="M2" s="79"/>
      <c r="N2" s="79"/>
    </row>
    <row r="3" spans="1:14" ht="4.5" customHeight="1" thickBot="1" x14ac:dyDescent="0.35">
      <c r="A3" s="80"/>
      <c r="B3" s="80"/>
      <c r="C3" s="80"/>
      <c r="D3" s="80"/>
      <c r="E3" s="80"/>
      <c r="F3" s="80"/>
      <c r="G3" s="80"/>
      <c r="H3" s="80"/>
      <c r="I3" s="80"/>
      <c r="J3" s="80"/>
      <c r="K3" s="80"/>
      <c r="L3" s="80"/>
      <c r="M3" s="80"/>
      <c r="N3" s="80"/>
    </row>
    <row r="4" spans="1:14" ht="241.5" customHeight="1" x14ac:dyDescent="0.2">
      <c r="B4" s="410" t="s">
        <v>520</v>
      </c>
      <c r="C4" s="411" t="s">
        <v>519</v>
      </c>
    </row>
    <row r="5" spans="1:14" ht="40.15" customHeight="1" x14ac:dyDescent="0.2">
      <c r="B5" s="414" t="s">
        <v>243</v>
      </c>
      <c r="C5" s="412" t="s">
        <v>244</v>
      </c>
    </row>
    <row r="6" spans="1:14" ht="30" customHeight="1" thickBot="1" x14ac:dyDescent="0.25">
      <c r="B6" s="415" t="s">
        <v>248</v>
      </c>
      <c r="C6" s="413" t="s">
        <v>247</v>
      </c>
    </row>
    <row r="7" spans="1:14" ht="23.25" x14ac:dyDescent="0.35">
      <c r="C7" s="81"/>
    </row>
  </sheetData>
  <mergeCells count="2">
    <mergeCell ref="B1:C1"/>
    <mergeCell ref="B2:C2"/>
  </mergeCells>
  <printOptions horizontalCentered="1" verticalCentered="1"/>
  <pageMargins left="0.25" right="0.25" top="0.75" bottom="0.75" header="0.3" footer="0.3"/>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B8502-75F9-4579-8AF4-FB6B96D4B15D}">
  <sheetPr>
    <tabColor theme="9" tint="0.39997558519241921"/>
  </sheetPr>
  <dimension ref="A1:N66"/>
  <sheetViews>
    <sheetView topLeftCell="A10" zoomScale="93" zoomScaleNormal="93" workbookViewId="0">
      <selection sqref="A1:J1"/>
    </sheetView>
  </sheetViews>
  <sheetFormatPr defaultColWidth="9.140625" defaultRowHeight="15" x14ac:dyDescent="0.25"/>
  <cols>
    <col min="1" max="1" width="5.42578125" style="1" customWidth="1"/>
    <col min="2" max="2" width="21.7109375" style="8" customWidth="1"/>
    <col min="3" max="3" width="14" style="8" customWidth="1"/>
    <col min="4" max="4" width="17.5703125" style="8" customWidth="1"/>
    <col min="5" max="5" width="9.42578125" style="1" customWidth="1"/>
    <col min="6" max="6" width="15.28515625" style="1" customWidth="1"/>
    <col min="7" max="7" width="10.140625" style="8" customWidth="1"/>
    <col min="8" max="8" width="11.85546875" style="8" customWidth="1"/>
    <col min="9" max="9" width="12.7109375" style="8" customWidth="1"/>
    <col min="10" max="10" width="5.5703125" style="1" customWidth="1"/>
    <col min="11" max="13" width="9.140625" style="1"/>
    <col min="14" max="14" width="19.5703125" style="1" customWidth="1"/>
    <col min="15" max="16384" width="9.140625" style="1"/>
  </cols>
  <sheetData>
    <row r="1" spans="1:14" ht="30.75" customHeight="1" x14ac:dyDescent="0.25">
      <c r="A1" s="345" t="s">
        <v>338</v>
      </c>
      <c r="B1" s="346"/>
      <c r="C1" s="346"/>
      <c r="D1" s="346"/>
      <c r="E1" s="346"/>
      <c r="F1" s="346"/>
      <c r="G1" s="346"/>
      <c r="H1" s="346"/>
      <c r="I1" s="346"/>
      <c r="J1" s="347"/>
      <c r="N1" s="240" t="s">
        <v>486</v>
      </c>
    </row>
    <row r="2" spans="1:14" s="13" customFormat="1" ht="27.75" customHeight="1" x14ac:dyDescent="0.25">
      <c r="A2" s="348" t="s">
        <v>339</v>
      </c>
      <c r="B2" s="349"/>
      <c r="C2" s="349"/>
      <c r="D2" s="349"/>
      <c r="E2" s="349"/>
      <c r="F2" s="349"/>
      <c r="G2" s="349"/>
      <c r="H2" s="349"/>
      <c r="I2" s="349"/>
      <c r="J2" s="350"/>
    </row>
    <row r="3" spans="1:14" ht="75.75" customHeight="1" x14ac:dyDescent="0.25">
      <c r="A3" s="274" t="s">
        <v>258</v>
      </c>
      <c r="B3" s="7" t="s">
        <v>119</v>
      </c>
      <c r="C3" s="7" t="s">
        <v>86</v>
      </c>
      <c r="D3" s="7" t="s">
        <v>101</v>
      </c>
      <c r="E3" s="7" t="s">
        <v>212</v>
      </c>
      <c r="F3" s="7" t="s">
        <v>340</v>
      </c>
      <c r="G3" s="7" t="s">
        <v>115</v>
      </c>
      <c r="H3" s="7" t="s">
        <v>75</v>
      </c>
      <c r="I3" s="7" t="s">
        <v>116</v>
      </c>
      <c r="J3" s="73" t="s">
        <v>82</v>
      </c>
    </row>
    <row r="4" spans="1:14" ht="75.75" customHeight="1" x14ac:dyDescent="0.25">
      <c r="A4" s="136">
        <v>1</v>
      </c>
      <c r="B4" s="17" t="s">
        <v>235</v>
      </c>
      <c r="C4" s="17" t="s">
        <v>54</v>
      </c>
      <c r="D4" s="17" t="s">
        <v>113</v>
      </c>
      <c r="E4" s="138">
        <v>6.4924687362659314E-2</v>
      </c>
      <c r="F4" s="147">
        <v>13</v>
      </c>
      <c r="G4" s="148" t="s">
        <v>102</v>
      </c>
      <c r="H4" s="17" t="s">
        <v>9</v>
      </c>
      <c r="I4" s="17" t="s">
        <v>120</v>
      </c>
      <c r="J4" s="140">
        <v>1</v>
      </c>
    </row>
    <row r="5" spans="1:14" ht="75.75" customHeight="1" x14ac:dyDescent="0.25">
      <c r="A5" s="141">
        <v>2</v>
      </c>
      <c r="B5" s="11" t="s">
        <v>309</v>
      </c>
      <c r="C5" s="11" t="s">
        <v>64</v>
      </c>
      <c r="D5" s="11" t="s">
        <v>310</v>
      </c>
      <c r="E5" s="142">
        <v>6.3907367453753638E-2</v>
      </c>
      <c r="F5" s="149">
        <v>12.796299999999999</v>
      </c>
      <c r="G5" s="11" t="s">
        <v>311</v>
      </c>
      <c r="H5" s="11" t="s">
        <v>71</v>
      </c>
      <c r="I5" s="11" t="s">
        <v>342</v>
      </c>
      <c r="J5" s="144">
        <v>2</v>
      </c>
    </row>
    <row r="6" spans="1:14" ht="75.75" customHeight="1" x14ac:dyDescent="0.25">
      <c r="A6" s="136">
        <v>3</v>
      </c>
      <c r="B6" s="17" t="s">
        <v>220</v>
      </c>
      <c r="C6" s="17" t="s">
        <v>58</v>
      </c>
      <c r="D6" s="17" t="s">
        <v>113</v>
      </c>
      <c r="E6" s="138">
        <v>5.5897159295217547E-2</v>
      </c>
      <c r="F6" s="147">
        <v>11.192399999999999</v>
      </c>
      <c r="G6" s="148" t="s">
        <v>102</v>
      </c>
      <c r="H6" s="17" t="s">
        <v>11</v>
      </c>
      <c r="I6" s="17" t="s">
        <v>343</v>
      </c>
      <c r="J6" s="140">
        <v>3</v>
      </c>
    </row>
    <row r="7" spans="1:14" ht="75.75" customHeight="1" x14ac:dyDescent="0.25">
      <c r="A7" s="141">
        <v>4</v>
      </c>
      <c r="B7" s="11" t="s">
        <v>344</v>
      </c>
      <c r="C7" s="11" t="s">
        <v>55</v>
      </c>
      <c r="D7" s="11" t="s">
        <v>113</v>
      </c>
      <c r="E7" s="142">
        <v>5.4936273922250187E-2</v>
      </c>
      <c r="F7" s="149">
        <v>11</v>
      </c>
      <c r="G7" s="11" t="s">
        <v>102</v>
      </c>
      <c r="H7" s="11" t="s">
        <v>10</v>
      </c>
      <c r="I7" s="11" t="s">
        <v>345</v>
      </c>
      <c r="J7" s="144">
        <v>4</v>
      </c>
    </row>
    <row r="8" spans="1:14" ht="75.75" customHeight="1" x14ac:dyDescent="0.25">
      <c r="A8" s="136">
        <v>5</v>
      </c>
      <c r="B8" s="17" t="s">
        <v>346</v>
      </c>
      <c r="C8" s="17" t="s">
        <v>59</v>
      </c>
      <c r="D8" s="17" t="s">
        <v>113</v>
      </c>
      <c r="E8" s="138">
        <v>5.1339446242358866E-2</v>
      </c>
      <c r="F8" s="147">
        <v>10.2798</v>
      </c>
      <c r="G8" s="148" t="s">
        <v>102</v>
      </c>
      <c r="H8" s="17" t="s">
        <v>69</v>
      </c>
      <c r="I8" s="17" t="s">
        <v>347</v>
      </c>
      <c r="J8" s="140">
        <v>5</v>
      </c>
    </row>
    <row r="9" spans="1:14" ht="75.75" customHeight="1" x14ac:dyDescent="0.25">
      <c r="A9" s="141">
        <v>6</v>
      </c>
      <c r="B9" s="11" t="s">
        <v>348</v>
      </c>
      <c r="C9" s="11" t="s">
        <v>291</v>
      </c>
      <c r="D9" s="11" t="s">
        <v>113</v>
      </c>
      <c r="E9" s="142">
        <v>4.994206720204563E-2</v>
      </c>
      <c r="F9" s="149">
        <v>10</v>
      </c>
      <c r="G9" s="11" t="s">
        <v>102</v>
      </c>
      <c r="H9" s="11" t="s">
        <v>292</v>
      </c>
      <c r="I9" s="11" t="s">
        <v>349</v>
      </c>
      <c r="J9" s="144">
        <v>6</v>
      </c>
    </row>
    <row r="10" spans="1:14" ht="75.75" customHeight="1" x14ac:dyDescent="0.25">
      <c r="A10" s="136">
        <v>7</v>
      </c>
      <c r="B10" s="17" t="s">
        <v>326</v>
      </c>
      <c r="C10" s="17" t="s">
        <v>59</v>
      </c>
      <c r="D10" s="17" t="s">
        <v>310</v>
      </c>
      <c r="E10" s="138">
        <v>4.5999640417116149E-2</v>
      </c>
      <c r="F10" s="147">
        <v>9.2106000000000012</v>
      </c>
      <c r="G10" s="148" t="s">
        <v>311</v>
      </c>
      <c r="H10" s="17" t="s">
        <v>69</v>
      </c>
      <c r="I10" s="17" t="s">
        <v>350</v>
      </c>
      <c r="J10" s="140">
        <v>7</v>
      </c>
    </row>
    <row r="11" spans="1:14" ht="75.75" customHeight="1" x14ac:dyDescent="0.25">
      <c r="A11" s="141">
        <v>8</v>
      </c>
      <c r="B11" s="11" t="s">
        <v>351</v>
      </c>
      <c r="C11" s="11" t="s">
        <v>54</v>
      </c>
      <c r="D11" s="11" t="s">
        <v>113</v>
      </c>
      <c r="E11" s="142">
        <v>3.9953653761636503E-2</v>
      </c>
      <c r="F11" s="149">
        <v>8</v>
      </c>
      <c r="G11" s="11" t="s">
        <v>102</v>
      </c>
      <c r="H11" s="11" t="s">
        <v>9</v>
      </c>
      <c r="I11" s="11" t="s">
        <v>352</v>
      </c>
      <c r="J11" s="144">
        <v>8</v>
      </c>
    </row>
    <row r="12" spans="1:14" ht="75.75" customHeight="1" x14ac:dyDescent="0.25">
      <c r="A12" s="136">
        <v>9</v>
      </c>
      <c r="B12" s="17" t="s">
        <v>301</v>
      </c>
      <c r="C12" s="17" t="s">
        <v>58</v>
      </c>
      <c r="D12" s="17" t="s">
        <v>113</v>
      </c>
      <c r="E12" s="138">
        <v>3.2893843141955328E-2</v>
      </c>
      <c r="F12" s="147">
        <v>6.5863999999999994</v>
      </c>
      <c r="G12" s="148" t="s">
        <v>102</v>
      </c>
      <c r="H12" s="17" t="s">
        <v>353</v>
      </c>
      <c r="I12" s="17" t="s">
        <v>303</v>
      </c>
      <c r="J12" s="140">
        <v>9</v>
      </c>
    </row>
    <row r="13" spans="1:14" ht="75.75" customHeight="1" x14ac:dyDescent="0.25">
      <c r="A13" s="141">
        <v>10</v>
      </c>
      <c r="B13" s="11" t="s">
        <v>354</v>
      </c>
      <c r="C13" s="11" t="s">
        <v>55</v>
      </c>
      <c r="D13" s="11" t="s">
        <v>310</v>
      </c>
      <c r="E13" s="142">
        <v>3.1525929921291301E-2</v>
      </c>
      <c r="F13" s="149">
        <v>6.3125</v>
      </c>
      <c r="G13" s="11" t="s">
        <v>311</v>
      </c>
      <c r="H13" s="11" t="s">
        <v>10</v>
      </c>
      <c r="I13" s="11" t="s">
        <v>355</v>
      </c>
      <c r="J13" s="144">
        <v>10</v>
      </c>
    </row>
    <row r="14" spans="1:14" ht="48" customHeight="1" x14ac:dyDescent="0.25">
      <c r="A14" s="339" t="s">
        <v>73</v>
      </c>
      <c r="B14" s="340" t="s">
        <v>32</v>
      </c>
      <c r="C14" s="340"/>
      <c r="D14" s="340"/>
      <c r="E14" s="275">
        <v>0.49132006872028444</v>
      </c>
      <c r="F14" s="276">
        <v>98.377999999999986</v>
      </c>
      <c r="G14" s="341" t="s">
        <v>74</v>
      </c>
      <c r="H14" s="341"/>
      <c r="I14" s="341"/>
      <c r="J14" s="342"/>
    </row>
    <row r="15" spans="1:14" ht="18" customHeight="1" x14ac:dyDescent="0.25">
      <c r="A15" s="1" t="s">
        <v>28</v>
      </c>
      <c r="D15" s="150"/>
      <c r="J15" s="1" t="s">
        <v>246</v>
      </c>
    </row>
    <row r="16" spans="1:14" x14ac:dyDescent="0.25">
      <c r="F16" s="22"/>
    </row>
    <row r="17" spans="4:9" x14ac:dyDescent="0.25">
      <c r="D17" s="151"/>
      <c r="E17" s="151"/>
      <c r="F17" s="151"/>
      <c r="G17" s="151"/>
      <c r="H17" s="151"/>
    </row>
    <row r="18" spans="4:9" x14ac:dyDescent="0.25">
      <c r="D18" s="151"/>
      <c r="E18" s="151"/>
      <c r="F18" s="151"/>
      <c r="G18" s="151"/>
      <c r="H18" s="151"/>
    </row>
    <row r="19" spans="4:9" x14ac:dyDescent="0.25">
      <c r="D19" s="151"/>
      <c r="E19" s="151"/>
      <c r="F19" s="151"/>
      <c r="G19" s="151"/>
      <c r="H19" s="151"/>
    </row>
    <row r="20" spans="4:9" x14ac:dyDescent="0.25">
      <c r="D20" s="151"/>
      <c r="E20" s="151"/>
      <c r="F20" s="151"/>
      <c r="G20" s="151"/>
      <c r="H20" s="151"/>
      <c r="I20" s="151"/>
    </row>
    <row r="21" spans="4:9" x14ac:dyDescent="0.25">
      <c r="D21" s="151"/>
      <c r="E21" s="151"/>
      <c r="F21" s="151"/>
      <c r="G21" s="151"/>
      <c r="H21" s="151"/>
    </row>
    <row r="22" spans="4:9" x14ac:dyDescent="0.25">
      <c r="D22" s="151"/>
      <c r="E22" s="151"/>
      <c r="F22" s="151"/>
      <c r="G22" s="151"/>
      <c r="H22" s="151"/>
    </row>
    <row r="23" spans="4:9" x14ac:dyDescent="0.25">
      <c r="D23" s="151"/>
      <c r="E23" s="151"/>
      <c r="F23" s="151"/>
      <c r="G23" s="151"/>
      <c r="H23" s="151"/>
    </row>
    <row r="47" spans="7:9" x14ac:dyDescent="0.25">
      <c r="G47" s="1"/>
      <c r="H47" s="1"/>
      <c r="I47" s="1"/>
    </row>
    <row r="48" spans="7:9" x14ac:dyDescent="0.25">
      <c r="G48" s="1"/>
      <c r="H48" s="1"/>
      <c r="I48" s="1"/>
    </row>
    <row r="49" spans="7:9" x14ac:dyDescent="0.25">
      <c r="G49" s="1"/>
      <c r="H49" s="1"/>
      <c r="I49" s="1"/>
    </row>
    <row r="50" spans="7:9" x14ac:dyDescent="0.25">
      <c r="G50" s="1"/>
      <c r="H50" s="1"/>
      <c r="I50" s="1"/>
    </row>
    <row r="51" spans="7:9" x14ac:dyDescent="0.25">
      <c r="G51" s="1"/>
      <c r="H51" s="1"/>
      <c r="I51" s="1"/>
    </row>
    <row r="52" spans="7:9" x14ac:dyDescent="0.25">
      <c r="G52" s="1"/>
      <c r="H52" s="1"/>
      <c r="I52" s="1"/>
    </row>
    <row r="53" spans="7:9" x14ac:dyDescent="0.25">
      <c r="G53" s="1"/>
      <c r="H53" s="1"/>
      <c r="I53" s="1"/>
    </row>
    <row r="54" spans="7:9" x14ac:dyDescent="0.25">
      <c r="G54" s="1"/>
      <c r="H54" s="1"/>
      <c r="I54" s="1"/>
    </row>
    <row r="55" spans="7:9" x14ac:dyDescent="0.25">
      <c r="G55" s="1"/>
      <c r="H55" s="1"/>
      <c r="I55" s="1"/>
    </row>
    <row r="56" spans="7:9" x14ac:dyDescent="0.25">
      <c r="G56" s="1"/>
      <c r="H56" s="1"/>
      <c r="I56" s="1"/>
    </row>
    <row r="57" spans="7:9" x14ac:dyDescent="0.25">
      <c r="G57" s="1"/>
      <c r="H57" s="1"/>
      <c r="I57" s="1"/>
    </row>
    <row r="58" spans="7:9" x14ac:dyDescent="0.25">
      <c r="G58" s="1"/>
      <c r="H58" s="1"/>
      <c r="I58" s="1"/>
    </row>
    <row r="59" spans="7:9" x14ac:dyDescent="0.25">
      <c r="G59" s="1"/>
      <c r="H59" s="1"/>
      <c r="I59" s="1"/>
    </row>
    <row r="60" spans="7:9" x14ac:dyDescent="0.25">
      <c r="G60" s="1"/>
      <c r="H60" s="1"/>
      <c r="I60" s="1"/>
    </row>
    <row r="61" spans="7:9" x14ac:dyDescent="0.25">
      <c r="G61" s="1"/>
      <c r="H61" s="1"/>
      <c r="I61" s="1"/>
    </row>
    <row r="62" spans="7:9" x14ac:dyDescent="0.25">
      <c r="G62" s="1"/>
      <c r="H62" s="1"/>
      <c r="I62" s="1"/>
    </row>
    <row r="63" spans="7:9" x14ac:dyDescent="0.25">
      <c r="G63" s="1"/>
      <c r="H63" s="1"/>
      <c r="I63" s="1"/>
    </row>
    <row r="64" spans="7:9" x14ac:dyDescent="0.25">
      <c r="G64" s="1"/>
      <c r="H64" s="1"/>
      <c r="I64" s="1"/>
    </row>
    <row r="65" spans="7:9" x14ac:dyDescent="0.25">
      <c r="G65" s="1"/>
      <c r="H65" s="1"/>
      <c r="I65" s="1"/>
    </row>
    <row r="66" spans="7:9" x14ac:dyDescent="0.25">
      <c r="G66" s="1"/>
      <c r="H66" s="1"/>
      <c r="I66" s="1"/>
    </row>
  </sheetData>
  <mergeCells count="4">
    <mergeCell ref="A1:J1"/>
    <mergeCell ref="A2:J2"/>
    <mergeCell ref="A14:D14"/>
    <mergeCell ref="G14:J14"/>
  </mergeCells>
  <printOptions horizontalCentered="1" verticalCentered="1"/>
  <pageMargins left="0" right="0" top="0" bottom="0" header="0" footer="0"/>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2F28-CA6C-4F48-840C-1A4EEC3D2F96}">
  <sheetPr>
    <tabColor theme="9" tint="0.39997558519241921"/>
  </sheetPr>
  <dimension ref="A1:N54"/>
  <sheetViews>
    <sheetView topLeftCell="A12" zoomScaleNormal="100" workbookViewId="0">
      <selection activeCell="N1" sqref="N1"/>
    </sheetView>
  </sheetViews>
  <sheetFormatPr defaultColWidth="9.140625" defaultRowHeight="15" x14ac:dyDescent="0.25"/>
  <cols>
    <col min="1" max="1" width="6.140625" style="1" customWidth="1"/>
    <col min="2" max="2" width="18.140625" style="8" customWidth="1"/>
    <col min="3" max="3" width="14.28515625" style="8" customWidth="1"/>
    <col min="4" max="4" width="23.85546875" style="8" customWidth="1"/>
    <col min="5" max="5" width="10.140625" style="1" customWidth="1"/>
    <col min="6" max="6" width="12.140625" style="1" customWidth="1"/>
    <col min="7" max="7" width="12.5703125" style="8" customWidth="1"/>
    <col min="8" max="8" width="12.42578125" style="8" customWidth="1"/>
    <col min="9" max="9" width="13.42578125" style="8" customWidth="1"/>
    <col min="10" max="10" width="7.7109375" style="1" customWidth="1"/>
    <col min="11" max="13" width="9.140625" style="1"/>
    <col min="14" max="14" width="17.85546875" style="1" customWidth="1"/>
    <col min="15" max="16384" width="9.140625" style="1"/>
  </cols>
  <sheetData>
    <row r="1" spans="1:14" ht="27" customHeight="1" x14ac:dyDescent="0.25">
      <c r="A1" s="333" t="s">
        <v>370</v>
      </c>
      <c r="B1" s="334"/>
      <c r="C1" s="334"/>
      <c r="D1" s="334"/>
      <c r="E1" s="334"/>
      <c r="F1" s="334"/>
      <c r="G1" s="334"/>
      <c r="H1" s="334"/>
      <c r="I1" s="334"/>
      <c r="J1" s="335"/>
      <c r="N1" s="240" t="s">
        <v>486</v>
      </c>
    </row>
    <row r="2" spans="1:14" s="13" customFormat="1" ht="30.75" customHeight="1" x14ac:dyDescent="0.25">
      <c r="A2" s="351" t="s">
        <v>516</v>
      </c>
      <c r="B2" s="352"/>
      <c r="C2" s="352"/>
      <c r="D2" s="352"/>
      <c r="E2" s="352"/>
      <c r="F2" s="352"/>
      <c r="G2" s="352"/>
      <c r="H2" s="352"/>
      <c r="I2" s="352"/>
      <c r="J2" s="353"/>
    </row>
    <row r="3" spans="1:14" ht="69" customHeight="1" x14ac:dyDescent="0.25">
      <c r="A3" s="277" t="s">
        <v>258</v>
      </c>
      <c r="B3" s="2" t="s">
        <v>117</v>
      </c>
      <c r="C3" s="2" t="s">
        <v>66</v>
      </c>
      <c r="D3" s="2" t="s">
        <v>100</v>
      </c>
      <c r="E3" s="2" t="s">
        <v>211</v>
      </c>
      <c r="F3" s="2" t="s">
        <v>195</v>
      </c>
      <c r="G3" s="2" t="s">
        <v>115</v>
      </c>
      <c r="H3" s="2" t="s">
        <v>75</v>
      </c>
      <c r="I3" s="2" t="s">
        <v>116</v>
      </c>
      <c r="J3" s="75" t="s">
        <v>82</v>
      </c>
    </row>
    <row r="4" spans="1:14" ht="59.25" customHeight="1" x14ac:dyDescent="0.25">
      <c r="A4" s="136">
        <v>1</v>
      </c>
      <c r="B4" s="17" t="s">
        <v>309</v>
      </c>
      <c r="C4" s="17" t="s">
        <v>64</v>
      </c>
      <c r="D4" s="17" t="s">
        <v>310</v>
      </c>
      <c r="E4" s="138">
        <v>2.4744619936867902E-2</v>
      </c>
      <c r="F4" s="139">
        <v>4382</v>
      </c>
      <c r="G4" s="148" t="s">
        <v>311</v>
      </c>
      <c r="H4" s="17" t="s">
        <v>71</v>
      </c>
      <c r="I4" s="17" t="s">
        <v>312</v>
      </c>
      <c r="J4" s="140">
        <v>1</v>
      </c>
    </row>
    <row r="5" spans="1:14" ht="59.25" customHeight="1" x14ac:dyDescent="0.25">
      <c r="A5" s="141">
        <v>2</v>
      </c>
      <c r="B5" s="11" t="s">
        <v>357</v>
      </c>
      <c r="C5" s="11" t="s">
        <v>274</v>
      </c>
      <c r="D5" s="11" t="s">
        <v>359</v>
      </c>
      <c r="E5" s="142">
        <v>2.2587512493717848E-2</v>
      </c>
      <c r="F5" s="143">
        <v>4000</v>
      </c>
      <c r="G5" s="11" t="s">
        <v>371</v>
      </c>
      <c r="H5" s="11" t="s">
        <v>275</v>
      </c>
      <c r="I5" s="11" t="s">
        <v>358</v>
      </c>
      <c r="J5" s="144">
        <v>2</v>
      </c>
    </row>
    <row r="6" spans="1:14" ht="59.25" customHeight="1" x14ac:dyDescent="0.25">
      <c r="A6" s="136">
        <v>3</v>
      </c>
      <c r="B6" s="17" t="s">
        <v>360</v>
      </c>
      <c r="C6" s="17" t="s">
        <v>56</v>
      </c>
      <c r="D6" s="17" t="s">
        <v>359</v>
      </c>
      <c r="E6" s="152">
        <v>1.9764073432003117E-2</v>
      </c>
      <c r="F6" s="139">
        <v>3500</v>
      </c>
      <c r="G6" s="148" t="s">
        <v>371</v>
      </c>
      <c r="H6" s="17" t="s">
        <v>68</v>
      </c>
      <c r="I6" s="17" t="s">
        <v>361</v>
      </c>
      <c r="J6" s="140">
        <v>3</v>
      </c>
    </row>
    <row r="7" spans="1:14" ht="59.25" customHeight="1" x14ac:dyDescent="0.25">
      <c r="A7" s="141">
        <v>4</v>
      </c>
      <c r="B7" s="11" t="s">
        <v>336</v>
      </c>
      <c r="C7" s="11" t="s">
        <v>109</v>
      </c>
      <c r="D7" s="11" t="s">
        <v>110</v>
      </c>
      <c r="E7" s="153">
        <v>1.9764073432003117E-2</v>
      </c>
      <c r="F7" s="143">
        <v>3500</v>
      </c>
      <c r="G7" s="11" t="s">
        <v>17</v>
      </c>
      <c r="H7" s="11" t="s">
        <v>0</v>
      </c>
      <c r="I7" s="11" t="s">
        <v>362</v>
      </c>
      <c r="J7" s="144">
        <v>4</v>
      </c>
    </row>
    <row r="8" spans="1:14" ht="59.25" customHeight="1" x14ac:dyDescent="0.25">
      <c r="A8" s="136">
        <v>5</v>
      </c>
      <c r="B8" s="17" t="s">
        <v>326</v>
      </c>
      <c r="C8" s="17" t="s">
        <v>59</v>
      </c>
      <c r="D8" s="17" t="s">
        <v>310</v>
      </c>
      <c r="E8" s="152">
        <v>1.897915737284642E-2</v>
      </c>
      <c r="F8" s="139">
        <v>3361</v>
      </c>
      <c r="G8" s="148" t="s">
        <v>311</v>
      </c>
      <c r="H8" s="17" t="s">
        <v>69</v>
      </c>
      <c r="I8" s="17" t="s">
        <v>350</v>
      </c>
      <c r="J8" s="140">
        <v>5</v>
      </c>
    </row>
    <row r="9" spans="1:14" ht="59.25" customHeight="1" x14ac:dyDescent="0.25">
      <c r="A9" s="141">
        <v>6</v>
      </c>
      <c r="B9" s="11" t="s">
        <v>220</v>
      </c>
      <c r="C9" s="11" t="s">
        <v>58</v>
      </c>
      <c r="D9" s="11" t="s">
        <v>113</v>
      </c>
      <c r="E9" s="153">
        <v>1.8578229026082929E-2</v>
      </c>
      <c r="F9" s="143">
        <v>3290</v>
      </c>
      <c r="G9" s="11" t="s">
        <v>102</v>
      </c>
      <c r="H9" s="11" t="s">
        <v>353</v>
      </c>
      <c r="I9" s="11" t="s">
        <v>363</v>
      </c>
      <c r="J9" s="144">
        <v>6</v>
      </c>
    </row>
    <row r="10" spans="1:14" ht="59.25" customHeight="1" x14ac:dyDescent="0.25">
      <c r="A10" s="136">
        <v>7</v>
      </c>
      <c r="B10" s="17" t="s">
        <v>364</v>
      </c>
      <c r="C10" s="17" t="s">
        <v>276</v>
      </c>
      <c r="D10" s="17" t="s">
        <v>122</v>
      </c>
      <c r="E10" s="152">
        <v>1.8002247457493126E-2</v>
      </c>
      <c r="F10" s="139">
        <v>3188</v>
      </c>
      <c r="G10" s="148" t="s">
        <v>18</v>
      </c>
      <c r="H10" s="17" t="s">
        <v>277</v>
      </c>
      <c r="I10" s="17" t="s">
        <v>365</v>
      </c>
      <c r="J10" s="140">
        <v>7</v>
      </c>
    </row>
    <row r="11" spans="1:14" ht="59.25" customHeight="1" x14ac:dyDescent="0.25">
      <c r="A11" s="141">
        <v>8</v>
      </c>
      <c r="B11" s="11" t="s">
        <v>366</v>
      </c>
      <c r="C11" s="11" t="s">
        <v>58</v>
      </c>
      <c r="D11" s="11" t="s">
        <v>108</v>
      </c>
      <c r="E11" s="153">
        <v>1.7861075504407388E-2</v>
      </c>
      <c r="F11" s="143">
        <v>3163</v>
      </c>
      <c r="G11" s="11" t="s">
        <v>176</v>
      </c>
      <c r="H11" s="11" t="s">
        <v>353</v>
      </c>
      <c r="I11" s="11" t="s">
        <v>367</v>
      </c>
      <c r="J11" s="144">
        <v>8</v>
      </c>
    </row>
    <row r="12" spans="1:14" ht="59.25" customHeight="1" x14ac:dyDescent="0.25">
      <c r="A12" s="136">
        <v>9</v>
      </c>
      <c r="B12" s="17" t="s">
        <v>368</v>
      </c>
      <c r="C12" s="17" t="s">
        <v>278</v>
      </c>
      <c r="D12" s="17" t="s">
        <v>98</v>
      </c>
      <c r="E12" s="152">
        <v>1.6940634370288386E-2</v>
      </c>
      <c r="F12" s="139">
        <v>3000</v>
      </c>
      <c r="G12" s="148" t="s">
        <v>372</v>
      </c>
      <c r="H12" s="17" t="s">
        <v>373</v>
      </c>
      <c r="I12" s="17" t="s">
        <v>369</v>
      </c>
      <c r="J12" s="140">
        <v>9</v>
      </c>
    </row>
    <row r="13" spans="1:14" ht="59.25" customHeight="1" x14ac:dyDescent="0.25">
      <c r="A13" s="141">
        <v>10</v>
      </c>
      <c r="B13" s="11" t="s">
        <v>348</v>
      </c>
      <c r="C13" s="11" t="s">
        <v>291</v>
      </c>
      <c r="D13" s="11" t="s">
        <v>113</v>
      </c>
      <c r="E13" s="153">
        <v>1.6940634370288386E-2</v>
      </c>
      <c r="F13" s="143">
        <v>3000</v>
      </c>
      <c r="G13" s="11" t="s">
        <v>102</v>
      </c>
      <c r="H13" s="11" t="s">
        <v>292</v>
      </c>
      <c r="I13" s="11" t="s">
        <v>349</v>
      </c>
      <c r="J13" s="144">
        <v>10</v>
      </c>
    </row>
    <row r="14" spans="1:14" ht="59.25" customHeight="1" x14ac:dyDescent="0.25">
      <c r="A14" s="339" t="s">
        <v>73</v>
      </c>
      <c r="B14" s="340"/>
      <c r="C14" s="340"/>
      <c r="D14" s="340"/>
      <c r="E14" s="275">
        <f>SUM(E4:E13)</f>
        <v>0.19416225739599863</v>
      </c>
      <c r="F14" s="276">
        <f>SUM(F4:F13)</f>
        <v>34384</v>
      </c>
      <c r="G14" s="341" t="s">
        <v>74</v>
      </c>
      <c r="H14" s="341"/>
      <c r="I14" s="341"/>
      <c r="J14" s="342"/>
    </row>
    <row r="15" spans="1:14" ht="18" customHeight="1" x14ac:dyDescent="0.25">
      <c r="A15" s="1" t="s">
        <v>28</v>
      </c>
      <c r="J15" s="1" t="s">
        <v>246</v>
      </c>
    </row>
    <row r="16" spans="1:14" x14ac:dyDescent="0.25">
      <c r="B16" s="1"/>
      <c r="C16" s="1"/>
      <c r="D16" s="1"/>
      <c r="G16" s="1"/>
      <c r="H16" s="1"/>
      <c r="I16" s="1"/>
    </row>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sheetData>
  <mergeCells count="4">
    <mergeCell ref="A1:J1"/>
    <mergeCell ref="A2:J2"/>
    <mergeCell ref="A14:D14"/>
    <mergeCell ref="G14:J14"/>
  </mergeCells>
  <printOptions horizontalCentered="1" verticalCentered="1"/>
  <pageMargins left="0" right="0" top="0" bottom="0" header="0" footer="0"/>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FCEC-F4F6-4FF3-8C5E-8B635BC74644}">
  <sheetPr>
    <tabColor theme="9" tint="0.39997558519241921"/>
  </sheetPr>
  <dimension ref="A1:L22"/>
  <sheetViews>
    <sheetView zoomScale="73" zoomScaleNormal="73" zoomScaleSheetLayoutView="100" workbookViewId="0">
      <selection sqref="A1:H1"/>
    </sheetView>
  </sheetViews>
  <sheetFormatPr defaultRowHeight="15" x14ac:dyDescent="0.25"/>
  <cols>
    <col min="1" max="1" width="8.42578125" style="6" customWidth="1"/>
    <col min="2" max="2" width="20.28515625" bestFit="1" customWidth="1"/>
    <col min="3" max="3" width="23.42578125" bestFit="1" customWidth="1"/>
    <col min="4" max="4" width="18.140625" bestFit="1" customWidth="1"/>
    <col min="5" max="5" width="10.85546875" bestFit="1" customWidth="1"/>
    <col min="6" max="6" width="25.140625" customWidth="1"/>
    <col min="7" max="7" width="11.85546875" customWidth="1"/>
    <col min="8" max="8" width="21.28515625" customWidth="1"/>
    <col min="12" max="12" width="27" customWidth="1"/>
  </cols>
  <sheetData>
    <row r="1" spans="1:12" ht="42.75" customHeight="1" x14ac:dyDescent="0.25">
      <c r="A1" s="400" t="s">
        <v>374</v>
      </c>
      <c r="B1" s="295"/>
      <c r="C1" s="295"/>
      <c r="D1" s="295"/>
      <c r="E1" s="295"/>
      <c r="F1" s="295"/>
      <c r="G1" s="295"/>
      <c r="H1" s="295"/>
      <c r="L1" s="240" t="s">
        <v>486</v>
      </c>
    </row>
    <row r="2" spans="1:12" ht="27.75" customHeight="1" x14ac:dyDescent="0.25">
      <c r="A2" s="400" t="s">
        <v>375</v>
      </c>
      <c r="B2" s="295"/>
      <c r="C2" s="295"/>
      <c r="D2" s="295"/>
      <c r="E2" s="295"/>
      <c r="F2" s="295"/>
      <c r="G2" s="295"/>
      <c r="H2" s="295"/>
    </row>
    <row r="3" spans="1:12" ht="67.5" customHeight="1" x14ac:dyDescent="0.25">
      <c r="A3" s="41"/>
      <c r="B3" s="41" t="s">
        <v>222</v>
      </c>
      <c r="C3" s="41" t="s">
        <v>217</v>
      </c>
      <c r="D3" s="41" t="s">
        <v>223</v>
      </c>
      <c r="E3" s="41" t="s">
        <v>218</v>
      </c>
      <c r="F3" s="41" t="s">
        <v>100</v>
      </c>
      <c r="G3" s="41" t="s">
        <v>180</v>
      </c>
      <c r="H3" s="41" t="s">
        <v>376</v>
      </c>
    </row>
    <row r="4" spans="1:12" ht="35.25" customHeight="1" x14ac:dyDescent="0.25">
      <c r="A4" s="136">
        <v>1</v>
      </c>
      <c r="B4" s="46">
        <v>44774</v>
      </c>
      <c r="C4" s="42" t="s">
        <v>341</v>
      </c>
      <c r="D4" s="44" t="s">
        <v>54</v>
      </c>
      <c r="E4" s="44" t="s">
        <v>109</v>
      </c>
      <c r="F4" s="44" t="s">
        <v>113</v>
      </c>
      <c r="G4" s="44">
        <v>3000</v>
      </c>
      <c r="H4" s="44">
        <v>13000</v>
      </c>
    </row>
    <row r="5" spans="1:12" ht="35.25" customHeight="1" x14ac:dyDescent="0.25">
      <c r="A5" s="141">
        <v>2</v>
      </c>
      <c r="B5" s="47">
        <v>44774</v>
      </c>
      <c r="C5" s="43" t="s">
        <v>344</v>
      </c>
      <c r="D5" s="12" t="s">
        <v>55</v>
      </c>
      <c r="E5" s="12" t="s">
        <v>109</v>
      </c>
      <c r="F5" s="12" t="s">
        <v>113</v>
      </c>
      <c r="G5" s="12">
        <v>3000</v>
      </c>
      <c r="H5" s="12">
        <v>11000</v>
      </c>
    </row>
    <row r="6" spans="1:12" ht="36.75" customHeight="1" x14ac:dyDescent="0.25">
      <c r="A6" s="136">
        <v>3</v>
      </c>
      <c r="B6" s="46">
        <v>44866</v>
      </c>
      <c r="C6" s="42" t="s">
        <v>220</v>
      </c>
      <c r="D6" s="44" t="s">
        <v>58</v>
      </c>
      <c r="E6" s="44" t="s">
        <v>109</v>
      </c>
      <c r="F6" s="44" t="s">
        <v>113</v>
      </c>
      <c r="G6" s="44">
        <v>3200</v>
      </c>
      <c r="H6" s="44">
        <v>10815</v>
      </c>
    </row>
    <row r="7" spans="1:12" ht="35.25" customHeight="1" x14ac:dyDescent="0.25">
      <c r="A7" s="141">
        <v>4</v>
      </c>
      <c r="B7" s="47">
        <v>44593</v>
      </c>
      <c r="C7" s="43" t="s">
        <v>346</v>
      </c>
      <c r="D7" s="12" t="s">
        <v>282</v>
      </c>
      <c r="E7" s="12" t="s">
        <v>283</v>
      </c>
      <c r="F7" s="12" t="s">
        <v>113</v>
      </c>
      <c r="G7" s="12">
        <v>3000</v>
      </c>
      <c r="H7" s="12">
        <v>10279.77</v>
      </c>
    </row>
    <row r="8" spans="1:12" ht="35.25" customHeight="1" x14ac:dyDescent="0.25">
      <c r="A8" s="136">
        <v>5</v>
      </c>
      <c r="B8" s="46">
        <v>44682</v>
      </c>
      <c r="C8" s="42" t="s">
        <v>348</v>
      </c>
      <c r="D8" s="44" t="s">
        <v>291</v>
      </c>
      <c r="E8" s="44" t="s">
        <v>109</v>
      </c>
      <c r="F8" s="44" t="s">
        <v>113</v>
      </c>
      <c r="G8" s="44">
        <v>3000</v>
      </c>
      <c r="H8" s="44">
        <v>10000</v>
      </c>
    </row>
    <row r="9" spans="1:12" ht="35.25" customHeight="1" x14ac:dyDescent="0.25">
      <c r="A9" s="141">
        <v>6</v>
      </c>
      <c r="B9" s="47">
        <v>44743</v>
      </c>
      <c r="C9" s="43" t="s">
        <v>351</v>
      </c>
      <c r="D9" s="12" t="s">
        <v>54</v>
      </c>
      <c r="E9" s="12" t="s">
        <v>109</v>
      </c>
      <c r="F9" s="12" t="s">
        <v>113</v>
      </c>
      <c r="G9" s="12">
        <v>3000</v>
      </c>
      <c r="H9" s="12">
        <v>8000</v>
      </c>
    </row>
    <row r="10" spans="1:12" ht="35.25" customHeight="1" x14ac:dyDescent="0.25">
      <c r="A10" s="136">
        <v>7</v>
      </c>
      <c r="B10" s="46">
        <v>44713</v>
      </c>
      <c r="C10" s="42" t="s">
        <v>377</v>
      </c>
      <c r="D10" s="44" t="s">
        <v>53</v>
      </c>
      <c r="E10" s="44" t="s">
        <v>286</v>
      </c>
      <c r="F10" s="44" t="s">
        <v>310</v>
      </c>
      <c r="G10" s="44">
        <v>2195</v>
      </c>
      <c r="H10" s="44">
        <v>6312.5</v>
      </c>
    </row>
    <row r="11" spans="1:12" ht="35.25" customHeight="1" x14ac:dyDescent="0.25">
      <c r="A11" s="141">
        <v>8</v>
      </c>
      <c r="B11" s="47">
        <v>44713</v>
      </c>
      <c r="C11" s="43" t="s">
        <v>309</v>
      </c>
      <c r="D11" s="12" t="s">
        <v>64</v>
      </c>
      <c r="E11" s="12" t="s">
        <v>286</v>
      </c>
      <c r="F11" s="12" t="s">
        <v>310</v>
      </c>
      <c r="G11" s="12">
        <v>2195</v>
      </c>
      <c r="H11" s="12">
        <v>6312.5</v>
      </c>
    </row>
    <row r="12" spans="1:12" ht="35.25" customHeight="1" x14ac:dyDescent="0.25">
      <c r="A12" s="136">
        <v>9</v>
      </c>
      <c r="B12" s="46">
        <v>44713</v>
      </c>
      <c r="C12" s="42" t="s">
        <v>378</v>
      </c>
      <c r="D12" s="44" t="s">
        <v>53</v>
      </c>
      <c r="E12" s="44" t="s">
        <v>286</v>
      </c>
      <c r="F12" s="44" t="s">
        <v>310</v>
      </c>
      <c r="G12" s="44">
        <v>2195</v>
      </c>
      <c r="H12" s="44">
        <v>6312.5</v>
      </c>
    </row>
    <row r="13" spans="1:12" ht="35.25" customHeight="1" x14ac:dyDescent="0.25">
      <c r="A13" s="141">
        <v>10</v>
      </c>
      <c r="B13" s="47">
        <v>44743</v>
      </c>
      <c r="C13" s="43" t="s">
        <v>354</v>
      </c>
      <c r="D13" s="12" t="s">
        <v>55</v>
      </c>
      <c r="E13" s="12" t="s">
        <v>286</v>
      </c>
      <c r="F13" s="12" t="s">
        <v>310</v>
      </c>
      <c r="G13" s="12">
        <v>2195</v>
      </c>
      <c r="H13" s="12">
        <v>6312.5</v>
      </c>
    </row>
    <row r="14" spans="1:12" x14ac:dyDescent="0.25">
      <c r="A14" s="1" t="s">
        <v>28</v>
      </c>
      <c r="C14" s="1"/>
      <c r="D14" s="1"/>
      <c r="E14" s="1"/>
      <c r="H14" s="1" t="s">
        <v>29</v>
      </c>
    </row>
    <row r="15" spans="1:12" ht="15.75" thickBot="1" x14ac:dyDescent="0.3">
      <c r="A15" s="1"/>
      <c r="C15" s="1"/>
      <c r="D15" s="1"/>
      <c r="E15" s="1"/>
      <c r="H15" s="1"/>
    </row>
    <row r="16" spans="1:12" ht="49.5" customHeight="1" thickBot="1" x14ac:dyDescent="0.3">
      <c r="A16" s="365" t="s">
        <v>374</v>
      </c>
      <c r="B16" s="366"/>
      <c r="C16" s="366"/>
      <c r="D16" s="366"/>
      <c r="E16" s="366"/>
      <c r="F16" s="366"/>
      <c r="G16" s="366"/>
      <c r="H16" s="367"/>
    </row>
    <row r="17" spans="1:8" ht="32.25" customHeight="1" x14ac:dyDescent="0.25">
      <c r="A17" s="368" t="s">
        <v>379</v>
      </c>
      <c r="B17" s="369"/>
      <c r="C17" s="369"/>
      <c r="D17" s="369"/>
      <c r="E17" s="369"/>
      <c r="F17" s="369"/>
      <c r="G17" s="154" t="s">
        <v>380</v>
      </c>
      <c r="H17" s="155" t="s">
        <v>381</v>
      </c>
    </row>
    <row r="18" spans="1:8" ht="120" customHeight="1" x14ac:dyDescent="0.25">
      <c r="A18" s="354" t="s">
        <v>382</v>
      </c>
      <c r="B18" s="355"/>
      <c r="C18" s="355"/>
      <c r="D18" s="355"/>
      <c r="E18" s="355"/>
      <c r="F18" s="356"/>
      <c r="G18" s="156" t="s">
        <v>383</v>
      </c>
      <c r="H18" s="157" t="s">
        <v>384</v>
      </c>
    </row>
    <row r="19" spans="1:8" ht="111.75" customHeight="1" x14ac:dyDescent="0.25">
      <c r="A19" s="370" t="s">
        <v>386</v>
      </c>
      <c r="B19" s="371"/>
      <c r="C19" s="371"/>
      <c r="D19" s="371"/>
      <c r="E19" s="371"/>
      <c r="F19" s="372"/>
      <c r="G19" s="158" t="s">
        <v>387</v>
      </c>
      <c r="H19" s="159" t="s">
        <v>388</v>
      </c>
    </row>
    <row r="20" spans="1:8" ht="91.5" customHeight="1" x14ac:dyDescent="0.25">
      <c r="A20" s="354" t="s">
        <v>389</v>
      </c>
      <c r="B20" s="355"/>
      <c r="C20" s="355"/>
      <c r="D20" s="355"/>
      <c r="E20" s="355"/>
      <c r="F20" s="356"/>
      <c r="G20" s="156" t="s">
        <v>390</v>
      </c>
      <c r="H20" s="157" t="s">
        <v>391</v>
      </c>
    </row>
    <row r="21" spans="1:8" ht="102" customHeight="1" x14ac:dyDescent="0.25">
      <c r="A21" s="357" t="s">
        <v>392</v>
      </c>
      <c r="B21" s="358"/>
      <c r="C21" s="358"/>
      <c r="D21" s="358"/>
      <c r="E21" s="358"/>
      <c r="F21" s="359"/>
      <c r="G21" s="158" t="s">
        <v>393</v>
      </c>
      <c r="H21" s="159" t="s">
        <v>394</v>
      </c>
    </row>
    <row r="22" spans="1:8" ht="96.75" customHeight="1" thickBot="1" x14ac:dyDescent="0.3">
      <c r="A22" s="360" t="s">
        <v>395</v>
      </c>
      <c r="B22" s="361"/>
      <c r="C22" s="361"/>
      <c r="D22" s="361"/>
      <c r="E22" s="361"/>
      <c r="F22" s="362"/>
      <c r="G22" s="160" t="s">
        <v>396</v>
      </c>
      <c r="H22" s="161" t="s">
        <v>397</v>
      </c>
    </row>
  </sheetData>
  <autoFilter ref="A3:H16" xr:uid="{22ADF21F-9FA8-4A4A-B8C9-4257E6158DF1}"/>
  <mergeCells count="9">
    <mergeCell ref="A20:F20"/>
    <mergeCell ref="A21:F21"/>
    <mergeCell ref="A22:F22"/>
    <mergeCell ref="A1:H1"/>
    <mergeCell ref="A2:H2"/>
    <mergeCell ref="A16:H16"/>
    <mergeCell ref="A17:F17"/>
    <mergeCell ref="A18:F18"/>
    <mergeCell ref="A19:F19"/>
  </mergeCells>
  <printOptions horizontalCentered="1" verticalCentered="1"/>
  <pageMargins left="0" right="0" top="0" bottom="0" header="0" footer="0"/>
  <pageSetup scale="70"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409B-FE65-41E7-BB41-A7C6202BEFD4}">
  <sheetPr>
    <tabColor theme="9" tint="0.39997558519241921"/>
  </sheetPr>
  <dimension ref="A1:N25"/>
  <sheetViews>
    <sheetView zoomScale="78" zoomScaleNormal="78" workbookViewId="0">
      <selection activeCell="N1" sqref="N1"/>
    </sheetView>
  </sheetViews>
  <sheetFormatPr defaultColWidth="9.140625" defaultRowHeight="15" x14ac:dyDescent="0.25"/>
  <cols>
    <col min="1" max="1" width="9.7109375" style="1" customWidth="1"/>
    <col min="2" max="2" width="14.85546875" style="1" customWidth="1"/>
    <col min="3" max="3" width="11.28515625" style="1" customWidth="1"/>
    <col min="4" max="4" width="12.42578125" style="1" customWidth="1"/>
    <col min="5" max="5" width="11.28515625" style="1" customWidth="1"/>
    <col min="6" max="6" width="14.28515625" style="1" customWidth="1"/>
    <col min="7" max="7" width="12.85546875" style="1" customWidth="1"/>
    <col min="8" max="8" width="12.5703125" style="1" customWidth="1"/>
    <col min="9" max="9" width="12.7109375" style="1" bestFit="1" customWidth="1"/>
    <col min="10" max="10" width="8.28515625" style="1" customWidth="1"/>
    <col min="11" max="13" width="9.140625" style="1"/>
    <col min="14" max="14" width="19.85546875" style="1" customWidth="1"/>
    <col min="15" max="16384" width="9.140625" style="1"/>
  </cols>
  <sheetData>
    <row r="1" spans="1:14" ht="33.75" customHeight="1" x14ac:dyDescent="0.25">
      <c r="A1" s="373" t="s">
        <v>399</v>
      </c>
      <c r="B1" s="374"/>
      <c r="C1" s="374"/>
      <c r="D1" s="374"/>
      <c r="E1" s="374"/>
      <c r="F1" s="374"/>
      <c r="G1" s="374"/>
      <c r="H1" s="374"/>
      <c r="I1" s="374"/>
      <c r="J1" s="375"/>
      <c r="N1" s="240" t="s">
        <v>486</v>
      </c>
    </row>
    <row r="2" spans="1:14" ht="34.5" customHeight="1" x14ac:dyDescent="0.25">
      <c r="A2" s="376" t="s">
        <v>400</v>
      </c>
      <c r="B2" s="377"/>
      <c r="C2" s="377"/>
      <c r="D2" s="377"/>
      <c r="E2" s="377"/>
      <c r="F2" s="377"/>
      <c r="G2" s="377"/>
      <c r="H2" s="377"/>
      <c r="I2" s="377"/>
      <c r="J2" s="378"/>
    </row>
    <row r="3" spans="1:14" ht="93" customHeight="1" x14ac:dyDescent="0.25">
      <c r="A3" s="85" t="s">
        <v>239</v>
      </c>
      <c r="B3" s="162" t="s">
        <v>66</v>
      </c>
      <c r="C3" s="162" t="s">
        <v>194</v>
      </c>
      <c r="D3" s="162" t="s">
        <v>195</v>
      </c>
      <c r="E3" s="162" t="s">
        <v>31</v>
      </c>
      <c r="F3" s="162" t="s">
        <v>236</v>
      </c>
      <c r="G3" s="162" t="s">
        <v>253</v>
      </c>
      <c r="H3" s="162" t="s">
        <v>198</v>
      </c>
      <c r="I3" s="162" t="s">
        <v>75</v>
      </c>
      <c r="J3" s="163" t="s">
        <v>401</v>
      </c>
    </row>
    <row r="4" spans="1:14" ht="31.5" customHeight="1" x14ac:dyDescent="0.25">
      <c r="A4" s="164">
        <v>1</v>
      </c>
      <c r="B4" s="83" t="s">
        <v>58</v>
      </c>
      <c r="C4" s="66">
        <f>D4/H4</f>
        <v>42.113759479956663</v>
      </c>
      <c r="D4" s="66">
        <v>38871</v>
      </c>
      <c r="E4" s="66">
        <f>F4/H4</f>
        <v>11.740628385698809</v>
      </c>
      <c r="F4" s="66">
        <v>10836.6</v>
      </c>
      <c r="G4" s="66">
        <v>890</v>
      </c>
      <c r="H4" s="165">
        <v>923</v>
      </c>
      <c r="I4" s="83" t="s">
        <v>11</v>
      </c>
      <c r="J4" s="166">
        <v>1</v>
      </c>
    </row>
    <row r="5" spans="1:14" ht="31.5" customHeight="1" x14ac:dyDescent="0.25">
      <c r="A5" s="167">
        <v>2</v>
      </c>
      <c r="B5" s="84" t="s">
        <v>121</v>
      </c>
      <c r="C5" s="67">
        <f t="shared" ref="C5:C24" si="0">D5/H5</f>
        <v>93.313364055299544</v>
      </c>
      <c r="D5" s="67">
        <v>20249</v>
      </c>
      <c r="E5" s="67">
        <f t="shared" ref="E5:E24" si="1">F5/H5</f>
        <v>61.056221198156685</v>
      </c>
      <c r="F5" s="67">
        <v>13249.2</v>
      </c>
      <c r="G5" s="67">
        <v>201</v>
      </c>
      <c r="H5" s="168">
        <v>217</v>
      </c>
      <c r="I5" s="84" t="s">
        <v>81</v>
      </c>
      <c r="J5" s="169">
        <v>2</v>
      </c>
    </row>
    <row r="6" spans="1:14" ht="31.5" customHeight="1" x14ac:dyDescent="0.25">
      <c r="A6" s="164">
        <v>3</v>
      </c>
      <c r="B6" s="83" t="s">
        <v>109</v>
      </c>
      <c r="C6" s="66">
        <f t="shared" si="0"/>
        <v>412.58783783783781</v>
      </c>
      <c r="D6" s="66">
        <v>61063</v>
      </c>
      <c r="E6" s="66">
        <f t="shared" si="1"/>
        <v>722.94256756756761</v>
      </c>
      <c r="F6" s="66">
        <v>106995.5</v>
      </c>
      <c r="G6" s="66">
        <v>130</v>
      </c>
      <c r="H6" s="165">
        <v>148</v>
      </c>
      <c r="I6" s="83" t="s">
        <v>0</v>
      </c>
      <c r="J6" s="166">
        <v>3</v>
      </c>
    </row>
    <row r="7" spans="1:14" ht="31.5" customHeight="1" x14ac:dyDescent="0.25">
      <c r="A7" s="167">
        <v>4</v>
      </c>
      <c r="B7" s="84" t="s">
        <v>286</v>
      </c>
      <c r="C7" s="67">
        <f t="shared" si="0"/>
        <v>103.49629629629629</v>
      </c>
      <c r="D7" s="67">
        <v>13972</v>
      </c>
      <c r="E7" s="67">
        <f t="shared" si="1"/>
        <v>220.58148148148149</v>
      </c>
      <c r="F7" s="67">
        <v>29778.5</v>
      </c>
      <c r="G7" s="67">
        <v>133</v>
      </c>
      <c r="H7" s="168">
        <v>135</v>
      </c>
      <c r="I7" s="84" t="s">
        <v>402</v>
      </c>
      <c r="J7" s="169">
        <v>4</v>
      </c>
    </row>
    <row r="8" spans="1:14" ht="31.5" customHeight="1" x14ac:dyDescent="0.25">
      <c r="A8" s="164">
        <v>5</v>
      </c>
      <c r="B8" s="83" t="s">
        <v>283</v>
      </c>
      <c r="C8" s="66">
        <f t="shared" si="0"/>
        <v>296.81690140845069</v>
      </c>
      <c r="D8" s="66">
        <v>21074</v>
      </c>
      <c r="E8" s="66">
        <f t="shared" si="1"/>
        <v>215.6112676056338</v>
      </c>
      <c r="F8" s="66">
        <v>15308.4</v>
      </c>
      <c r="G8" s="66">
        <v>64</v>
      </c>
      <c r="H8" s="165">
        <v>71</v>
      </c>
      <c r="I8" s="83" t="s">
        <v>123</v>
      </c>
      <c r="J8" s="166">
        <v>5</v>
      </c>
    </row>
    <row r="9" spans="1:14" ht="31.5" customHeight="1" x14ac:dyDescent="0.25">
      <c r="A9" s="167">
        <v>6</v>
      </c>
      <c r="B9" s="84" t="s">
        <v>150</v>
      </c>
      <c r="C9" s="67">
        <f t="shared" si="0"/>
        <v>230.6</v>
      </c>
      <c r="D9" s="67">
        <v>8071</v>
      </c>
      <c r="E9" s="67">
        <f t="shared" si="1"/>
        <v>279.84571428571428</v>
      </c>
      <c r="F9" s="67">
        <v>9794.6</v>
      </c>
      <c r="G9" s="67">
        <v>35</v>
      </c>
      <c r="H9" s="168">
        <v>35</v>
      </c>
      <c r="I9" s="84" t="s">
        <v>8</v>
      </c>
      <c r="J9" s="169">
        <v>6</v>
      </c>
    </row>
    <row r="10" spans="1:14" ht="31.5" customHeight="1" x14ac:dyDescent="0.25">
      <c r="A10" s="164">
        <v>7</v>
      </c>
      <c r="B10" s="83" t="s">
        <v>85</v>
      </c>
      <c r="C10" s="66">
        <f t="shared" si="0"/>
        <v>114.29166666666667</v>
      </c>
      <c r="D10" s="66">
        <v>2743</v>
      </c>
      <c r="E10" s="66">
        <f t="shared" si="1"/>
        <v>91.612499999999997</v>
      </c>
      <c r="F10" s="66">
        <v>2198.6999999999998</v>
      </c>
      <c r="G10" s="66">
        <v>21</v>
      </c>
      <c r="H10" s="165">
        <v>24</v>
      </c>
      <c r="I10" s="83" t="s">
        <v>3</v>
      </c>
      <c r="J10" s="166">
        <v>7</v>
      </c>
    </row>
    <row r="11" spans="1:14" ht="31.5" customHeight="1" x14ac:dyDescent="0.25">
      <c r="A11" s="167">
        <v>8</v>
      </c>
      <c r="B11" s="84" t="s">
        <v>221</v>
      </c>
      <c r="C11" s="67">
        <f t="shared" si="0"/>
        <v>131.23076923076923</v>
      </c>
      <c r="D11" s="67">
        <v>1706</v>
      </c>
      <c r="E11" s="67">
        <f t="shared" si="1"/>
        <v>30.915384615384614</v>
      </c>
      <c r="F11" s="67">
        <v>401.9</v>
      </c>
      <c r="G11" s="67">
        <v>12</v>
      </c>
      <c r="H11" s="168">
        <v>13</v>
      </c>
      <c r="I11" s="84" t="s">
        <v>79</v>
      </c>
      <c r="J11" s="169">
        <v>8</v>
      </c>
    </row>
    <row r="12" spans="1:14" ht="31.5" customHeight="1" x14ac:dyDescent="0.25">
      <c r="A12" s="164">
        <v>9</v>
      </c>
      <c r="B12" s="83" t="s">
        <v>76</v>
      </c>
      <c r="C12" s="66">
        <f t="shared" si="0"/>
        <v>296</v>
      </c>
      <c r="D12" s="66">
        <v>2960</v>
      </c>
      <c r="E12" s="66">
        <f t="shared" si="1"/>
        <v>103.87</v>
      </c>
      <c r="F12" s="66">
        <v>1038.7</v>
      </c>
      <c r="G12" s="66">
        <v>7</v>
      </c>
      <c r="H12" s="165">
        <v>10</v>
      </c>
      <c r="I12" s="83" t="s">
        <v>4</v>
      </c>
      <c r="J12" s="166">
        <v>9</v>
      </c>
    </row>
    <row r="13" spans="1:14" ht="31.5" customHeight="1" x14ac:dyDescent="0.25">
      <c r="A13" s="167">
        <v>10</v>
      </c>
      <c r="B13" s="84" t="s">
        <v>83</v>
      </c>
      <c r="C13" s="67">
        <f t="shared" si="0"/>
        <v>82</v>
      </c>
      <c r="D13" s="67">
        <v>820</v>
      </c>
      <c r="E13" s="67">
        <f t="shared" si="1"/>
        <v>37.65</v>
      </c>
      <c r="F13" s="67">
        <v>376.5</v>
      </c>
      <c r="G13" s="67">
        <v>9</v>
      </c>
      <c r="H13" s="168">
        <v>10</v>
      </c>
      <c r="I13" s="84" t="s">
        <v>5</v>
      </c>
      <c r="J13" s="169">
        <v>10</v>
      </c>
    </row>
    <row r="14" spans="1:14" ht="31.5" customHeight="1" x14ac:dyDescent="0.25">
      <c r="A14" s="164">
        <v>11</v>
      </c>
      <c r="B14" s="83" t="s">
        <v>62</v>
      </c>
      <c r="C14" s="66">
        <f t="shared" si="0"/>
        <v>129.5</v>
      </c>
      <c r="D14" s="66">
        <v>777</v>
      </c>
      <c r="E14" s="66">
        <f t="shared" si="1"/>
        <v>92.416666666666671</v>
      </c>
      <c r="F14" s="66">
        <v>554.5</v>
      </c>
      <c r="G14" s="66">
        <v>6</v>
      </c>
      <c r="H14" s="165">
        <v>6</v>
      </c>
      <c r="I14" s="83" t="s">
        <v>6</v>
      </c>
      <c r="J14" s="166">
        <v>11</v>
      </c>
    </row>
    <row r="15" spans="1:14" ht="31.5" customHeight="1" x14ac:dyDescent="0.25">
      <c r="A15" s="167">
        <v>12</v>
      </c>
      <c r="B15" s="84" t="s">
        <v>60</v>
      </c>
      <c r="C15" s="67">
        <f t="shared" si="0"/>
        <v>18.2</v>
      </c>
      <c r="D15" s="67">
        <v>91</v>
      </c>
      <c r="E15" s="67">
        <f t="shared" si="1"/>
        <v>2.46</v>
      </c>
      <c r="F15" s="67">
        <v>12.3</v>
      </c>
      <c r="G15" s="67">
        <v>5</v>
      </c>
      <c r="H15" s="168">
        <v>5</v>
      </c>
      <c r="I15" s="84" t="s">
        <v>7</v>
      </c>
      <c r="J15" s="169">
        <v>12</v>
      </c>
    </row>
    <row r="16" spans="1:14" ht="31.5" customHeight="1" x14ac:dyDescent="0.25">
      <c r="A16" s="164">
        <v>13</v>
      </c>
      <c r="B16" s="83" t="s">
        <v>281</v>
      </c>
      <c r="C16" s="66">
        <f t="shared" si="0"/>
        <v>448</v>
      </c>
      <c r="D16" s="66">
        <v>2240</v>
      </c>
      <c r="E16" s="66">
        <f t="shared" si="1"/>
        <v>1272.3399999999999</v>
      </c>
      <c r="F16" s="66">
        <v>6361.7</v>
      </c>
      <c r="G16" s="66">
        <v>5</v>
      </c>
      <c r="H16" s="165">
        <v>5</v>
      </c>
      <c r="I16" s="83" t="s">
        <v>403</v>
      </c>
      <c r="J16" s="166">
        <v>13</v>
      </c>
    </row>
    <row r="17" spans="1:10" ht="31.5" customHeight="1" x14ac:dyDescent="0.25">
      <c r="A17" s="167">
        <v>14</v>
      </c>
      <c r="B17" s="84" t="s">
        <v>219</v>
      </c>
      <c r="C17" s="67">
        <f t="shared" si="0"/>
        <v>477</v>
      </c>
      <c r="D17" s="67">
        <v>1908</v>
      </c>
      <c r="E17" s="67">
        <f t="shared" si="1"/>
        <v>33.924999999999997</v>
      </c>
      <c r="F17" s="67">
        <v>135.69999999999999</v>
      </c>
      <c r="G17" s="67">
        <v>4</v>
      </c>
      <c r="H17" s="168">
        <v>4</v>
      </c>
      <c r="I17" s="84" t="s">
        <v>143</v>
      </c>
      <c r="J17" s="169">
        <v>14</v>
      </c>
    </row>
    <row r="18" spans="1:10" ht="31.5" customHeight="1" x14ac:dyDescent="0.25">
      <c r="A18" s="164">
        <v>15</v>
      </c>
      <c r="B18" s="83" t="s">
        <v>285</v>
      </c>
      <c r="C18" s="66">
        <f t="shared" si="0"/>
        <v>33.333333333333336</v>
      </c>
      <c r="D18" s="66">
        <v>100</v>
      </c>
      <c r="E18" s="66">
        <f t="shared" si="1"/>
        <v>8.2666666666666675</v>
      </c>
      <c r="F18" s="66">
        <v>24.8</v>
      </c>
      <c r="G18" s="66">
        <v>3</v>
      </c>
      <c r="H18" s="165">
        <v>3</v>
      </c>
      <c r="I18" s="83" t="s">
        <v>404</v>
      </c>
      <c r="J18" s="166">
        <v>15</v>
      </c>
    </row>
    <row r="19" spans="1:10" ht="31.5" customHeight="1" x14ac:dyDescent="0.25">
      <c r="A19" s="167">
        <v>16</v>
      </c>
      <c r="B19" s="84" t="s">
        <v>78</v>
      </c>
      <c r="C19" s="67">
        <f t="shared" si="0"/>
        <v>77</v>
      </c>
      <c r="D19" s="67">
        <v>154</v>
      </c>
      <c r="E19" s="67">
        <f t="shared" si="1"/>
        <v>1234.5</v>
      </c>
      <c r="F19" s="67">
        <v>2469</v>
      </c>
      <c r="G19" s="67">
        <v>2</v>
      </c>
      <c r="H19" s="168">
        <v>2</v>
      </c>
      <c r="I19" s="84" t="s">
        <v>2</v>
      </c>
      <c r="J19" s="169">
        <v>16</v>
      </c>
    </row>
    <row r="20" spans="1:10" ht="31.5" customHeight="1" x14ac:dyDescent="0.25">
      <c r="A20" s="164">
        <v>17</v>
      </c>
      <c r="B20" s="83" t="s">
        <v>77</v>
      </c>
      <c r="C20" s="66">
        <f t="shared" si="0"/>
        <v>45.5</v>
      </c>
      <c r="D20" s="66">
        <v>91</v>
      </c>
      <c r="E20" s="66">
        <f t="shared" si="1"/>
        <v>87.05</v>
      </c>
      <c r="F20" s="66">
        <v>174.1</v>
      </c>
      <c r="G20" s="66">
        <v>2</v>
      </c>
      <c r="H20" s="165">
        <v>2</v>
      </c>
      <c r="I20" s="83" t="s">
        <v>1</v>
      </c>
      <c r="J20" s="166">
        <v>17</v>
      </c>
    </row>
    <row r="21" spans="1:10" ht="31.5" customHeight="1" x14ac:dyDescent="0.25">
      <c r="A21" s="167">
        <v>18</v>
      </c>
      <c r="B21" s="84" t="s">
        <v>288</v>
      </c>
      <c r="C21" s="67">
        <f t="shared" si="0"/>
        <v>56.5</v>
      </c>
      <c r="D21" s="67">
        <v>113</v>
      </c>
      <c r="E21" s="67">
        <f t="shared" si="1"/>
        <v>178.85</v>
      </c>
      <c r="F21" s="67">
        <v>357.7</v>
      </c>
      <c r="G21" s="67">
        <v>2</v>
      </c>
      <c r="H21" s="168">
        <v>2</v>
      </c>
      <c r="I21" s="84" t="s">
        <v>405</v>
      </c>
      <c r="J21" s="169">
        <v>18</v>
      </c>
    </row>
    <row r="22" spans="1:10" ht="31.5" customHeight="1" x14ac:dyDescent="0.25">
      <c r="A22" s="164">
        <v>19</v>
      </c>
      <c r="B22" s="83" t="s">
        <v>84</v>
      </c>
      <c r="C22" s="66">
        <f t="shared" si="0"/>
        <v>16</v>
      </c>
      <c r="D22" s="66">
        <v>16</v>
      </c>
      <c r="E22" s="66">
        <f t="shared" si="1"/>
        <v>55</v>
      </c>
      <c r="F22" s="66">
        <v>55</v>
      </c>
      <c r="G22" s="66">
        <v>1</v>
      </c>
      <c r="H22" s="165">
        <v>1</v>
      </c>
      <c r="I22" s="83" t="s">
        <v>80</v>
      </c>
      <c r="J22" s="166">
        <v>19</v>
      </c>
    </row>
    <row r="23" spans="1:10" ht="31.5" customHeight="1" x14ac:dyDescent="0.25">
      <c r="A23" s="167">
        <v>20</v>
      </c>
      <c r="B23" s="84" t="s">
        <v>287</v>
      </c>
      <c r="C23" s="67">
        <f t="shared" si="0"/>
        <v>70</v>
      </c>
      <c r="D23" s="67">
        <v>70</v>
      </c>
      <c r="E23" s="67">
        <f t="shared" si="1"/>
        <v>108.5</v>
      </c>
      <c r="F23" s="67">
        <v>108.5</v>
      </c>
      <c r="G23" s="67">
        <v>1</v>
      </c>
      <c r="H23" s="168">
        <v>1</v>
      </c>
      <c r="I23" s="84" t="s">
        <v>406</v>
      </c>
      <c r="J23" s="169">
        <v>20</v>
      </c>
    </row>
    <row r="24" spans="1:10" ht="40.5" customHeight="1" x14ac:dyDescent="0.25">
      <c r="A24" s="379" t="s">
        <v>407</v>
      </c>
      <c r="B24" s="380"/>
      <c r="C24" s="170">
        <f t="shared" si="0"/>
        <v>109.51700680272108</v>
      </c>
      <c r="D24" s="170">
        <f>SUM(D4:D23)</f>
        <v>177089</v>
      </c>
      <c r="E24" s="170">
        <f t="shared" si="1"/>
        <v>123.82925170068029</v>
      </c>
      <c r="F24" s="170">
        <f t="shared" ref="F24:H24" si="2">SUM(F4:F23)</f>
        <v>200231.90000000002</v>
      </c>
      <c r="G24" s="170">
        <v>1418</v>
      </c>
      <c r="H24" s="170">
        <f t="shared" si="2"/>
        <v>1617</v>
      </c>
      <c r="I24" s="380" t="s">
        <v>209</v>
      </c>
      <c r="J24" s="381"/>
    </row>
    <row r="25" spans="1:10" x14ac:dyDescent="0.25">
      <c r="A25" s="1" t="s">
        <v>28</v>
      </c>
      <c r="C25" s="15"/>
      <c r="D25" s="15"/>
      <c r="E25" s="15"/>
      <c r="F25" s="15"/>
      <c r="G25" s="15"/>
      <c r="J25" s="1" t="s">
        <v>408</v>
      </c>
    </row>
  </sheetData>
  <mergeCells count="4">
    <mergeCell ref="A1:J1"/>
    <mergeCell ref="A2:J2"/>
    <mergeCell ref="A24:B24"/>
    <mergeCell ref="I24:J24"/>
  </mergeCells>
  <printOptions horizontalCentered="1" verticalCentered="1"/>
  <pageMargins left="0" right="0" top="0" bottom="0" header="0" footer="0"/>
  <pageSetup paperSize="9" scale="8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88C6-B1F2-4ADF-A9DB-A862C7CCFD3D}">
  <sheetPr>
    <tabColor theme="9" tint="0.39997558519241921"/>
  </sheetPr>
  <dimension ref="A1:M34"/>
  <sheetViews>
    <sheetView zoomScale="86" zoomScaleNormal="86" workbookViewId="0">
      <selection activeCell="M1" sqref="M1"/>
    </sheetView>
  </sheetViews>
  <sheetFormatPr defaultColWidth="9.140625" defaultRowHeight="15.75" x14ac:dyDescent="0.25"/>
  <cols>
    <col min="1" max="1" width="10.28515625" style="6" customWidth="1"/>
    <col min="2" max="2" width="18.85546875" style="14" customWidth="1"/>
    <col min="3" max="4" width="12.140625" style="1" customWidth="1"/>
    <col min="5" max="6" width="14.42578125" style="1" customWidth="1"/>
    <col min="7" max="7" width="12.140625" style="1" customWidth="1"/>
    <col min="8" max="8" width="10.85546875" style="1" customWidth="1"/>
    <col min="9" max="9" width="14.28515625" style="8" customWidth="1"/>
    <col min="10" max="10" width="8.140625" style="8" customWidth="1"/>
    <col min="11" max="12" width="9.140625" style="1"/>
    <col min="13" max="13" width="20.42578125" style="1" customWidth="1"/>
    <col min="14" max="16384" width="9.140625" style="1"/>
  </cols>
  <sheetData>
    <row r="1" spans="1:13" ht="42.75" customHeight="1" x14ac:dyDescent="0.25">
      <c r="A1" s="288" t="s">
        <v>409</v>
      </c>
      <c r="B1" s="288"/>
      <c r="C1" s="288"/>
      <c r="D1" s="288"/>
      <c r="E1" s="288"/>
      <c r="F1" s="288"/>
      <c r="G1" s="288"/>
      <c r="H1" s="288"/>
      <c r="I1" s="288"/>
      <c r="J1" s="288"/>
      <c r="M1" s="240" t="s">
        <v>486</v>
      </c>
    </row>
    <row r="2" spans="1:13" ht="47.25" customHeight="1" x14ac:dyDescent="0.25">
      <c r="A2" s="384" t="s">
        <v>410</v>
      </c>
      <c r="B2" s="384"/>
      <c r="C2" s="384"/>
      <c r="D2" s="384"/>
      <c r="E2" s="384"/>
      <c r="F2" s="384"/>
      <c r="G2" s="384"/>
      <c r="H2" s="384"/>
      <c r="I2" s="384"/>
      <c r="J2" s="384"/>
    </row>
    <row r="3" spans="1:13" ht="88.5" customHeight="1" x14ac:dyDescent="0.25">
      <c r="A3" s="171" t="s">
        <v>237</v>
      </c>
      <c r="B3" s="2" t="s">
        <v>124</v>
      </c>
      <c r="C3" s="2" t="s">
        <v>194</v>
      </c>
      <c r="D3" s="2" t="s">
        <v>213</v>
      </c>
      <c r="E3" s="172" t="s">
        <v>411</v>
      </c>
      <c r="F3" s="2" t="s">
        <v>412</v>
      </c>
      <c r="G3" s="2" t="s">
        <v>212</v>
      </c>
      <c r="H3" s="2" t="s">
        <v>241</v>
      </c>
      <c r="I3" s="2" t="s">
        <v>135</v>
      </c>
      <c r="J3" s="173" t="s">
        <v>215</v>
      </c>
    </row>
    <row r="4" spans="1:13" s="14" customFormat="1" ht="29.25" customHeight="1" x14ac:dyDescent="0.25">
      <c r="A4" s="174">
        <v>1</v>
      </c>
      <c r="B4" s="175" t="s">
        <v>183</v>
      </c>
      <c r="C4" s="61">
        <v>30.313144329896907</v>
      </c>
      <c r="D4" s="176">
        <v>23523</v>
      </c>
      <c r="E4" s="62">
        <v>5.6068298969072163</v>
      </c>
      <c r="F4" s="176">
        <v>4350.8999999999996</v>
      </c>
      <c r="G4" s="177">
        <v>0.47990105132962274</v>
      </c>
      <c r="H4" s="178">
        <v>776</v>
      </c>
      <c r="I4" s="175" t="s">
        <v>413</v>
      </c>
      <c r="J4" s="179">
        <v>1</v>
      </c>
    </row>
    <row r="5" spans="1:13" s="14" customFormat="1" ht="29.25" customHeight="1" x14ac:dyDescent="0.25">
      <c r="A5" s="180">
        <v>2</v>
      </c>
      <c r="B5" s="65" t="s">
        <v>137</v>
      </c>
      <c r="C5" s="63">
        <v>26.23076923076923</v>
      </c>
      <c r="D5" s="181">
        <v>3069</v>
      </c>
      <c r="E5" s="64">
        <v>6.505982905982906</v>
      </c>
      <c r="F5" s="181">
        <v>761.2</v>
      </c>
      <c r="G5" s="182">
        <v>7.2356215213358069E-2</v>
      </c>
      <c r="H5" s="183">
        <v>117</v>
      </c>
      <c r="I5" s="65" t="s">
        <v>414</v>
      </c>
      <c r="J5" s="184">
        <v>2</v>
      </c>
    </row>
    <row r="6" spans="1:13" s="14" customFormat="1" ht="29.25" customHeight="1" x14ac:dyDescent="0.25">
      <c r="A6" s="174">
        <v>3</v>
      </c>
      <c r="B6" s="175" t="s">
        <v>184</v>
      </c>
      <c r="C6" s="61">
        <v>37.949494949494948</v>
      </c>
      <c r="D6" s="176">
        <v>3757</v>
      </c>
      <c r="E6" s="62">
        <v>29.519191919191922</v>
      </c>
      <c r="F6" s="176">
        <v>2922.4</v>
      </c>
      <c r="G6" s="177">
        <v>6.1224489795918366E-2</v>
      </c>
      <c r="H6" s="178">
        <v>99</v>
      </c>
      <c r="I6" s="175" t="s">
        <v>138</v>
      </c>
      <c r="J6" s="179">
        <v>3</v>
      </c>
    </row>
    <row r="7" spans="1:13" s="14" customFormat="1" ht="29.25" customHeight="1" x14ac:dyDescent="0.25">
      <c r="A7" s="180">
        <v>4</v>
      </c>
      <c r="B7" s="65" t="s">
        <v>136</v>
      </c>
      <c r="C7" s="63">
        <v>89.928571428571431</v>
      </c>
      <c r="D7" s="181">
        <v>8813</v>
      </c>
      <c r="E7" s="64">
        <v>44.536734693877555</v>
      </c>
      <c r="F7" s="181">
        <v>4364.6000000000004</v>
      </c>
      <c r="G7" s="182">
        <v>6.0606060606060608E-2</v>
      </c>
      <c r="H7" s="183">
        <v>98</v>
      </c>
      <c r="I7" s="65" t="s">
        <v>12</v>
      </c>
      <c r="J7" s="184">
        <v>4</v>
      </c>
    </row>
    <row r="8" spans="1:13" s="14" customFormat="1" ht="29.25" customHeight="1" x14ac:dyDescent="0.25">
      <c r="A8" s="174">
        <v>5</v>
      </c>
      <c r="B8" s="175" t="s">
        <v>185</v>
      </c>
      <c r="C8" s="61">
        <v>201.36956521739131</v>
      </c>
      <c r="D8" s="176">
        <v>9263</v>
      </c>
      <c r="E8" s="62">
        <v>54.002173913043478</v>
      </c>
      <c r="F8" s="176">
        <v>2484.1</v>
      </c>
      <c r="G8" s="177">
        <v>2.8447742733457019E-2</v>
      </c>
      <c r="H8" s="178">
        <v>46</v>
      </c>
      <c r="I8" s="175" t="s">
        <v>13</v>
      </c>
      <c r="J8" s="179">
        <v>5</v>
      </c>
    </row>
    <row r="9" spans="1:13" s="14" customFormat="1" ht="29.25" customHeight="1" x14ac:dyDescent="0.25">
      <c r="A9" s="180">
        <v>6</v>
      </c>
      <c r="B9" s="65" t="s">
        <v>149</v>
      </c>
      <c r="C9" s="63">
        <v>76.727272727272734</v>
      </c>
      <c r="D9" s="181">
        <v>1688</v>
      </c>
      <c r="E9" s="64">
        <v>23.327272727272728</v>
      </c>
      <c r="F9" s="181">
        <v>513.20000000000005</v>
      </c>
      <c r="G9" s="182">
        <v>1.3605442176870748E-2</v>
      </c>
      <c r="H9" s="183">
        <v>22</v>
      </c>
      <c r="I9" s="65" t="s">
        <v>415</v>
      </c>
      <c r="J9" s="184">
        <v>6</v>
      </c>
    </row>
    <row r="10" spans="1:13" s="14" customFormat="1" ht="29.25" customHeight="1" x14ac:dyDescent="0.25">
      <c r="A10" s="174">
        <v>7</v>
      </c>
      <c r="B10" s="175" t="s">
        <v>187</v>
      </c>
      <c r="C10" s="61">
        <v>197.8095238095238</v>
      </c>
      <c r="D10" s="176">
        <v>4154</v>
      </c>
      <c r="E10" s="62">
        <v>68.195238095238096</v>
      </c>
      <c r="F10" s="176">
        <v>1432.1</v>
      </c>
      <c r="G10" s="177">
        <v>1.2987012987012988E-2</v>
      </c>
      <c r="H10" s="178">
        <v>21</v>
      </c>
      <c r="I10" s="175" t="s">
        <v>15</v>
      </c>
      <c r="J10" s="179">
        <v>7</v>
      </c>
    </row>
    <row r="11" spans="1:13" s="14" customFormat="1" ht="29.25" customHeight="1" x14ac:dyDescent="0.25">
      <c r="A11" s="180">
        <v>8</v>
      </c>
      <c r="B11" s="65" t="s">
        <v>148</v>
      </c>
      <c r="C11" s="63">
        <v>125.5</v>
      </c>
      <c r="D11" s="181">
        <v>2008</v>
      </c>
      <c r="E11" s="64">
        <v>179.86875000000001</v>
      </c>
      <c r="F11" s="181">
        <v>2877.9</v>
      </c>
      <c r="G11" s="182">
        <v>9.8948670377241813E-3</v>
      </c>
      <c r="H11" s="183">
        <v>16</v>
      </c>
      <c r="I11" s="65" t="s">
        <v>140</v>
      </c>
      <c r="J11" s="184">
        <v>8</v>
      </c>
    </row>
    <row r="12" spans="1:13" s="14" customFormat="1" ht="29.25" customHeight="1" x14ac:dyDescent="0.25">
      <c r="A12" s="174">
        <v>9</v>
      </c>
      <c r="B12" s="175" t="s">
        <v>416</v>
      </c>
      <c r="C12" s="61">
        <v>670.14285714285711</v>
      </c>
      <c r="D12" s="176">
        <v>9382</v>
      </c>
      <c r="E12" s="62">
        <v>2912.6642857142861</v>
      </c>
      <c r="F12" s="176">
        <v>40777.300000000003</v>
      </c>
      <c r="G12" s="177">
        <v>8.658008658008658E-3</v>
      </c>
      <c r="H12" s="178">
        <v>14</v>
      </c>
      <c r="I12" s="175" t="s">
        <v>417</v>
      </c>
      <c r="J12" s="179">
        <v>9</v>
      </c>
    </row>
    <row r="13" spans="1:13" s="14" customFormat="1" ht="29.25" customHeight="1" x14ac:dyDescent="0.25">
      <c r="A13" s="180">
        <v>10</v>
      </c>
      <c r="B13" s="65" t="s">
        <v>147</v>
      </c>
      <c r="C13" s="63">
        <v>73.642857142857139</v>
      </c>
      <c r="D13" s="181">
        <v>1031</v>
      </c>
      <c r="E13" s="64">
        <v>45.164285714285711</v>
      </c>
      <c r="F13" s="181">
        <v>632.29999999999995</v>
      </c>
      <c r="G13" s="182">
        <v>8.658008658008658E-3</v>
      </c>
      <c r="H13" s="183">
        <v>14</v>
      </c>
      <c r="I13" s="65" t="s">
        <v>141</v>
      </c>
      <c r="J13" s="184">
        <v>10</v>
      </c>
    </row>
    <row r="14" spans="1:13" s="14" customFormat="1" ht="29.25" customHeight="1" x14ac:dyDescent="0.25">
      <c r="A14" s="174">
        <v>11</v>
      </c>
      <c r="B14" s="175" t="s">
        <v>188</v>
      </c>
      <c r="C14" s="61">
        <v>512.92857142857144</v>
      </c>
      <c r="D14" s="176">
        <v>7181</v>
      </c>
      <c r="E14" s="62">
        <v>62.114285714285714</v>
      </c>
      <c r="F14" s="176">
        <v>869.6</v>
      </c>
      <c r="G14" s="177">
        <v>8.658008658008658E-3</v>
      </c>
      <c r="H14" s="178">
        <v>14</v>
      </c>
      <c r="I14" s="175" t="s">
        <v>139</v>
      </c>
      <c r="J14" s="179">
        <v>11</v>
      </c>
    </row>
    <row r="15" spans="1:13" s="14" customFormat="1" ht="29.25" customHeight="1" x14ac:dyDescent="0.25">
      <c r="A15" s="180">
        <v>12</v>
      </c>
      <c r="B15" s="65" t="s">
        <v>418</v>
      </c>
      <c r="C15" s="63">
        <v>32.125</v>
      </c>
      <c r="D15" s="181">
        <v>257</v>
      </c>
      <c r="E15" s="64">
        <v>2</v>
      </c>
      <c r="F15" s="181">
        <v>16</v>
      </c>
      <c r="G15" s="182">
        <v>4.9474335188620907E-3</v>
      </c>
      <c r="H15" s="183">
        <v>8</v>
      </c>
      <c r="I15" s="65" t="s">
        <v>419</v>
      </c>
      <c r="J15" s="184">
        <v>12</v>
      </c>
    </row>
    <row r="16" spans="1:13" s="14" customFormat="1" ht="29.25" customHeight="1" x14ac:dyDescent="0.25">
      <c r="A16" s="174">
        <v>13</v>
      </c>
      <c r="B16" s="175" t="s">
        <v>186</v>
      </c>
      <c r="C16" s="61">
        <v>40.571428571428569</v>
      </c>
      <c r="D16" s="176">
        <v>284</v>
      </c>
      <c r="E16" s="62">
        <v>10.857142857142858</v>
      </c>
      <c r="F16" s="176">
        <v>76</v>
      </c>
      <c r="G16" s="177">
        <v>4.329004329004329E-3</v>
      </c>
      <c r="H16" s="178">
        <v>7</v>
      </c>
      <c r="I16" s="175" t="s">
        <v>14</v>
      </c>
      <c r="J16" s="179">
        <v>13</v>
      </c>
    </row>
    <row r="17" spans="1:10" s="14" customFormat="1" ht="29.25" customHeight="1" x14ac:dyDescent="0.25">
      <c r="A17" s="180">
        <v>14</v>
      </c>
      <c r="B17" s="65" t="s">
        <v>146</v>
      </c>
      <c r="C17" s="63">
        <v>25.333333333333332</v>
      </c>
      <c r="D17" s="181">
        <v>152</v>
      </c>
      <c r="E17" s="64">
        <v>15.283333333333333</v>
      </c>
      <c r="F17" s="181">
        <v>91.7</v>
      </c>
      <c r="G17" s="182">
        <v>3.7105751391465678E-3</v>
      </c>
      <c r="H17" s="183">
        <v>6</v>
      </c>
      <c r="I17" s="65" t="s">
        <v>144</v>
      </c>
      <c r="J17" s="184">
        <v>14</v>
      </c>
    </row>
    <row r="18" spans="1:10" s="14" customFormat="1" ht="29.25" customHeight="1" x14ac:dyDescent="0.25">
      <c r="A18" s="174">
        <v>15</v>
      </c>
      <c r="B18" s="175" t="s">
        <v>190</v>
      </c>
      <c r="C18" s="61">
        <v>36.333333333333336</v>
      </c>
      <c r="D18" s="176">
        <v>218</v>
      </c>
      <c r="E18" s="62">
        <v>7.916666666666667</v>
      </c>
      <c r="F18" s="176">
        <v>47.5</v>
      </c>
      <c r="G18" s="177">
        <v>3.7105751391465678E-3</v>
      </c>
      <c r="H18" s="178">
        <v>6</v>
      </c>
      <c r="I18" s="175" t="s">
        <v>420</v>
      </c>
      <c r="J18" s="179">
        <v>15</v>
      </c>
    </row>
    <row r="19" spans="1:10" s="14" customFormat="1" ht="29.25" customHeight="1" x14ac:dyDescent="0.25">
      <c r="A19" s="180">
        <v>16</v>
      </c>
      <c r="B19" s="65" t="s">
        <v>191</v>
      </c>
      <c r="C19" s="63">
        <v>78.599999999999994</v>
      </c>
      <c r="D19" s="181">
        <v>393</v>
      </c>
      <c r="E19" s="64">
        <v>17</v>
      </c>
      <c r="F19" s="181">
        <v>85</v>
      </c>
      <c r="G19" s="182">
        <v>3.0921459492888066E-3</v>
      </c>
      <c r="H19" s="183">
        <v>5</v>
      </c>
      <c r="I19" s="65" t="s">
        <v>145</v>
      </c>
      <c r="J19" s="184">
        <v>16</v>
      </c>
    </row>
    <row r="20" spans="1:10" s="14" customFormat="1" ht="29.25" customHeight="1" x14ac:dyDescent="0.25">
      <c r="A20" s="174">
        <v>17</v>
      </c>
      <c r="B20" s="175" t="s">
        <v>192</v>
      </c>
      <c r="C20" s="61">
        <v>80</v>
      </c>
      <c r="D20" s="176">
        <v>400</v>
      </c>
      <c r="E20" s="62">
        <v>34.6</v>
      </c>
      <c r="F20" s="176">
        <v>173</v>
      </c>
      <c r="G20" s="177">
        <v>3.0921459492888066E-3</v>
      </c>
      <c r="H20" s="178">
        <v>5</v>
      </c>
      <c r="I20" s="175" t="s">
        <v>421</v>
      </c>
      <c r="J20" s="179">
        <v>17</v>
      </c>
    </row>
    <row r="21" spans="1:10" s="14" customFormat="1" ht="29.25" customHeight="1" x14ac:dyDescent="0.25">
      <c r="A21" s="180">
        <v>18</v>
      </c>
      <c r="B21" s="65" t="s">
        <v>422</v>
      </c>
      <c r="C21" s="63">
        <v>1999.4</v>
      </c>
      <c r="D21" s="181">
        <v>9997</v>
      </c>
      <c r="E21" s="64">
        <v>5750</v>
      </c>
      <c r="F21" s="181">
        <v>28750</v>
      </c>
      <c r="G21" s="182">
        <v>3.0921459492888066E-3</v>
      </c>
      <c r="H21" s="183">
        <v>5</v>
      </c>
      <c r="I21" s="65" t="s">
        <v>423</v>
      </c>
      <c r="J21" s="184">
        <v>18</v>
      </c>
    </row>
    <row r="22" spans="1:10" s="14" customFormat="1" ht="29.25" customHeight="1" x14ac:dyDescent="0.25">
      <c r="A22" s="174">
        <v>19</v>
      </c>
      <c r="B22" s="175" t="s">
        <v>424</v>
      </c>
      <c r="C22" s="61">
        <v>69.75</v>
      </c>
      <c r="D22" s="176">
        <v>279</v>
      </c>
      <c r="E22" s="62">
        <v>182.95</v>
      </c>
      <c r="F22" s="176">
        <v>731.8</v>
      </c>
      <c r="G22" s="177">
        <v>2.4737167594310453E-3</v>
      </c>
      <c r="H22" s="178">
        <v>4</v>
      </c>
      <c r="I22" s="175" t="s">
        <v>425</v>
      </c>
      <c r="J22" s="179">
        <v>19</v>
      </c>
    </row>
    <row r="23" spans="1:10" s="14" customFormat="1" ht="29.25" customHeight="1" x14ac:dyDescent="0.25">
      <c r="A23" s="180">
        <v>20</v>
      </c>
      <c r="B23" s="65" t="s">
        <v>189</v>
      </c>
      <c r="C23" s="63">
        <v>109.75</v>
      </c>
      <c r="D23" s="181">
        <v>439</v>
      </c>
      <c r="E23" s="64">
        <v>44.274999999999999</v>
      </c>
      <c r="F23" s="181">
        <v>177.1</v>
      </c>
      <c r="G23" s="182">
        <v>2.4737167594310453E-3</v>
      </c>
      <c r="H23" s="183">
        <v>4</v>
      </c>
      <c r="I23" s="65" t="s">
        <v>142</v>
      </c>
      <c r="J23" s="184">
        <v>20</v>
      </c>
    </row>
    <row r="24" spans="1:10" s="14" customFormat="1" ht="29.25" customHeight="1" x14ac:dyDescent="0.25">
      <c r="A24" s="385" t="s">
        <v>426</v>
      </c>
      <c r="B24" s="385"/>
      <c r="C24" s="61">
        <v>412.32323232323233</v>
      </c>
      <c r="D24" s="176">
        <v>40820</v>
      </c>
      <c r="E24" s="62">
        <v>289.63030303030303</v>
      </c>
      <c r="F24" s="176">
        <v>28673.4</v>
      </c>
      <c r="G24" s="177">
        <v>6.1224489795918366E-2</v>
      </c>
      <c r="H24" s="185">
        <v>99</v>
      </c>
      <c r="I24" s="175" t="s">
        <v>427</v>
      </c>
      <c r="J24" s="179"/>
    </row>
    <row r="25" spans="1:10" s="14" customFormat="1" ht="29.25" customHeight="1" x14ac:dyDescent="0.25">
      <c r="A25" s="386" t="s">
        <v>428</v>
      </c>
      <c r="B25" s="386"/>
      <c r="C25" s="63">
        <v>217.36909871244634</v>
      </c>
      <c r="D25" s="181">
        <v>50647</v>
      </c>
      <c r="E25" s="64">
        <v>341.90386266094424</v>
      </c>
      <c r="F25" s="181">
        <v>79663.600000000006</v>
      </c>
      <c r="G25" s="182">
        <v>0.14409400123685839</v>
      </c>
      <c r="H25" s="183">
        <v>233</v>
      </c>
      <c r="I25" s="65" t="s">
        <v>16</v>
      </c>
      <c r="J25" s="184"/>
    </row>
    <row r="26" spans="1:10" ht="29.25" customHeight="1" x14ac:dyDescent="0.25">
      <c r="A26" s="312" t="s">
        <v>208</v>
      </c>
      <c r="B26" s="312"/>
      <c r="C26" s="186">
        <f t="shared" ref="C26" si="0">D26/H26</f>
        <v>109.98639455782313</v>
      </c>
      <c r="D26" s="128">
        <v>177848</v>
      </c>
      <c r="E26" s="186">
        <f t="shared" ref="E26" si="1">F26/H26</f>
        <v>123.82560296846012</v>
      </c>
      <c r="F26" s="128">
        <v>200226</v>
      </c>
      <c r="G26" s="187">
        <f>SUM(G4:G25)</f>
        <v>1.0012368583797158</v>
      </c>
      <c r="H26" s="128">
        <v>1617</v>
      </c>
      <c r="I26" s="313" t="s">
        <v>209</v>
      </c>
      <c r="J26" s="313" t="s">
        <v>125</v>
      </c>
    </row>
    <row r="27" spans="1:10" ht="15.75" customHeight="1" x14ac:dyDescent="0.25">
      <c r="A27" s="1" t="s">
        <v>28</v>
      </c>
      <c r="B27" s="1"/>
      <c r="G27" s="21"/>
      <c r="J27" s="1" t="s">
        <v>245</v>
      </c>
    </row>
    <row r="28" spans="1:10" ht="15" x14ac:dyDescent="0.25">
      <c r="B28" s="1"/>
      <c r="G28" s="188"/>
      <c r="H28" s="188"/>
      <c r="I28" s="188"/>
    </row>
    <row r="29" spans="1:10" ht="15" x14ac:dyDescent="0.25">
      <c r="B29" s="1"/>
    </row>
    <row r="30" spans="1:10" ht="15" x14ac:dyDescent="0.25">
      <c r="B30" s="1"/>
      <c r="I30" s="1"/>
      <c r="J30" s="1"/>
    </row>
    <row r="31" spans="1:10" ht="15" x14ac:dyDescent="0.25">
      <c r="B31" s="1"/>
      <c r="I31" s="1"/>
      <c r="J31" s="1"/>
    </row>
    <row r="32" spans="1:10" ht="15" x14ac:dyDescent="0.25">
      <c r="B32" s="1"/>
    </row>
    <row r="33" spans="2:5" ht="15" x14ac:dyDescent="0.25">
      <c r="B33" s="1"/>
    </row>
    <row r="34" spans="2:5" x14ac:dyDescent="0.25">
      <c r="E34" s="19"/>
    </row>
  </sheetData>
  <mergeCells count="6">
    <mergeCell ref="A1:J1"/>
    <mergeCell ref="A2:J2"/>
    <mergeCell ref="A24:B24"/>
    <mergeCell ref="A25:B25"/>
    <mergeCell ref="A26:B26"/>
    <mergeCell ref="I26:J26"/>
  </mergeCells>
  <printOptions horizontalCentered="1" verticalCentered="1"/>
  <pageMargins left="0" right="0" top="0" bottom="0" header="0" footer="0"/>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5538-58C4-43D3-8015-06331149E002}">
  <sheetPr>
    <tabColor theme="9" tint="0.39997558519241921"/>
  </sheetPr>
  <dimension ref="A1:O33"/>
  <sheetViews>
    <sheetView zoomScale="88" zoomScaleNormal="88" workbookViewId="0">
      <selection sqref="A1:J1"/>
    </sheetView>
  </sheetViews>
  <sheetFormatPr defaultColWidth="9.140625" defaultRowHeight="15" x14ac:dyDescent="0.25"/>
  <cols>
    <col min="1" max="1" width="8.85546875" style="1" customWidth="1"/>
    <col min="2" max="2" width="23" style="1" customWidth="1"/>
    <col min="3" max="3" width="10.5703125" style="1" customWidth="1"/>
    <col min="4" max="4" width="12.140625" style="1" customWidth="1"/>
    <col min="5" max="5" width="12.85546875" style="1" customWidth="1"/>
    <col min="6" max="6" width="12.28515625" style="1" customWidth="1"/>
    <col min="7" max="7" width="12.85546875" customWidth="1"/>
    <col min="8" max="8" width="12" style="1" customWidth="1"/>
    <col min="9" max="9" width="21.42578125" style="1" customWidth="1"/>
    <col min="10" max="10" width="9" style="1" customWidth="1"/>
    <col min="11" max="12" width="9.140625" style="1" hidden="1" customWidth="1"/>
    <col min="13" max="14" width="9.140625" style="1"/>
    <col min="15" max="15" width="16" style="1" customWidth="1"/>
    <col min="16" max="16384" width="9.140625" style="1"/>
  </cols>
  <sheetData>
    <row r="1" spans="1:15" ht="48.75" customHeight="1" x14ac:dyDescent="0.25">
      <c r="A1" s="324" t="s">
        <v>429</v>
      </c>
      <c r="B1" s="325"/>
      <c r="C1" s="325"/>
      <c r="D1" s="325"/>
      <c r="E1" s="325"/>
      <c r="F1" s="325"/>
      <c r="G1" s="325"/>
      <c r="H1" s="325"/>
      <c r="I1" s="325"/>
      <c r="J1" s="326"/>
      <c r="O1" s="240" t="s">
        <v>486</v>
      </c>
    </row>
    <row r="2" spans="1:15" s="5" customFormat="1" ht="48.75" customHeight="1" x14ac:dyDescent="0.25">
      <c r="A2" s="327" t="s">
        <v>430</v>
      </c>
      <c r="B2" s="328"/>
      <c r="C2" s="328"/>
      <c r="D2" s="328"/>
      <c r="E2" s="328"/>
      <c r="F2" s="328"/>
      <c r="G2" s="328"/>
      <c r="H2" s="328"/>
      <c r="I2" s="328"/>
      <c r="J2" s="329"/>
    </row>
    <row r="3" spans="1:15" ht="93" customHeight="1" x14ac:dyDescent="0.25">
      <c r="A3" s="106" t="s">
        <v>431</v>
      </c>
      <c r="B3" s="2" t="s">
        <v>100</v>
      </c>
      <c r="C3" s="2" t="s">
        <v>194</v>
      </c>
      <c r="D3" s="2" t="s">
        <v>213</v>
      </c>
      <c r="E3" s="2" t="s">
        <v>432</v>
      </c>
      <c r="F3" s="2" t="s">
        <v>240</v>
      </c>
      <c r="G3" s="2" t="s">
        <v>433</v>
      </c>
      <c r="H3" s="2" t="s">
        <v>434</v>
      </c>
      <c r="I3" s="2" t="s">
        <v>26</v>
      </c>
      <c r="J3" s="173" t="s">
        <v>215</v>
      </c>
    </row>
    <row r="4" spans="1:15" ht="33.75" customHeight="1" x14ac:dyDescent="0.25">
      <c r="A4" s="174">
        <v>1</v>
      </c>
      <c r="B4" s="68" t="s">
        <v>112</v>
      </c>
      <c r="C4" s="61">
        <f>D4/H4</f>
        <v>43.263852242744065</v>
      </c>
      <c r="D4" s="176">
        <v>16397</v>
      </c>
      <c r="E4" s="62">
        <f>F4/H4</f>
        <v>6.4234828496042216</v>
      </c>
      <c r="F4" s="176">
        <v>2434.5</v>
      </c>
      <c r="G4" s="69">
        <v>352</v>
      </c>
      <c r="H4" s="189">
        <v>379</v>
      </c>
      <c r="I4" s="175" t="s">
        <v>435</v>
      </c>
      <c r="J4" s="190">
        <v>1</v>
      </c>
    </row>
    <row r="5" spans="1:15" ht="40.5" customHeight="1" x14ac:dyDescent="0.25">
      <c r="A5" s="180">
        <v>2</v>
      </c>
      <c r="B5" s="39" t="s">
        <v>110</v>
      </c>
      <c r="C5" s="63">
        <f t="shared" ref="C5:C25" si="0">D5/H5</f>
        <v>39.447513812154696</v>
      </c>
      <c r="D5" s="181">
        <v>14280</v>
      </c>
      <c r="E5" s="64">
        <f t="shared" ref="E5:E25" si="1">F5/H5</f>
        <v>8.2234806629834249</v>
      </c>
      <c r="F5" s="181">
        <v>2976.9</v>
      </c>
      <c r="G5" s="70">
        <v>328</v>
      </c>
      <c r="H5" s="191">
        <v>362</v>
      </c>
      <c r="I5" s="65" t="s">
        <v>17</v>
      </c>
      <c r="J5" s="192">
        <v>2</v>
      </c>
    </row>
    <row r="6" spans="1:15" ht="33.75" customHeight="1" x14ac:dyDescent="0.25">
      <c r="A6" s="174">
        <v>3</v>
      </c>
      <c r="B6" s="68" t="s">
        <v>111</v>
      </c>
      <c r="C6" s="61">
        <f t="shared" si="0"/>
        <v>23.155172413793103</v>
      </c>
      <c r="D6" s="176">
        <v>4029</v>
      </c>
      <c r="E6" s="62">
        <f t="shared" si="1"/>
        <v>5.6488505747126432</v>
      </c>
      <c r="F6" s="176">
        <v>982.9</v>
      </c>
      <c r="G6" s="69">
        <v>163</v>
      </c>
      <c r="H6" s="189">
        <v>174</v>
      </c>
      <c r="I6" s="175" t="s">
        <v>20</v>
      </c>
      <c r="J6" s="190">
        <v>3</v>
      </c>
    </row>
    <row r="7" spans="1:15" ht="40.5" customHeight="1" x14ac:dyDescent="0.25">
      <c r="A7" s="180">
        <v>4</v>
      </c>
      <c r="B7" s="39" t="s">
        <v>122</v>
      </c>
      <c r="C7" s="63">
        <f t="shared" si="0"/>
        <v>116.43956043956044</v>
      </c>
      <c r="D7" s="181">
        <v>10596</v>
      </c>
      <c r="E7" s="64">
        <f t="shared" si="1"/>
        <v>37.506593406593403</v>
      </c>
      <c r="F7" s="181">
        <v>3413.1</v>
      </c>
      <c r="G7" s="70">
        <v>68</v>
      </c>
      <c r="H7" s="191">
        <v>91</v>
      </c>
      <c r="I7" s="65" t="s">
        <v>18</v>
      </c>
      <c r="J7" s="192">
        <v>4</v>
      </c>
    </row>
    <row r="8" spans="1:15" ht="33.75" customHeight="1" x14ac:dyDescent="0.25">
      <c r="A8" s="174">
        <v>5</v>
      </c>
      <c r="B8" s="68" t="s">
        <v>175</v>
      </c>
      <c r="C8" s="61">
        <f t="shared" si="0"/>
        <v>43.537500000000001</v>
      </c>
      <c r="D8" s="176">
        <v>3483</v>
      </c>
      <c r="E8" s="62">
        <f t="shared" si="1"/>
        <v>9.1212499999999999</v>
      </c>
      <c r="F8" s="176">
        <v>729.7</v>
      </c>
      <c r="G8" s="69">
        <v>72</v>
      </c>
      <c r="H8" s="189">
        <v>80</v>
      </c>
      <c r="I8" s="175" t="s">
        <v>90</v>
      </c>
      <c r="J8" s="190">
        <v>5</v>
      </c>
    </row>
    <row r="9" spans="1:15" ht="40.5" customHeight="1" x14ac:dyDescent="0.25">
      <c r="A9" s="180">
        <v>6</v>
      </c>
      <c r="B9" s="39" t="s">
        <v>113</v>
      </c>
      <c r="C9" s="63">
        <f t="shared" si="0"/>
        <v>499.95081967213116</v>
      </c>
      <c r="D9" s="181">
        <v>30497</v>
      </c>
      <c r="E9" s="64">
        <f t="shared" si="1"/>
        <v>1963.8803278688524</v>
      </c>
      <c r="F9" s="181">
        <v>119796.7</v>
      </c>
      <c r="G9" s="70">
        <v>38</v>
      </c>
      <c r="H9" s="191">
        <v>61</v>
      </c>
      <c r="I9" s="65" t="s">
        <v>91</v>
      </c>
      <c r="J9" s="192">
        <v>6</v>
      </c>
    </row>
    <row r="10" spans="1:15" ht="33.75" customHeight="1" x14ac:dyDescent="0.25">
      <c r="A10" s="174">
        <v>7</v>
      </c>
      <c r="B10" s="68" t="s">
        <v>114</v>
      </c>
      <c r="C10" s="61">
        <f t="shared" si="0"/>
        <v>60.294117647058826</v>
      </c>
      <c r="D10" s="176">
        <v>3075</v>
      </c>
      <c r="E10" s="62">
        <f t="shared" si="1"/>
        <v>48.745098039215684</v>
      </c>
      <c r="F10" s="176">
        <v>2486</v>
      </c>
      <c r="G10" s="69">
        <v>48</v>
      </c>
      <c r="H10" s="189">
        <v>51</v>
      </c>
      <c r="I10" s="175" t="s">
        <v>19</v>
      </c>
      <c r="J10" s="190">
        <v>7</v>
      </c>
    </row>
    <row r="11" spans="1:15" ht="40.5" customHeight="1" x14ac:dyDescent="0.25">
      <c r="A11" s="180">
        <v>8</v>
      </c>
      <c r="B11" s="39" t="s">
        <v>94</v>
      </c>
      <c r="C11" s="63">
        <f t="shared" si="0"/>
        <v>115.69387755102041</v>
      </c>
      <c r="D11" s="181">
        <v>5669</v>
      </c>
      <c r="E11" s="64">
        <f t="shared" si="1"/>
        <v>177.29795918367347</v>
      </c>
      <c r="F11" s="181">
        <v>8687.6</v>
      </c>
      <c r="G11" s="70">
        <v>36</v>
      </c>
      <c r="H11" s="191">
        <v>49</v>
      </c>
      <c r="I11" s="65" t="s">
        <v>106</v>
      </c>
      <c r="J11" s="192">
        <v>8</v>
      </c>
    </row>
    <row r="12" spans="1:15" ht="33.75" customHeight="1" x14ac:dyDescent="0.25">
      <c r="A12" s="174">
        <v>9</v>
      </c>
      <c r="B12" s="68" t="s">
        <v>174</v>
      </c>
      <c r="C12" s="61">
        <f t="shared" si="0"/>
        <v>167.85294117647058</v>
      </c>
      <c r="D12" s="176">
        <v>5707</v>
      </c>
      <c r="E12" s="62">
        <f t="shared" si="1"/>
        <v>34.597058823529409</v>
      </c>
      <c r="F12" s="176">
        <v>1176.3</v>
      </c>
      <c r="G12" s="69">
        <v>28</v>
      </c>
      <c r="H12" s="189">
        <v>34</v>
      </c>
      <c r="I12" s="175" t="s">
        <v>436</v>
      </c>
      <c r="J12" s="190">
        <v>9</v>
      </c>
    </row>
    <row r="13" spans="1:15" ht="40.5" customHeight="1" x14ac:dyDescent="0.25">
      <c r="A13" s="180">
        <v>10</v>
      </c>
      <c r="B13" s="39" t="s">
        <v>103</v>
      </c>
      <c r="C13" s="63">
        <f t="shared" si="0"/>
        <v>112.15625</v>
      </c>
      <c r="D13" s="181">
        <v>3589</v>
      </c>
      <c r="E13" s="64">
        <f t="shared" si="1"/>
        <v>47.484375</v>
      </c>
      <c r="F13" s="181">
        <v>1519.5</v>
      </c>
      <c r="G13" s="70">
        <v>29</v>
      </c>
      <c r="H13" s="191">
        <v>32</v>
      </c>
      <c r="I13" s="65" t="s">
        <v>23</v>
      </c>
      <c r="J13" s="192">
        <v>10</v>
      </c>
    </row>
    <row r="14" spans="1:15" ht="33.75" customHeight="1" x14ac:dyDescent="0.25">
      <c r="A14" s="174">
        <v>11</v>
      </c>
      <c r="B14" s="68" t="s">
        <v>95</v>
      </c>
      <c r="C14" s="61">
        <f t="shared" si="0"/>
        <v>113.48387096774194</v>
      </c>
      <c r="D14" s="176">
        <v>3518</v>
      </c>
      <c r="E14" s="62">
        <f t="shared" si="1"/>
        <v>14.832258064516129</v>
      </c>
      <c r="F14" s="176">
        <v>459.8</v>
      </c>
      <c r="G14" s="69">
        <v>29</v>
      </c>
      <c r="H14" s="189">
        <v>31</v>
      </c>
      <c r="I14" s="175" t="s">
        <v>437</v>
      </c>
      <c r="J14" s="190">
        <v>11</v>
      </c>
    </row>
    <row r="15" spans="1:15" ht="40.5" customHeight="1" x14ac:dyDescent="0.25">
      <c r="A15" s="180">
        <v>12</v>
      </c>
      <c r="B15" s="39" t="s">
        <v>104</v>
      </c>
      <c r="C15" s="63">
        <f t="shared" si="0"/>
        <v>113.41379310344827</v>
      </c>
      <c r="D15" s="181">
        <v>3289</v>
      </c>
      <c r="E15" s="64">
        <f t="shared" si="1"/>
        <v>14.934482758620691</v>
      </c>
      <c r="F15" s="181">
        <v>433.1</v>
      </c>
      <c r="G15" s="70">
        <v>25</v>
      </c>
      <c r="H15" s="191">
        <v>29</v>
      </c>
      <c r="I15" s="65" t="s">
        <v>438</v>
      </c>
      <c r="J15" s="192">
        <v>12</v>
      </c>
    </row>
    <row r="16" spans="1:15" ht="33.75" customHeight="1" x14ac:dyDescent="0.25">
      <c r="A16" s="174">
        <v>13</v>
      </c>
      <c r="B16" s="68" t="s">
        <v>107</v>
      </c>
      <c r="C16" s="61">
        <f t="shared" si="0"/>
        <v>158.60869565217391</v>
      </c>
      <c r="D16" s="176">
        <v>3648</v>
      </c>
      <c r="E16" s="62">
        <f t="shared" si="1"/>
        <v>87.756521739130434</v>
      </c>
      <c r="F16" s="176">
        <v>2018.4</v>
      </c>
      <c r="G16" s="69">
        <v>22</v>
      </c>
      <c r="H16" s="189">
        <v>23</v>
      </c>
      <c r="I16" s="175" t="s">
        <v>439</v>
      </c>
      <c r="J16" s="190">
        <v>13</v>
      </c>
    </row>
    <row r="17" spans="1:10" ht="40.5" customHeight="1" x14ac:dyDescent="0.25">
      <c r="A17" s="180">
        <v>14</v>
      </c>
      <c r="B17" s="39" t="s">
        <v>310</v>
      </c>
      <c r="C17" s="63">
        <f t="shared" si="0"/>
        <v>562.60869565217388</v>
      </c>
      <c r="D17" s="181">
        <v>12940</v>
      </c>
      <c r="E17" s="64">
        <f t="shared" si="1"/>
        <v>1546.3608695652176</v>
      </c>
      <c r="F17" s="181">
        <v>35566.300000000003</v>
      </c>
      <c r="G17" s="70">
        <v>22</v>
      </c>
      <c r="H17" s="191">
        <v>23</v>
      </c>
      <c r="I17" s="65" t="s">
        <v>311</v>
      </c>
      <c r="J17" s="192">
        <v>14</v>
      </c>
    </row>
    <row r="18" spans="1:10" ht="33.75" customHeight="1" x14ac:dyDescent="0.25">
      <c r="A18" s="174">
        <v>15</v>
      </c>
      <c r="B18" s="68" t="s">
        <v>97</v>
      </c>
      <c r="C18" s="61">
        <f t="shared" si="0"/>
        <v>541.57142857142856</v>
      </c>
      <c r="D18" s="176">
        <v>11373</v>
      </c>
      <c r="E18" s="62">
        <f t="shared" si="1"/>
        <v>423.2714285714286</v>
      </c>
      <c r="F18" s="176">
        <v>8888.7000000000007</v>
      </c>
      <c r="G18" s="69">
        <v>21</v>
      </c>
      <c r="H18" s="189">
        <v>21</v>
      </c>
      <c r="I18" s="175" t="s">
        <v>440</v>
      </c>
      <c r="J18" s="190">
        <v>15</v>
      </c>
    </row>
    <row r="19" spans="1:10" ht="40.5" customHeight="1" x14ac:dyDescent="0.25">
      <c r="A19" s="180">
        <v>16</v>
      </c>
      <c r="B19" s="39" t="s">
        <v>96</v>
      </c>
      <c r="C19" s="63">
        <f t="shared" si="0"/>
        <v>84.6</v>
      </c>
      <c r="D19" s="181">
        <v>1692</v>
      </c>
      <c r="E19" s="64">
        <f t="shared" si="1"/>
        <v>20.69</v>
      </c>
      <c r="F19" s="181">
        <v>413.8</v>
      </c>
      <c r="G19" s="70">
        <v>18</v>
      </c>
      <c r="H19" s="191">
        <v>20</v>
      </c>
      <c r="I19" s="65" t="s">
        <v>24</v>
      </c>
      <c r="J19" s="192">
        <v>16</v>
      </c>
    </row>
    <row r="20" spans="1:10" ht="33.75" customHeight="1" x14ac:dyDescent="0.25">
      <c r="A20" s="174">
        <v>17</v>
      </c>
      <c r="B20" s="68" t="s">
        <v>305</v>
      </c>
      <c r="C20" s="61">
        <f t="shared" si="0"/>
        <v>604.35714285714289</v>
      </c>
      <c r="D20" s="176">
        <v>8461</v>
      </c>
      <c r="E20" s="62">
        <f t="shared" si="1"/>
        <v>113.45714285714287</v>
      </c>
      <c r="F20" s="176">
        <v>1588.4</v>
      </c>
      <c r="G20" s="69">
        <v>12</v>
      </c>
      <c r="H20" s="189">
        <v>14</v>
      </c>
      <c r="I20" s="175" t="s">
        <v>306</v>
      </c>
      <c r="J20" s="190">
        <v>17</v>
      </c>
    </row>
    <row r="21" spans="1:10" ht="40.5" customHeight="1" x14ac:dyDescent="0.25">
      <c r="A21" s="180">
        <v>18</v>
      </c>
      <c r="B21" s="39" t="s">
        <v>98</v>
      </c>
      <c r="C21" s="63">
        <f t="shared" si="0"/>
        <v>366.85714285714283</v>
      </c>
      <c r="D21" s="181">
        <v>5136</v>
      </c>
      <c r="E21" s="64">
        <f t="shared" si="1"/>
        <v>161.77142857142857</v>
      </c>
      <c r="F21" s="181">
        <v>2264.8000000000002</v>
      </c>
      <c r="G21" s="70">
        <v>13</v>
      </c>
      <c r="H21" s="191">
        <v>14</v>
      </c>
      <c r="I21" s="65" t="s">
        <v>372</v>
      </c>
      <c r="J21" s="192">
        <v>18</v>
      </c>
    </row>
    <row r="22" spans="1:10" ht="33.75" customHeight="1" x14ac:dyDescent="0.25">
      <c r="A22" s="174">
        <v>19</v>
      </c>
      <c r="B22" s="77" t="s">
        <v>441</v>
      </c>
      <c r="C22" s="61">
        <f t="shared" si="0"/>
        <v>159.46153846153845</v>
      </c>
      <c r="D22" s="176">
        <v>2073</v>
      </c>
      <c r="E22" s="62">
        <f t="shared" si="1"/>
        <v>6.2846153846153845</v>
      </c>
      <c r="F22" s="176">
        <v>81.7</v>
      </c>
      <c r="G22" s="69">
        <v>10</v>
      </c>
      <c r="H22" s="189">
        <v>13</v>
      </c>
      <c r="I22" s="175" t="s">
        <v>442</v>
      </c>
      <c r="J22" s="190">
        <v>19</v>
      </c>
    </row>
    <row r="23" spans="1:10" ht="40.5" customHeight="1" x14ac:dyDescent="0.25">
      <c r="A23" s="180">
        <v>20</v>
      </c>
      <c r="B23" s="39" t="s">
        <v>108</v>
      </c>
      <c r="C23" s="63">
        <f t="shared" si="0"/>
        <v>352.92307692307691</v>
      </c>
      <c r="D23" s="181">
        <v>4588</v>
      </c>
      <c r="E23" s="64">
        <f t="shared" si="1"/>
        <v>23.938461538461539</v>
      </c>
      <c r="F23" s="181">
        <v>311.2</v>
      </c>
      <c r="G23" s="70">
        <v>11</v>
      </c>
      <c r="H23" s="191">
        <v>13</v>
      </c>
      <c r="I23" s="65" t="s">
        <v>176</v>
      </c>
      <c r="J23" s="192">
        <v>20</v>
      </c>
    </row>
    <row r="24" spans="1:10" ht="33.75" customHeight="1" x14ac:dyDescent="0.25">
      <c r="A24" s="174"/>
      <c r="B24" s="68" t="s">
        <v>99</v>
      </c>
      <c r="C24" s="61">
        <v>223.77669902912621</v>
      </c>
      <c r="D24" s="176">
        <v>23049</v>
      </c>
      <c r="E24" s="62">
        <v>38.859223300970868</v>
      </c>
      <c r="F24" s="176">
        <v>4002.4999999999995</v>
      </c>
      <c r="G24" s="193">
        <v>73</v>
      </c>
      <c r="H24" s="189">
        <v>103</v>
      </c>
      <c r="I24" s="175" t="s">
        <v>92</v>
      </c>
      <c r="J24" s="190"/>
    </row>
    <row r="25" spans="1:10" ht="30.95" customHeight="1" x14ac:dyDescent="0.25">
      <c r="A25" s="312" t="s">
        <v>208</v>
      </c>
      <c r="B25" s="313"/>
      <c r="C25" s="128">
        <f t="shared" si="0"/>
        <v>109.51700680272108</v>
      </c>
      <c r="D25" s="128">
        <f>SUM(D4:D24)</f>
        <v>177089</v>
      </c>
      <c r="E25" s="194">
        <f t="shared" si="1"/>
        <v>123.82925170068027</v>
      </c>
      <c r="F25" s="128">
        <f>SUM(F4:F24)</f>
        <v>200231.9</v>
      </c>
      <c r="G25" s="128">
        <f>SUM(G4:G24)</f>
        <v>1418</v>
      </c>
      <c r="H25" s="128">
        <f>SUM(H4:H24)</f>
        <v>1617</v>
      </c>
      <c r="I25" s="313" t="s">
        <v>209</v>
      </c>
      <c r="J25" s="314"/>
    </row>
    <row r="26" spans="1:10" x14ac:dyDescent="0.25">
      <c r="A26" s="1" t="s">
        <v>28</v>
      </c>
      <c r="C26" s="22"/>
      <c r="D26" s="22"/>
      <c r="F26" s="22"/>
      <c r="H26" s="22"/>
      <c r="J26" s="1" t="s">
        <v>245</v>
      </c>
    </row>
    <row r="27" spans="1:10" x14ac:dyDescent="0.25">
      <c r="C27" s="22"/>
      <c r="D27" s="22"/>
      <c r="F27" s="22"/>
      <c r="H27" s="22"/>
    </row>
    <row r="32" spans="1:10" x14ac:dyDescent="0.25">
      <c r="D32" s="16"/>
      <c r="E32" s="23"/>
      <c r="F32" s="16"/>
    </row>
    <row r="33" spans="5:5" x14ac:dyDescent="0.25">
      <c r="E33" s="23"/>
    </row>
  </sheetData>
  <mergeCells count="4">
    <mergeCell ref="A1:J1"/>
    <mergeCell ref="A2:J2"/>
    <mergeCell ref="A25:B25"/>
    <mergeCell ref="I25:J25"/>
  </mergeCells>
  <printOptions horizontalCentered="1" verticalCentered="1"/>
  <pageMargins left="0" right="0" top="0" bottom="0" header="0" footer="0"/>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CE414-3C9F-4A84-B82F-1FD6945E0B1A}">
  <sheetPr>
    <tabColor theme="9" tint="0.39997558519241921"/>
  </sheetPr>
  <dimension ref="A1:N21"/>
  <sheetViews>
    <sheetView zoomScale="78" zoomScaleNormal="78" workbookViewId="0">
      <selection activeCell="N1" sqref="N1"/>
    </sheetView>
  </sheetViews>
  <sheetFormatPr defaultColWidth="9.140625" defaultRowHeight="15" x14ac:dyDescent="0.25"/>
  <cols>
    <col min="1" max="1" width="11.7109375" style="1" customWidth="1"/>
    <col min="2" max="2" width="24.5703125" style="1" customWidth="1"/>
    <col min="3" max="3" width="11.140625" style="1" customWidth="1"/>
    <col min="4" max="4" width="10.85546875" style="1" customWidth="1"/>
    <col min="5" max="6" width="13.140625" style="1" customWidth="1"/>
    <col min="7" max="7" width="14.5703125" style="1" customWidth="1"/>
    <col min="8" max="8" width="11.28515625" style="1" customWidth="1"/>
    <col min="9" max="9" width="14.28515625" style="8" customWidth="1"/>
    <col min="10" max="10" width="12.28515625" style="8" customWidth="1"/>
    <col min="11" max="12" width="8.5703125" style="188" customWidth="1"/>
    <col min="13" max="13" width="9.140625" style="1"/>
    <col min="14" max="14" width="21.5703125" style="1" customWidth="1"/>
    <col min="15" max="16384" width="9.140625" style="1"/>
  </cols>
  <sheetData>
    <row r="1" spans="1:14" ht="30" customHeight="1" x14ac:dyDescent="0.25">
      <c r="A1" s="373" t="s">
        <v>444</v>
      </c>
      <c r="B1" s="374"/>
      <c r="C1" s="374"/>
      <c r="D1" s="374"/>
      <c r="E1" s="374"/>
      <c r="F1" s="374"/>
      <c r="G1" s="374"/>
      <c r="H1" s="374"/>
      <c r="I1" s="374"/>
      <c r="J1" s="375"/>
      <c r="N1" s="240" t="s">
        <v>486</v>
      </c>
    </row>
    <row r="2" spans="1:14" ht="33" customHeight="1" x14ac:dyDescent="0.25">
      <c r="A2" s="376" t="s">
        <v>445</v>
      </c>
      <c r="B2" s="377"/>
      <c r="C2" s="377"/>
      <c r="D2" s="377"/>
      <c r="E2" s="377"/>
      <c r="F2" s="377"/>
      <c r="G2" s="377"/>
      <c r="H2" s="377"/>
      <c r="I2" s="377"/>
      <c r="J2" s="378"/>
    </row>
    <row r="3" spans="1:14" ht="105.75" customHeight="1" x14ac:dyDescent="0.25">
      <c r="A3" s="85" t="s">
        <v>446</v>
      </c>
      <c r="B3" s="162" t="s">
        <v>128</v>
      </c>
      <c r="C3" s="162" t="s">
        <v>194</v>
      </c>
      <c r="D3" s="162" t="s">
        <v>195</v>
      </c>
      <c r="E3" s="195" t="s">
        <v>447</v>
      </c>
      <c r="F3" s="162" t="s">
        <v>448</v>
      </c>
      <c r="G3" s="162" t="s">
        <v>224</v>
      </c>
      <c r="H3" s="195" t="s">
        <v>443</v>
      </c>
      <c r="I3" s="162" t="s">
        <v>127</v>
      </c>
      <c r="J3" s="163" t="s">
        <v>401</v>
      </c>
    </row>
    <row r="4" spans="1:14" s="48" customFormat="1" ht="51" customHeight="1" x14ac:dyDescent="0.3">
      <c r="A4" s="197">
        <v>1</v>
      </c>
      <c r="B4" s="198" t="s">
        <v>93</v>
      </c>
      <c r="C4" s="199">
        <v>28.531810766721044</v>
      </c>
      <c r="D4" s="200">
        <v>17490</v>
      </c>
      <c r="E4" s="201">
        <v>3.3445350734094612</v>
      </c>
      <c r="F4" s="200">
        <v>2050.1999999999998</v>
      </c>
      <c r="G4" s="199">
        <v>553</v>
      </c>
      <c r="H4" s="202">
        <v>613</v>
      </c>
      <c r="I4" s="198" t="s">
        <v>17</v>
      </c>
      <c r="J4" s="203">
        <v>1</v>
      </c>
      <c r="K4" s="204"/>
      <c r="L4" s="204"/>
    </row>
    <row r="5" spans="1:14" s="48" customFormat="1" ht="51" customHeight="1" x14ac:dyDescent="0.3">
      <c r="A5" s="205">
        <v>2</v>
      </c>
      <c r="B5" s="206" t="s">
        <v>449</v>
      </c>
      <c r="C5" s="207">
        <v>21.992307692307691</v>
      </c>
      <c r="D5" s="208">
        <v>11436</v>
      </c>
      <c r="E5" s="209">
        <v>2.9640384615384616</v>
      </c>
      <c r="F5" s="208">
        <v>1541.3</v>
      </c>
      <c r="G5" s="207">
        <v>487</v>
      </c>
      <c r="H5" s="210">
        <v>520</v>
      </c>
      <c r="I5" s="206" t="s">
        <v>129</v>
      </c>
      <c r="J5" s="211">
        <v>2</v>
      </c>
      <c r="K5" s="204"/>
      <c r="L5" s="204"/>
    </row>
    <row r="6" spans="1:14" s="48" customFormat="1" ht="51" customHeight="1" x14ac:dyDescent="0.3">
      <c r="A6" s="197">
        <v>3</v>
      </c>
      <c r="B6" s="198" t="s">
        <v>385</v>
      </c>
      <c r="C6" s="199">
        <v>580.42553191489367</v>
      </c>
      <c r="D6" s="200">
        <v>81840</v>
      </c>
      <c r="E6" s="201">
        <v>817.16312056737593</v>
      </c>
      <c r="F6" s="200">
        <v>115220</v>
      </c>
      <c r="G6" s="199">
        <v>128</v>
      </c>
      <c r="H6" s="202">
        <v>141</v>
      </c>
      <c r="I6" s="198" t="s">
        <v>130</v>
      </c>
      <c r="J6" s="203">
        <v>3</v>
      </c>
      <c r="K6" s="204"/>
      <c r="L6" s="204"/>
    </row>
    <row r="7" spans="1:14" s="48" customFormat="1" ht="51" customHeight="1" x14ac:dyDescent="0.3">
      <c r="A7" s="205">
        <v>4</v>
      </c>
      <c r="B7" s="206" t="s">
        <v>450</v>
      </c>
      <c r="C7" s="207">
        <v>75.474747474747474</v>
      </c>
      <c r="D7" s="208">
        <v>7472</v>
      </c>
      <c r="E7" s="209">
        <v>15.358585858585858</v>
      </c>
      <c r="F7" s="208">
        <v>1520.5</v>
      </c>
      <c r="G7" s="207">
        <v>99</v>
      </c>
      <c r="H7" s="210">
        <v>99</v>
      </c>
      <c r="I7" s="206" t="s">
        <v>451</v>
      </c>
      <c r="J7" s="211">
        <v>4</v>
      </c>
      <c r="K7" s="204"/>
      <c r="L7" s="204"/>
    </row>
    <row r="8" spans="1:14" s="48" customFormat="1" ht="51" customHeight="1" x14ac:dyDescent="0.3">
      <c r="A8" s="197">
        <v>5</v>
      </c>
      <c r="B8" s="198" t="s">
        <v>132</v>
      </c>
      <c r="C8" s="199">
        <v>58.160714285714285</v>
      </c>
      <c r="D8" s="200">
        <v>3257</v>
      </c>
      <c r="E8" s="201">
        <v>20.241071428571427</v>
      </c>
      <c r="F8" s="200">
        <v>1133.5</v>
      </c>
      <c r="G8" s="199">
        <v>53</v>
      </c>
      <c r="H8" s="202">
        <v>56</v>
      </c>
      <c r="I8" s="198" t="s">
        <v>452</v>
      </c>
      <c r="J8" s="203">
        <v>5</v>
      </c>
      <c r="K8" s="204"/>
      <c r="L8" s="204"/>
    </row>
    <row r="9" spans="1:14" s="48" customFormat="1" ht="51" customHeight="1" x14ac:dyDescent="0.3">
      <c r="A9" s="205">
        <v>6</v>
      </c>
      <c r="B9" s="206" t="s">
        <v>453</v>
      </c>
      <c r="C9" s="207">
        <v>271.84090909090907</v>
      </c>
      <c r="D9" s="208">
        <v>11961</v>
      </c>
      <c r="E9" s="209">
        <v>85.05</v>
      </c>
      <c r="F9" s="208">
        <v>3742.2</v>
      </c>
      <c r="G9" s="207">
        <v>37</v>
      </c>
      <c r="H9" s="210">
        <v>44</v>
      </c>
      <c r="I9" s="206" t="s">
        <v>454</v>
      </c>
      <c r="J9" s="211">
        <v>6</v>
      </c>
      <c r="K9" s="204"/>
      <c r="L9" s="204"/>
    </row>
    <row r="10" spans="1:14" s="48" customFormat="1" ht="51" customHeight="1" x14ac:dyDescent="0.3">
      <c r="A10" s="197">
        <v>7</v>
      </c>
      <c r="B10" s="198" t="s">
        <v>398</v>
      </c>
      <c r="C10" s="199">
        <v>155.83333333333334</v>
      </c>
      <c r="D10" s="200">
        <v>5610</v>
      </c>
      <c r="E10" s="201">
        <v>624.09722222222217</v>
      </c>
      <c r="F10" s="200">
        <v>22467.5</v>
      </c>
      <c r="G10" s="199">
        <v>18</v>
      </c>
      <c r="H10" s="202">
        <v>36</v>
      </c>
      <c r="I10" s="198" t="s">
        <v>133</v>
      </c>
      <c r="J10" s="203">
        <v>7</v>
      </c>
      <c r="K10" s="204"/>
      <c r="L10" s="204"/>
    </row>
    <row r="11" spans="1:14" s="48" customFormat="1" ht="51" customHeight="1" x14ac:dyDescent="0.3">
      <c r="A11" s="205">
        <v>8</v>
      </c>
      <c r="B11" s="206" t="s">
        <v>455</v>
      </c>
      <c r="C11" s="207">
        <v>451.89655172413791</v>
      </c>
      <c r="D11" s="208">
        <v>13105</v>
      </c>
      <c r="E11" s="209">
        <v>423.96896551724137</v>
      </c>
      <c r="F11" s="208">
        <v>12295.1</v>
      </c>
      <c r="G11" s="207">
        <v>25</v>
      </c>
      <c r="H11" s="210">
        <v>29</v>
      </c>
      <c r="I11" s="206" t="s">
        <v>456</v>
      </c>
      <c r="J11" s="211">
        <v>8</v>
      </c>
      <c r="K11" s="204"/>
      <c r="L11" s="204"/>
    </row>
    <row r="12" spans="1:14" s="48" customFormat="1" ht="51" customHeight="1" x14ac:dyDescent="0.3">
      <c r="A12" s="197">
        <v>9</v>
      </c>
      <c r="B12" s="198" t="s">
        <v>457</v>
      </c>
      <c r="C12" s="199">
        <v>94.238095238095241</v>
      </c>
      <c r="D12" s="200">
        <v>1979</v>
      </c>
      <c r="E12" s="201">
        <v>13.023809523809524</v>
      </c>
      <c r="F12" s="200">
        <v>273.5</v>
      </c>
      <c r="G12" s="199">
        <v>19</v>
      </c>
      <c r="H12" s="202">
        <v>21</v>
      </c>
      <c r="I12" s="198" t="s">
        <v>131</v>
      </c>
      <c r="J12" s="203">
        <v>9</v>
      </c>
      <c r="K12" s="204"/>
      <c r="L12" s="204"/>
    </row>
    <row r="13" spans="1:14" s="48" customFormat="1" ht="51" customHeight="1" x14ac:dyDescent="0.3">
      <c r="A13" s="205">
        <v>10</v>
      </c>
      <c r="B13" s="206" t="s">
        <v>458</v>
      </c>
      <c r="C13" s="207">
        <v>85.2</v>
      </c>
      <c r="D13" s="208">
        <v>1278</v>
      </c>
      <c r="E13" s="209">
        <v>192.25333333333336</v>
      </c>
      <c r="F13" s="208">
        <v>2883.8</v>
      </c>
      <c r="G13" s="207">
        <v>14</v>
      </c>
      <c r="H13" s="210">
        <v>15</v>
      </c>
      <c r="I13" s="206" t="s">
        <v>459</v>
      </c>
      <c r="J13" s="211">
        <v>10</v>
      </c>
      <c r="K13" s="204"/>
      <c r="L13" s="204"/>
    </row>
    <row r="14" spans="1:14" s="48" customFormat="1" ht="51" customHeight="1" x14ac:dyDescent="0.3">
      <c r="A14" s="197">
        <v>11</v>
      </c>
      <c r="B14" s="198" t="s">
        <v>460</v>
      </c>
      <c r="C14" s="199">
        <v>52.166666666666664</v>
      </c>
      <c r="D14" s="200">
        <v>626</v>
      </c>
      <c r="E14" s="201">
        <v>84.308333333333337</v>
      </c>
      <c r="F14" s="200">
        <v>1011.7</v>
      </c>
      <c r="G14" s="199">
        <v>11</v>
      </c>
      <c r="H14" s="202">
        <v>12</v>
      </c>
      <c r="I14" s="198" t="s">
        <v>461</v>
      </c>
      <c r="J14" s="203">
        <v>11</v>
      </c>
      <c r="K14" s="204"/>
      <c r="L14" s="204"/>
    </row>
    <row r="15" spans="1:14" s="48" customFormat="1" ht="51" customHeight="1" x14ac:dyDescent="0.3">
      <c r="A15" s="205">
        <v>12</v>
      </c>
      <c r="B15" s="206" t="s">
        <v>462</v>
      </c>
      <c r="C15" s="207">
        <v>67</v>
      </c>
      <c r="D15" s="208">
        <v>737</v>
      </c>
      <c r="E15" s="209">
        <v>16.309090909090909</v>
      </c>
      <c r="F15" s="208">
        <v>179.4</v>
      </c>
      <c r="G15" s="207">
        <v>10</v>
      </c>
      <c r="H15" s="210">
        <v>11</v>
      </c>
      <c r="I15" s="206" t="s">
        <v>463</v>
      </c>
      <c r="J15" s="211">
        <v>12</v>
      </c>
      <c r="K15" s="204"/>
      <c r="L15" s="204"/>
    </row>
    <row r="16" spans="1:14" s="48" customFormat="1" ht="51" customHeight="1" x14ac:dyDescent="0.3">
      <c r="A16" s="197">
        <v>13</v>
      </c>
      <c r="B16" s="198" t="s">
        <v>464</v>
      </c>
      <c r="C16" s="199">
        <v>311</v>
      </c>
      <c r="D16" s="200">
        <v>2488</v>
      </c>
      <c r="E16" s="201">
        <v>24.475000000000001</v>
      </c>
      <c r="F16" s="200">
        <v>195.8</v>
      </c>
      <c r="G16" s="199">
        <v>7</v>
      </c>
      <c r="H16" s="202">
        <v>8</v>
      </c>
      <c r="I16" s="198" t="s">
        <v>465</v>
      </c>
      <c r="J16" s="203">
        <v>13</v>
      </c>
      <c r="K16" s="204"/>
      <c r="L16" s="204"/>
    </row>
    <row r="17" spans="1:12" s="48" customFormat="1" ht="51" customHeight="1" x14ac:dyDescent="0.3">
      <c r="A17" s="205">
        <v>14</v>
      </c>
      <c r="B17" s="206" t="s">
        <v>466</v>
      </c>
      <c r="C17" s="207">
        <v>1758.5714285714287</v>
      </c>
      <c r="D17" s="208">
        <v>12310</v>
      </c>
      <c r="E17" s="209">
        <v>5071.7857142857147</v>
      </c>
      <c r="F17" s="208">
        <v>35502.5</v>
      </c>
      <c r="G17" s="207">
        <v>6</v>
      </c>
      <c r="H17" s="210">
        <v>7</v>
      </c>
      <c r="I17" s="206" t="s">
        <v>467</v>
      </c>
      <c r="J17" s="211">
        <v>14</v>
      </c>
      <c r="K17" s="204"/>
      <c r="L17" s="204"/>
    </row>
    <row r="18" spans="1:12" s="48" customFormat="1" ht="51" customHeight="1" x14ac:dyDescent="0.3">
      <c r="A18" s="197">
        <v>15</v>
      </c>
      <c r="B18" s="198" t="s">
        <v>468</v>
      </c>
      <c r="C18" s="199">
        <v>1166.6666666666667</v>
      </c>
      <c r="D18" s="200">
        <v>3500</v>
      </c>
      <c r="E18" s="201">
        <v>21.7</v>
      </c>
      <c r="F18" s="200">
        <v>65.099999999999994</v>
      </c>
      <c r="G18" s="199">
        <v>1</v>
      </c>
      <c r="H18" s="202">
        <v>3</v>
      </c>
      <c r="I18" s="198" t="s">
        <v>469</v>
      </c>
      <c r="J18" s="203">
        <v>15</v>
      </c>
      <c r="K18" s="204"/>
      <c r="L18" s="204"/>
    </row>
    <row r="19" spans="1:12" s="48" customFormat="1" ht="51" customHeight="1" x14ac:dyDescent="0.3">
      <c r="A19" s="205">
        <v>16</v>
      </c>
      <c r="B19" s="206" t="s">
        <v>134</v>
      </c>
      <c r="C19" s="207">
        <v>1000</v>
      </c>
      <c r="D19" s="208">
        <v>2000</v>
      </c>
      <c r="E19" s="209">
        <v>74.95</v>
      </c>
      <c r="F19" s="208">
        <v>149.9</v>
      </c>
      <c r="G19" s="207">
        <v>2</v>
      </c>
      <c r="H19" s="210">
        <v>2</v>
      </c>
      <c r="I19" s="206" t="s">
        <v>470</v>
      </c>
      <c r="J19" s="211">
        <v>16</v>
      </c>
      <c r="K19" s="204"/>
      <c r="L19" s="204"/>
    </row>
    <row r="20" spans="1:12" ht="51" customHeight="1" x14ac:dyDescent="0.25">
      <c r="A20" s="312" t="s">
        <v>208</v>
      </c>
      <c r="B20" s="313"/>
      <c r="C20" s="128">
        <v>109.51700680272108</v>
      </c>
      <c r="D20" s="128">
        <v>177089</v>
      </c>
      <c r="E20" s="128">
        <v>123.82931354359926</v>
      </c>
      <c r="F20" s="128">
        <v>200232</v>
      </c>
      <c r="G20" s="128">
        <v>1418</v>
      </c>
      <c r="H20" s="128">
        <v>1617</v>
      </c>
      <c r="I20" s="313" t="s">
        <v>209</v>
      </c>
      <c r="J20" s="314" t="s">
        <v>125</v>
      </c>
    </row>
    <row r="21" spans="1:12" ht="17.25" customHeight="1" x14ac:dyDescent="0.25">
      <c r="A21" s="1" t="s">
        <v>28</v>
      </c>
      <c r="I21" s="17"/>
      <c r="J21" s="1" t="s">
        <v>245</v>
      </c>
    </row>
  </sheetData>
  <mergeCells count="4">
    <mergeCell ref="A1:J1"/>
    <mergeCell ref="A2:J2"/>
    <mergeCell ref="A20:B20"/>
    <mergeCell ref="I20:J20"/>
  </mergeCells>
  <printOptions horizontalCentered="1" verticalCentered="1"/>
  <pageMargins left="0" right="0" top="0" bottom="0" header="0" footer="0"/>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B1AE-7BCB-42B0-BA2F-A565EA5067EA}">
  <sheetPr>
    <tabColor theme="9" tint="0.39997558519241921"/>
  </sheetPr>
  <dimension ref="B1:K24"/>
  <sheetViews>
    <sheetView zoomScale="95" zoomScaleNormal="95" workbookViewId="0">
      <selection activeCell="K1" sqref="K1"/>
    </sheetView>
  </sheetViews>
  <sheetFormatPr defaultRowHeight="15" x14ac:dyDescent="0.25"/>
  <cols>
    <col min="1" max="1" width="2.85546875" customWidth="1"/>
    <col min="2" max="2" width="9.5703125" customWidth="1"/>
    <col min="3" max="3" width="8.5703125" customWidth="1"/>
    <col min="4" max="4" width="13.28515625" customWidth="1"/>
    <col min="5" max="5" width="13" customWidth="1"/>
    <col min="6" max="6" width="11" customWidth="1"/>
    <col min="7" max="7" width="10.85546875" customWidth="1"/>
    <col min="8" max="8" width="8" style="18" customWidth="1"/>
    <col min="11" max="11" width="19.42578125" customWidth="1"/>
  </cols>
  <sheetData>
    <row r="1" spans="2:11" s="1" customFormat="1" ht="51.75" customHeight="1" x14ac:dyDescent="0.25">
      <c r="B1" s="387" t="s">
        <v>471</v>
      </c>
      <c r="C1" s="388"/>
      <c r="D1" s="388"/>
      <c r="E1" s="388"/>
      <c r="F1" s="388"/>
      <c r="G1" s="388"/>
      <c r="H1" s="389"/>
      <c r="K1" s="240" t="s">
        <v>486</v>
      </c>
    </row>
    <row r="2" spans="2:11" ht="63" customHeight="1" x14ac:dyDescent="0.25">
      <c r="B2" s="134" t="s">
        <v>472</v>
      </c>
      <c r="C2" s="38" t="s">
        <v>195</v>
      </c>
      <c r="D2" s="38" t="s">
        <v>473</v>
      </c>
      <c r="E2" s="38" t="s">
        <v>193</v>
      </c>
      <c r="F2" s="38" t="s">
        <v>197</v>
      </c>
      <c r="G2" s="38" t="s">
        <v>198</v>
      </c>
      <c r="H2" s="135" t="s">
        <v>196</v>
      </c>
    </row>
    <row r="3" spans="2:11" ht="24.95" customHeight="1" x14ac:dyDescent="0.25">
      <c r="B3" s="212">
        <f>C3/G3</f>
        <v>124.49206349206349</v>
      </c>
      <c r="C3" s="96">
        <v>7843</v>
      </c>
      <c r="D3" s="95">
        <f>E3/G3</f>
        <v>65.185714285714283</v>
      </c>
      <c r="E3" s="42">
        <v>4106.7</v>
      </c>
      <c r="F3" s="96">
        <v>48</v>
      </c>
      <c r="G3" s="94">
        <v>63</v>
      </c>
      <c r="H3" s="213" t="s">
        <v>33</v>
      </c>
    </row>
    <row r="4" spans="2:11" ht="24.95" customHeight="1" x14ac:dyDescent="0.25">
      <c r="B4" s="214">
        <f t="shared" ref="B4:B23" si="0">C4/G4</f>
        <v>129.05882352941177</v>
      </c>
      <c r="C4" s="99">
        <v>6582</v>
      </c>
      <c r="D4" s="98">
        <f t="shared" ref="D4:D23" si="1">E4/G4</f>
        <v>36.360784313725489</v>
      </c>
      <c r="E4" s="43">
        <v>1854.4</v>
      </c>
      <c r="F4" s="99">
        <v>41</v>
      </c>
      <c r="G4" s="97">
        <v>51</v>
      </c>
      <c r="H4" s="215" t="s">
        <v>34</v>
      </c>
    </row>
    <row r="5" spans="2:11" ht="24.95" customHeight="1" x14ac:dyDescent="0.25">
      <c r="B5" s="212">
        <f t="shared" si="0"/>
        <v>467.53921568627453</v>
      </c>
      <c r="C5" s="96">
        <v>47689</v>
      </c>
      <c r="D5" s="95">
        <f t="shared" si="1"/>
        <v>309.47352941176467</v>
      </c>
      <c r="E5" s="42">
        <v>31566.3</v>
      </c>
      <c r="F5" s="96">
        <v>73</v>
      </c>
      <c r="G5" s="94">
        <v>102</v>
      </c>
      <c r="H5" s="213" t="s">
        <v>35</v>
      </c>
    </row>
    <row r="6" spans="2:11" ht="24.95" customHeight="1" x14ac:dyDescent="0.25">
      <c r="B6" s="214">
        <f t="shared" si="0"/>
        <v>448.78947368421052</v>
      </c>
      <c r="C6" s="99">
        <v>85270</v>
      </c>
      <c r="D6" s="98">
        <f t="shared" si="1"/>
        <v>294.4815789473684</v>
      </c>
      <c r="E6" s="43">
        <v>55951.5</v>
      </c>
      <c r="F6" s="99">
        <v>127</v>
      </c>
      <c r="G6" s="97">
        <v>190</v>
      </c>
      <c r="H6" s="215" t="s">
        <v>36</v>
      </c>
    </row>
    <row r="7" spans="2:11" ht="24.95" customHeight="1" x14ac:dyDescent="0.25">
      <c r="B7" s="212">
        <f t="shared" si="0"/>
        <v>258.77419354838707</v>
      </c>
      <c r="C7" s="96">
        <v>24066</v>
      </c>
      <c r="D7" s="95">
        <f t="shared" si="1"/>
        <v>188.50537634408602</v>
      </c>
      <c r="E7" s="42">
        <v>17531</v>
      </c>
      <c r="F7" s="96">
        <v>75</v>
      </c>
      <c r="G7" s="94">
        <v>93</v>
      </c>
      <c r="H7" s="213" t="s">
        <v>37</v>
      </c>
    </row>
    <row r="8" spans="2:11" ht="24.95" customHeight="1" x14ac:dyDescent="0.25">
      <c r="B8" s="214">
        <f t="shared" si="0"/>
        <v>390.68644067796612</v>
      </c>
      <c r="C8" s="99">
        <v>92202</v>
      </c>
      <c r="D8" s="98">
        <f t="shared" si="1"/>
        <v>266.72330508474573</v>
      </c>
      <c r="E8" s="43">
        <v>62946.7</v>
      </c>
      <c r="F8" s="99">
        <v>151</v>
      </c>
      <c r="G8" s="97">
        <v>236</v>
      </c>
      <c r="H8" s="215" t="s">
        <v>38</v>
      </c>
    </row>
    <row r="9" spans="2:11" ht="24.95" customHeight="1" x14ac:dyDescent="0.25">
      <c r="B9" s="212">
        <f t="shared" si="0"/>
        <v>270.29411764705884</v>
      </c>
      <c r="C9" s="96">
        <v>41355</v>
      </c>
      <c r="D9" s="95">
        <f t="shared" si="1"/>
        <v>212.34444444444446</v>
      </c>
      <c r="E9" s="42">
        <v>32488.7</v>
      </c>
      <c r="F9" s="96">
        <v>121</v>
      </c>
      <c r="G9" s="94">
        <v>153</v>
      </c>
      <c r="H9" s="213" t="s">
        <v>39</v>
      </c>
    </row>
    <row r="10" spans="2:11" ht="24.95" customHeight="1" x14ac:dyDescent="0.25">
      <c r="B10" s="214">
        <f t="shared" si="0"/>
        <v>185.10897435897436</v>
      </c>
      <c r="C10" s="99">
        <v>28877</v>
      </c>
      <c r="D10" s="98">
        <f t="shared" si="1"/>
        <v>93.122435897435906</v>
      </c>
      <c r="E10" s="43">
        <v>14527.1</v>
      </c>
      <c r="F10" s="99">
        <v>115</v>
      </c>
      <c r="G10" s="97">
        <v>156</v>
      </c>
      <c r="H10" s="215" t="s">
        <v>40</v>
      </c>
    </row>
    <row r="11" spans="2:11" ht="24.95" customHeight="1" x14ac:dyDescent="0.25">
      <c r="B11" s="212">
        <f t="shared" si="0"/>
        <v>98.611111111111114</v>
      </c>
      <c r="C11" s="96">
        <v>14200</v>
      </c>
      <c r="D11" s="95">
        <f t="shared" si="1"/>
        <v>81.856249999999989</v>
      </c>
      <c r="E11" s="42">
        <v>11787.3</v>
      </c>
      <c r="F11" s="96">
        <v>98</v>
      </c>
      <c r="G11" s="94">
        <v>144</v>
      </c>
      <c r="H11" s="213" t="s">
        <v>41</v>
      </c>
    </row>
    <row r="12" spans="2:11" ht="24.95" customHeight="1" x14ac:dyDescent="0.25">
      <c r="B12" s="214">
        <f t="shared" si="0"/>
        <v>135.74193548387098</v>
      </c>
      <c r="C12" s="99">
        <v>29456</v>
      </c>
      <c r="D12" s="98">
        <f t="shared" si="1"/>
        <v>88.219354838709677</v>
      </c>
      <c r="E12" s="43">
        <v>19143.599999999999</v>
      </c>
      <c r="F12" s="99">
        <v>111</v>
      </c>
      <c r="G12" s="97">
        <v>217</v>
      </c>
      <c r="H12" s="215" t="s">
        <v>42</v>
      </c>
    </row>
    <row r="13" spans="2:11" ht="24.95" customHeight="1" x14ac:dyDescent="0.25">
      <c r="B13" s="212">
        <f t="shared" si="0"/>
        <v>99.224999999999994</v>
      </c>
      <c r="C13" s="96">
        <v>15876</v>
      </c>
      <c r="D13" s="95">
        <f t="shared" si="1"/>
        <v>68.145624999999995</v>
      </c>
      <c r="E13" s="42">
        <v>10903.3</v>
      </c>
      <c r="F13" s="96">
        <v>101</v>
      </c>
      <c r="G13" s="94">
        <v>160</v>
      </c>
      <c r="H13" s="213" t="s">
        <v>43</v>
      </c>
    </row>
    <row r="14" spans="2:11" ht="24.95" customHeight="1" x14ac:dyDescent="0.25">
      <c r="B14" s="214">
        <f t="shared" si="0"/>
        <v>145.08264462809916</v>
      </c>
      <c r="C14" s="99">
        <v>17555</v>
      </c>
      <c r="D14" s="98">
        <f t="shared" si="1"/>
        <v>88.395867768595039</v>
      </c>
      <c r="E14" s="43">
        <v>10695.9</v>
      </c>
      <c r="F14" s="99">
        <v>77</v>
      </c>
      <c r="G14" s="97">
        <v>121</v>
      </c>
      <c r="H14" s="215" t="s">
        <v>44</v>
      </c>
    </row>
    <row r="15" spans="2:11" ht="24.95" customHeight="1" x14ac:dyDescent="0.25">
      <c r="B15" s="212">
        <f t="shared" si="0"/>
        <v>103.1640625</v>
      </c>
      <c r="C15" s="96">
        <v>13205</v>
      </c>
      <c r="D15" s="95">
        <f t="shared" si="1"/>
        <v>100.64609375000001</v>
      </c>
      <c r="E15" s="42">
        <v>12882.7</v>
      </c>
      <c r="F15" s="96">
        <v>85</v>
      </c>
      <c r="G15" s="94">
        <v>128</v>
      </c>
      <c r="H15" s="213" t="s">
        <v>45</v>
      </c>
    </row>
    <row r="16" spans="2:11" ht="24.95" customHeight="1" x14ac:dyDescent="0.25">
      <c r="B16" s="214">
        <f t="shared" si="0"/>
        <v>163.5</v>
      </c>
      <c r="C16" s="99">
        <v>15696</v>
      </c>
      <c r="D16" s="98">
        <f t="shared" si="1"/>
        <v>208.10833333333335</v>
      </c>
      <c r="E16" s="43">
        <v>19978.400000000001</v>
      </c>
      <c r="F16" s="99">
        <v>69</v>
      </c>
      <c r="G16" s="97">
        <v>96</v>
      </c>
      <c r="H16" s="215" t="s">
        <v>46</v>
      </c>
    </row>
    <row r="17" spans="2:8" ht="24.95" customHeight="1" x14ac:dyDescent="0.25">
      <c r="B17" s="212">
        <f t="shared" si="0"/>
        <v>105.96610169491525</v>
      </c>
      <c r="C17" s="96">
        <v>12504</v>
      </c>
      <c r="D17" s="95">
        <f t="shared" si="1"/>
        <v>89.888983050847457</v>
      </c>
      <c r="E17" s="42">
        <v>10606.9</v>
      </c>
      <c r="F17" s="96">
        <v>86</v>
      </c>
      <c r="G17" s="94">
        <v>118</v>
      </c>
      <c r="H17" s="213" t="s">
        <v>47</v>
      </c>
    </row>
    <row r="18" spans="2:8" ht="24.95" customHeight="1" x14ac:dyDescent="0.25">
      <c r="B18" s="214">
        <f t="shared" si="0"/>
        <v>192.92920353982302</v>
      </c>
      <c r="C18" s="99">
        <v>21801</v>
      </c>
      <c r="D18" s="98">
        <f t="shared" si="1"/>
        <v>224.03716814159293</v>
      </c>
      <c r="E18" s="43">
        <v>25316.2</v>
      </c>
      <c r="F18" s="99">
        <v>83</v>
      </c>
      <c r="G18" s="97">
        <v>113</v>
      </c>
      <c r="H18" s="215" t="s">
        <v>48</v>
      </c>
    </row>
    <row r="19" spans="2:8" ht="24.95" customHeight="1" x14ac:dyDescent="0.25">
      <c r="B19" s="212">
        <f t="shared" si="0"/>
        <v>72.730569948186528</v>
      </c>
      <c r="C19" s="96">
        <v>14037</v>
      </c>
      <c r="D19" s="95">
        <f t="shared" si="1"/>
        <v>85.492746113989625</v>
      </c>
      <c r="E19" s="42">
        <v>16500.099999999999</v>
      </c>
      <c r="F19" s="96">
        <v>109</v>
      </c>
      <c r="G19" s="94">
        <v>193</v>
      </c>
      <c r="H19" s="213" t="s">
        <v>49</v>
      </c>
    </row>
    <row r="20" spans="2:8" ht="24.95" customHeight="1" x14ac:dyDescent="0.25">
      <c r="B20" s="214">
        <f t="shared" si="0"/>
        <v>99.035714285714292</v>
      </c>
      <c r="C20" s="99">
        <v>11092</v>
      </c>
      <c r="D20" s="98">
        <f t="shared" si="1"/>
        <v>33.90625</v>
      </c>
      <c r="E20" s="43">
        <v>3797.5</v>
      </c>
      <c r="F20" s="99">
        <v>79</v>
      </c>
      <c r="G20" s="97">
        <v>112</v>
      </c>
      <c r="H20" s="215" t="s">
        <v>50</v>
      </c>
    </row>
    <row r="21" spans="2:8" ht="24.95" customHeight="1" x14ac:dyDescent="0.25">
      <c r="B21" s="212">
        <f t="shared" si="0"/>
        <v>78.827067669172934</v>
      </c>
      <c r="C21" s="96">
        <v>10484</v>
      </c>
      <c r="D21" s="95">
        <f t="shared" si="1"/>
        <v>47.402255639097746</v>
      </c>
      <c r="E21" s="42">
        <v>6304.5</v>
      </c>
      <c r="F21" s="96">
        <v>97</v>
      </c>
      <c r="G21" s="94">
        <v>133</v>
      </c>
      <c r="H21" s="213" t="s">
        <v>51</v>
      </c>
    </row>
    <row r="22" spans="2:8" ht="24.95" customHeight="1" x14ac:dyDescent="0.25">
      <c r="B22" s="214">
        <f t="shared" si="0"/>
        <v>132.21632653061224</v>
      </c>
      <c r="C22" s="99">
        <v>32393</v>
      </c>
      <c r="D22" s="98">
        <f t="shared" si="1"/>
        <v>186.05387755102041</v>
      </c>
      <c r="E22" s="43">
        <v>45583.199999999997</v>
      </c>
      <c r="F22" s="99">
        <v>197</v>
      </c>
      <c r="G22" s="97">
        <v>245</v>
      </c>
      <c r="H22" s="215">
        <v>2022</v>
      </c>
    </row>
    <row r="23" spans="2:8" ht="24.95" customHeight="1" x14ac:dyDescent="0.25">
      <c r="B23" s="216">
        <f t="shared" si="0"/>
        <v>191.99114730878188</v>
      </c>
      <c r="C23" s="216">
        <f>SUM(C3:C22)</f>
        <v>542183</v>
      </c>
      <c r="D23" s="216">
        <f t="shared" si="1"/>
        <v>146.76770538243628</v>
      </c>
      <c r="E23" s="216">
        <f>SUM(E3:E22)</f>
        <v>414472.00000000006</v>
      </c>
      <c r="F23" s="216">
        <v>1345</v>
      </c>
      <c r="G23" s="216">
        <f>SUM(G3:G22)</f>
        <v>2824</v>
      </c>
      <c r="H23" s="217" t="s">
        <v>52</v>
      </c>
    </row>
    <row r="24" spans="2:8" x14ac:dyDescent="0.25">
      <c r="B24" s="390" t="s">
        <v>28</v>
      </c>
      <c r="C24" s="390"/>
      <c r="D24" s="390"/>
      <c r="H24" s="1" t="s">
        <v>245</v>
      </c>
    </row>
  </sheetData>
  <mergeCells count="2">
    <mergeCell ref="B1:H1"/>
    <mergeCell ref="B24:D24"/>
  </mergeCells>
  <printOptions horizontalCentered="1" verticalCentered="1"/>
  <pageMargins left="0.25" right="0.25" top="0.75" bottom="0.75" header="0.3" footer="0.3"/>
  <pageSetup scale="10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1618-0A65-4443-8EE5-D78AA0171266}">
  <sheetPr>
    <tabColor theme="9" tint="0.39997558519241921"/>
  </sheetPr>
  <dimension ref="A1:K22"/>
  <sheetViews>
    <sheetView zoomScaleNormal="100" workbookViewId="0">
      <selection activeCell="N9" sqref="N9"/>
    </sheetView>
  </sheetViews>
  <sheetFormatPr defaultRowHeight="15" x14ac:dyDescent="0.25"/>
  <cols>
    <col min="1" max="1" width="12" customWidth="1"/>
    <col min="2" max="7" width="13.7109375" customWidth="1"/>
    <col min="8" max="8" width="11.42578125" style="8" customWidth="1"/>
    <col min="11" max="11" width="18" customWidth="1"/>
  </cols>
  <sheetData>
    <row r="1" spans="1:11" ht="32.25" customHeight="1" x14ac:dyDescent="0.25">
      <c r="A1" s="333" t="s">
        <v>474</v>
      </c>
      <c r="B1" s="334"/>
      <c r="C1" s="334"/>
      <c r="D1" s="334"/>
      <c r="E1" s="334"/>
      <c r="F1" s="334"/>
      <c r="G1" s="334"/>
      <c r="H1" s="335"/>
      <c r="K1" s="240" t="s">
        <v>486</v>
      </c>
    </row>
    <row r="2" spans="1:11" ht="32.25" customHeight="1" x14ac:dyDescent="0.25">
      <c r="A2" s="363" t="s">
        <v>475</v>
      </c>
      <c r="B2" s="364"/>
      <c r="C2" s="364"/>
      <c r="D2" s="364"/>
      <c r="E2" s="364"/>
      <c r="F2" s="364"/>
      <c r="G2" s="364"/>
      <c r="H2" s="399"/>
    </row>
    <row r="3" spans="1:11" ht="72.75" customHeight="1" x14ac:dyDescent="0.25">
      <c r="A3" s="218" t="s">
        <v>151</v>
      </c>
      <c r="B3" s="38" t="s">
        <v>472</v>
      </c>
      <c r="C3" s="38" t="s">
        <v>195</v>
      </c>
      <c r="D3" s="38" t="s">
        <v>473</v>
      </c>
      <c r="E3" s="38" t="s">
        <v>193</v>
      </c>
      <c r="F3" s="38" t="s">
        <v>197</v>
      </c>
      <c r="G3" s="38" t="s">
        <v>198</v>
      </c>
      <c r="H3" s="219" t="s">
        <v>152</v>
      </c>
    </row>
    <row r="4" spans="1:11" ht="35.25" customHeight="1" x14ac:dyDescent="0.25">
      <c r="A4" s="220" t="s">
        <v>162</v>
      </c>
      <c r="B4" s="10">
        <f>C4/G4</f>
        <v>89.86666666666666</v>
      </c>
      <c r="C4" s="10">
        <v>1348</v>
      </c>
      <c r="D4" s="92">
        <f>E4/G4</f>
        <v>19.579999999999998</v>
      </c>
      <c r="E4" s="10">
        <v>293.7</v>
      </c>
      <c r="F4" s="16">
        <v>13</v>
      </c>
      <c r="G4" s="10">
        <v>15</v>
      </c>
      <c r="H4" s="221" t="s">
        <v>25</v>
      </c>
    </row>
    <row r="5" spans="1:11" ht="35.25" customHeight="1" x14ac:dyDescent="0.25">
      <c r="A5" s="222" t="s">
        <v>163</v>
      </c>
      <c r="B5" s="4">
        <f t="shared" ref="B5:B15" si="0">C5/G5</f>
        <v>25.666666666666668</v>
      </c>
      <c r="C5" s="4">
        <v>308</v>
      </c>
      <c r="D5" s="93">
        <f t="shared" ref="D5:D16" si="1">E5/G5</f>
        <v>10.908333333333333</v>
      </c>
      <c r="E5" s="4">
        <v>130.9</v>
      </c>
      <c r="F5" s="3">
        <v>11</v>
      </c>
      <c r="G5" s="4">
        <v>12</v>
      </c>
      <c r="H5" s="223" t="s">
        <v>27</v>
      </c>
    </row>
    <row r="6" spans="1:11" ht="35.25" customHeight="1" x14ac:dyDescent="0.25">
      <c r="A6" s="220" t="s">
        <v>164</v>
      </c>
      <c r="B6" s="10">
        <f t="shared" si="0"/>
        <v>128.28</v>
      </c>
      <c r="C6" s="10">
        <v>3207</v>
      </c>
      <c r="D6" s="92">
        <f t="shared" si="1"/>
        <v>200.91200000000001</v>
      </c>
      <c r="E6" s="10">
        <v>5022.8</v>
      </c>
      <c r="F6" s="16">
        <v>23</v>
      </c>
      <c r="G6" s="10">
        <v>25</v>
      </c>
      <c r="H6" s="221" t="s">
        <v>22</v>
      </c>
    </row>
    <row r="7" spans="1:11" ht="35.25" customHeight="1" x14ac:dyDescent="0.25">
      <c r="A7" s="222" t="s">
        <v>165</v>
      </c>
      <c r="B7" s="4">
        <f t="shared" si="0"/>
        <v>203.8095238095238</v>
      </c>
      <c r="C7" s="4">
        <v>4280</v>
      </c>
      <c r="D7" s="93">
        <f t="shared" si="1"/>
        <v>274.70476190476194</v>
      </c>
      <c r="E7" s="4">
        <v>5768.8</v>
      </c>
      <c r="F7" s="3">
        <v>16</v>
      </c>
      <c r="G7" s="4">
        <v>21</v>
      </c>
      <c r="H7" s="223" t="s">
        <v>153</v>
      </c>
    </row>
    <row r="8" spans="1:11" ht="35.25" customHeight="1" x14ac:dyDescent="0.25">
      <c r="A8" s="220" t="s">
        <v>173</v>
      </c>
      <c r="B8" s="10">
        <f t="shared" si="0"/>
        <v>101.91666666666667</v>
      </c>
      <c r="C8" s="10">
        <v>2446</v>
      </c>
      <c r="D8" s="92">
        <f t="shared" si="1"/>
        <v>132.85416666666666</v>
      </c>
      <c r="E8" s="10">
        <v>3188.5</v>
      </c>
      <c r="F8" s="16">
        <v>22</v>
      </c>
      <c r="G8" s="10">
        <v>24</v>
      </c>
      <c r="H8" s="221" t="s">
        <v>154</v>
      </c>
    </row>
    <row r="9" spans="1:11" ht="35.25" customHeight="1" x14ac:dyDescent="0.25">
      <c r="A9" s="222" t="s">
        <v>166</v>
      </c>
      <c r="B9" s="4">
        <f t="shared" si="0"/>
        <v>147.51351351351352</v>
      </c>
      <c r="C9" s="4">
        <v>5458</v>
      </c>
      <c r="D9" s="93">
        <f t="shared" si="1"/>
        <v>142.02162162162162</v>
      </c>
      <c r="E9" s="4">
        <v>5254.8</v>
      </c>
      <c r="F9" s="3">
        <v>33</v>
      </c>
      <c r="G9" s="4">
        <v>37</v>
      </c>
      <c r="H9" s="223" t="s">
        <v>155</v>
      </c>
    </row>
    <row r="10" spans="1:11" ht="35.25" customHeight="1" x14ac:dyDescent="0.25">
      <c r="A10" s="220" t="s">
        <v>167</v>
      </c>
      <c r="B10" s="10">
        <f t="shared" si="0"/>
        <v>44.529411764705884</v>
      </c>
      <c r="C10" s="10">
        <v>757</v>
      </c>
      <c r="D10" s="92">
        <f t="shared" si="1"/>
        <v>47.941176470588232</v>
      </c>
      <c r="E10" s="10">
        <v>815</v>
      </c>
      <c r="F10" s="16">
        <v>15</v>
      </c>
      <c r="G10" s="10">
        <v>17</v>
      </c>
      <c r="H10" s="221" t="s">
        <v>156</v>
      </c>
    </row>
    <row r="11" spans="1:11" ht="35.25" customHeight="1" x14ac:dyDescent="0.25">
      <c r="A11" s="222" t="s">
        <v>168</v>
      </c>
      <c r="B11" s="4">
        <f t="shared" si="0"/>
        <v>268.47619047619048</v>
      </c>
      <c r="C11" s="4">
        <v>5638</v>
      </c>
      <c r="D11" s="93">
        <f t="shared" si="1"/>
        <v>552.62857142857149</v>
      </c>
      <c r="E11" s="4">
        <v>11605.2</v>
      </c>
      <c r="F11" s="3">
        <v>21</v>
      </c>
      <c r="G11" s="4">
        <v>21</v>
      </c>
      <c r="H11" s="223" t="s">
        <v>157</v>
      </c>
    </row>
    <row r="12" spans="1:11" ht="35.25" customHeight="1" x14ac:dyDescent="0.25">
      <c r="A12" s="220" t="s">
        <v>169</v>
      </c>
      <c r="B12" s="10">
        <f t="shared" si="0"/>
        <v>107.26315789473684</v>
      </c>
      <c r="C12" s="10">
        <v>2038</v>
      </c>
      <c r="D12" s="92">
        <f t="shared" si="1"/>
        <v>14.173684210526316</v>
      </c>
      <c r="E12" s="10">
        <v>269.3</v>
      </c>
      <c r="F12" s="16">
        <v>17</v>
      </c>
      <c r="G12" s="10">
        <v>19</v>
      </c>
      <c r="H12" s="221" t="s">
        <v>158</v>
      </c>
    </row>
    <row r="13" spans="1:11" ht="35.25" customHeight="1" x14ac:dyDescent="0.25">
      <c r="A13" s="222" t="s">
        <v>170</v>
      </c>
      <c r="B13" s="4">
        <f t="shared" si="0"/>
        <v>57.826086956521742</v>
      </c>
      <c r="C13" s="4">
        <v>1330</v>
      </c>
      <c r="D13" s="93">
        <f t="shared" si="1"/>
        <v>10.886956521739132</v>
      </c>
      <c r="E13" s="4">
        <v>250.4</v>
      </c>
      <c r="F13" s="3">
        <v>19</v>
      </c>
      <c r="G13" s="4">
        <v>23</v>
      </c>
      <c r="H13" s="223" t="s">
        <v>159</v>
      </c>
    </row>
    <row r="14" spans="1:11" ht="35.25" customHeight="1" x14ac:dyDescent="0.25">
      <c r="A14" s="220" t="s">
        <v>171</v>
      </c>
      <c r="B14" s="10">
        <f t="shared" si="0"/>
        <v>280.35294117647061</v>
      </c>
      <c r="C14" s="10">
        <v>4766</v>
      </c>
      <c r="D14" s="92">
        <f t="shared" si="1"/>
        <v>656.44705882352946</v>
      </c>
      <c r="E14" s="10">
        <v>11159.6</v>
      </c>
      <c r="F14" s="16">
        <v>16</v>
      </c>
      <c r="G14" s="10">
        <v>17</v>
      </c>
      <c r="H14" s="221" t="s">
        <v>160</v>
      </c>
    </row>
    <row r="15" spans="1:11" ht="35.25" customHeight="1" x14ac:dyDescent="0.25">
      <c r="A15" s="222" t="s">
        <v>172</v>
      </c>
      <c r="B15" s="4">
        <f t="shared" si="0"/>
        <v>58.357142857142854</v>
      </c>
      <c r="C15" s="4">
        <v>817</v>
      </c>
      <c r="D15" s="93">
        <f t="shared" si="1"/>
        <v>130.30000000000001</v>
      </c>
      <c r="E15" s="4">
        <v>1824.2</v>
      </c>
      <c r="F15" s="3">
        <v>13</v>
      </c>
      <c r="G15" s="4">
        <v>14</v>
      </c>
      <c r="H15" s="223" t="s">
        <v>161</v>
      </c>
    </row>
    <row r="16" spans="1:11" ht="35.25" customHeight="1" x14ac:dyDescent="0.25">
      <c r="A16" s="224" t="s">
        <v>73</v>
      </c>
      <c r="B16" s="225">
        <f>C16/G16</f>
        <v>132.21632653061224</v>
      </c>
      <c r="C16" s="225">
        <v>32393</v>
      </c>
      <c r="D16" s="226">
        <f t="shared" si="1"/>
        <v>186.05387755102041</v>
      </c>
      <c r="E16" s="225">
        <v>45583.199999999997</v>
      </c>
      <c r="F16" s="227">
        <v>197</v>
      </c>
      <c r="G16" s="227">
        <v>245</v>
      </c>
      <c r="H16" s="228" t="s">
        <v>126</v>
      </c>
    </row>
    <row r="17" spans="1:8" x14ac:dyDescent="0.25">
      <c r="A17" s="1" t="s">
        <v>28</v>
      </c>
      <c r="B17" s="1"/>
      <c r="C17" s="1"/>
      <c r="D17" s="1"/>
      <c r="H17" s="1" t="s">
        <v>245</v>
      </c>
    </row>
    <row r="22" spans="1:8" x14ac:dyDescent="0.25">
      <c r="H22"/>
    </row>
  </sheetData>
  <mergeCells count="2">
    <mergeCell ref="A1:H1"/>
    <mergeCell ref="A2:H2"/>
  </mergeCells>
  <printOptions horizontalCentered="1" verticalCentered="1"/>
  <pageMargins left="0" right="0" top="0" bottom="0" header="0" footer="0"/>
  <pageSetup scale="95"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A2CF-970E-4D3F-BE47-22E6AEB5AA48}">
  <sheetPr>
    <tabColor theme="9" tint="0.39997558519241921"/>
  </sheetPr>
  <dimension ref="A1:M16"/>
  <sheetViews>
    <sheetView zoomScaleNormal="100" workbookViewId="0">
      <selection activeCell="N9" sqref="N9"/>
    </sheetView>
  </sheetViews>
  <sheetFormatPr defaultRowHeight="15" x14ac:dyDescent="0.25"/>
  <cols>
    <col min="1" max="1" width="7.7109375" style="6" customWidth="1"/>
    <col min="2" max="2" width="30.5703125" customWidth="1"/>
    <col min="3" max="4" width="12.140625" customWidth="1"/>
    <col min="5" max="5" width="13.7109375" customWidth="1"/>
    <col min="6" max="6" width="16.140625" customWidth="1"/>
    <col min="7" max="8" width="12.140625" customWidth="1"/>
    <col min="9" max="9" width="31.5703125" customWidth="1"/>
    <col min="10" max="10" width="7.5703125" style="8" customWidth="1"/>
    <col min="13" max="13" width="16.28515625" customWidth="1"/>
  </cols>
  <sheetData>
    <row r="1" spans="1:13" ht="51" customHeight="1" x14ac:dyDescent="0.25">
      <c r="A1" s="401" t="s">
        <v>476</v>
      </c>
      <c r="B1" s="402"/>
      <c r="C1" s="402"/>
      <c r="D1" s="402"/>
      <c r="E1" s="402"/>
      <c r="F1" s="402"/>
      <c r="G1" s="402"/>
      <c r="H1" s="402"/>
      <c r="I1" s="402"/>
      <c r="J1" s="403"/>
      <c r="M1" s="240" t="s">
        <v>486</v>
      </c>
    </row>
    <row r="2" spans="1:13" ht="30" customHeight="1" x14ac:dyDescent="0.25">
      <c r="A2" s="400" t="s">
        <v>477</v>
      </c>
      <c r="B2" s="295"/>
      <c r="C2" s="295"/>
      <c r="D2" s="295"/>
      <c r="E2" s="295"/>
      <c r="F2" s="295"/>
      <c r="G2" s="295"/>
      <c r="H2" s="295"/>
      <c r="I2" s="295"/>
      <c r="J2" s="404"/>
    </row>
    <row r="3" spans="1:13" ht="65.25" customHeight="1" x14ac:dyDescent="0.25">
      <c r="A3" s="134" t="s">
        <v>237</v>
      </c>
      <c r="B3" s="7" t="s">
        <v>100</v>
      </c>
      <c r="C3" s="7" t="s">
        <v>472</v>
      </c>
      <c r="D3" s="7" t="s">
        <v>195</v>
      </c>
      <c r="E3" s="7" t="s">
        <v>411</v>
      </c>
      <c r="F3" s="7" t="s">
        <v>478</v>
      </c>
      <c r="G3" s="2" t="s">
        <v>197</v>
      </c>
      <c r="H3" s="7" t="s">
        <v>198</v>
      </c>
      <c r="I3" s="7" t="s">
        <v>26</v>
      </c>
      <c r="J3" s="73" t="s">
        <v>214</v>
      </c>
    </row>
    <row r="4" spans="1:13" ht="30.75" customHeight="1" x14ac:dyDescent="0.25">
      <c r="A4" s="71">
        <v>1</v>
      </c>
      <c r="B4" s="77" t="s">
        <v>110</v>
      </c>
      <c r="C4" s="49">
        <v>45.28846153846154</v>
      </c>
      <c r="D4" s="49">
        <v>2355</v>
      </c>
      <c r="E4" s="56">
        <v>27.326923076923077</v>
      </c>
      <c r="F4" s="49">
        <v>1421</v>
      </c>
      <c r="G4" s="68">
        <v>49</v>
      </c>
      <c r="H4" s="229">
        <v>52</v>
      </c>
      <c r="I4" s="101" t="s">
        <v>17</v>
      </c>
      <c r="J4" s="221">
        <v>1</v>
      </c>
    </row>
    <row r="5" spans="1:13" ht="30.75" customHeight="1" x14ac:dyDescent="0.25">
      <c r="A5" s="72">
        <v>2</v>
      </c>
      <c r="B5" s="39" t="s">
        <v>112</v>
      </c>
      <c r="C5" s="50">
        <v>37.75</v>
      </c>
      <c r="D5" s="50">
        <v>1208</v>
      </c>
      <c r="E5" s="57">
        <v>3</v>
      </c>
      <c r="F5" s="50">
        <v>96</v>
      </c>
      <c r="G5" s="45">
        <v>30</v>
      </c>
      <c r="H5" s="230">
        <v>32</v>
      </c>
      <c r="I5" s="102" t="s">
        <v>479</v>
      </c>
      <c r="J5" s="223">
        <v>2</v>
      </c>
    </row>
    <row r="6" spans="1:13" ht="30.75" customHeight="1" x14ac:dyDescent="0.25">
      <c r="A6" s="71">
        <v>3</v>
      </c>
      <c r="B6" s="77" t="s">
        <v>111</v>
      </c>
      <c r="C6" s="49">
        <v>25.333333333333332</v>
      </c>
      <c r="D6" s="49">
        <v>760</v>
      </c>
      <c r="E6" s="56">
        <v>6.79</v>
      </c>
      <c r="F6" s="49">
        <v>203.7</v>
      </c>
      <c r="G6" s="68">
        <v>23</v>
      </c>
      <c r="H6" s="229">
        <v>30</v>
      </c>
      <c r="I6" s="101" t="s">
        <v>20</v>
      </c>
      <c r="J6" s="221">
        <v>3</v>
      </c>
    </row>
    <row r="7" spans="1:13" ht="30.75" customHeight="1" x14ac:dyDescent="0.25">
      <c r="A7" s="72">
        <v>4</v>
      </c>
      <c r="B7" s="39" t="s">
        <v>122</v>
      </c>
      <c r="C7" s="50">
        <v>119.45833333333333</v>
      </c>
      <c r="D7" s="50">
        <v>2867</v>
      </c>
      <c r="E7" s="57">
        <v>29.900000000000002</v>
      </c>
      <c r="F7" s="50">
        <v>717.6</v>
      </c>
      <c r="G7" s="45">
        <v>16</v>
      </c>
      <c r="H7" s="230">
        <v>24</v>
      </c>
      <c r="I7" s="102" t="s">
        <v>18</v>
      </c>
      <c r="J7" s="223">
        <v>4</v>
      </c>
    </row>
    <row r="8" spans="1:13" ht="30.75" customHeight="1" x14ac:dyDescent="0.25">
      <c r="A8" s="71">
        <v>5</v>
      </c>
      <c r="B8" s="77" t="s">
        <v>113</v>
      </c>
      <c r="C8" s="49">
        <v>351.66666666666669</v>
      </c>
      <c r="D8" s="49">
        <v>7385</v>
      </c>
      <c r="E8" s="56">
        <v>1542.7333333333333</v>
      </c>
      <c r="F8" s="49">
        <v>32397.4</v>
      </c>
      <c r="G8" s="68">
        <v>11</v>
      </c>
      <c r="H8" s="229">
        <v>21</v>
      </c>
      <c r="I8" s="101" t="s">
        <v>102</v>
      </c>
      <c r="J8" s="221">
        <v>5</v>
      </c>
    </row>
    <row r="9" spans="1:13" ht="30.75" customHeight="1" x14ac:dyDescent="0.25">
      <c r="A9" s="72">
        <v>6</v>
      </c>
      <c r="B9" s="39" t="s">
        <v>174</v>
      </c>
      <c r="C9" s="50">
        <v>99.818181818181813</v>
      </c>
      <c r="D9" s="50">
        <v>1098</v>
      </c>
      <c r="E9" s="57">
        <v>25.272727272727273</v>
      </c>
      <c r="F9" s="50">
        <v>278</v>
      </c>
      <c r="G9" s="45">
        <v>9</v>
      </c>
      <c r="H9" s="230">
        <v>11</v>
      </c>
      <c r="I9" s="102" t="s">
        <v>480</v>
      </c>
      <c r="J9" s="223">
        <v>6</v>
      </c>
    </row>
    <row r="10" spans="1:13" ht="30.75" customHeight="1" x14ac:dyDescent="0.25">
      <c r="A10" s="71">
        <v>7</v>
      </c>
      <c r="B10" s="77" t="s">
        <v>103</v>
      </c>
      <c r="C10" s="49">
        <v>181.2</v>
      </c>
      <c r="D10" s="49">
        <v>1812</v>
      </c>
      <c r="E10" s="56">
        <v>75.849999999999994</v>
      </c>
      <c r="F10" s="49">
        <v>758.5</v>
      </c>
      <c r="G10" s="68">
        <v>10</v>
      </c>
      <c r="H10" s="229">
        <v>10</v>
      </c>
      <c r="I10" s="101" t="s">
        <v>23</v>
      </c>
      <c r="J10" s="221">
        <v>7</v>
      </c>
    </row>
    <row r="11" spans="1:13" ht="30.75" customHeight="1" x14ac:dyDescent="0.25">
      <c r="A11" s="72">
        <v>8</v>
      </c>
      <c r="B11" s="39" t="s">
        <v>94</v>
      </c>
      <c r="C11" s="50">
        <v>482.4</v>
      </c>
      <c r="D11" s="50">
        <v>4824</v>
      </c>
      <c r="E11" s="57">
        <v>717.88</v>
      </c>
      <c r="F11" s="50">
        <v>7178.8</v>
      </c>
      <c r="G11" s="45">
        <v>7</v>
      </c>
      <c r="H11" s="230">
        <v>10</v>
      </c>
      <c r="I11" s="102" t="s">
        <v>106</v>
      </c>
      <c r="J11" s="223">
        <v>8</v>
      </c>
    </row>
    <row r="12" spans="1:13" ht="30.75" customHeight="1" x14ac:dyDescent="0.25">
      <c r="A12" s="71">
        <v>9</v>
      </c>
      <c r="B12" s="77" t="s">
        <v>114</v>
      </c>
      <c r="C12" s="49">
        <v>48.125</v>
      </c>
      <c r="D12" s="49">
        <v>385</v>
      </c>
      <c r="E12" s="56">
        <v>79.012500000000003</v>
      </c>
      <c r="F12" s="49">
        <v>632.1</v>
      </c>
      <c r="G12" s="68">
        <v>8</v>
      </c>
      <c r="H12" s="229">
        <v>8</v>
      </c>
      <c r="I12" s="101" t="s">
        <v>19</v>
      </c>
      <c r="J12" s="221">
        <v>9</v>
      </c>
    </row>
    <row r="13" spans="1:13" ht="30.75" customHeight="1" x14ac:dyDescent="0.25">
      <c r="A13" s="72">
        <v>10</v>
      </c>
      <c r="B13" s="39" t="s">
        <v>104</v>
      </c>
      <c r="C13" s="50">
        <v>118.14285714285714</v>
      </c>
      <c r="D13" s="50">
        <v>827</v>
      </c>
      <c r="E13" s="57">
        <v>18.74285714285714</v>
      </c>
      <c r="F13" s="50">
        <v>131.19999999999999</v>
      </c>
      <c r="G13" s="45">
        <v>6</v>
      </c>
      <c r="H13" s="230">
        <v>7</v>
      </c>
      <c r="I13" s="102" t="s">
        <v>105</v>
      </c>
      <c r="J13" s="223">
        <v>10</v>
      </c>
    </row>
    <row r="14" spans="1:13" ht="30.75" customHeight="1" x14ac:dyDescent="0.25">
      <c r="A14" s="392" t="s">
        <v>99</v>
      </c>
      <c r="B14" s="393"/>
      <c r="C14" s="49">
        <v>221.8</v>
      </c>
      <c r="D14" s="49">
        <v>8872</v>
      </c>
      <c r="E14" s="56">
        <v>44.222499999999854</v>
      </c>
      <c r="F14" s="49">
        <v>1768.8999999999942</v>
      </c>
      <c r="G14" s="68">
        <v>28</v>
      </c>
      <c r="H14" s="229">
        <v>40</v>
      </c>
      <c r="I14" s="394" t="s">
        <v>92</v>
      </c>
      <c r="J14" s="395"/>
    </row>
    <row r="15" spans="1:13" ht="30.75" customHeight="1" x14ac:dyDescent="0.25">
      <c r="A15" s="382" t="s">
        <v>73</v>
      </c>
      <c r="B15" s="383"/>
      <c r="C15" s="76">
        <f t="shared" ref="C15" si="0">D15/H15</f>
        <v>132.21632653061224</v>
      </c>
      <c r="D15" s="74">
        <v>32393</v>
      </c>
      <c r="E15" s="231">
        <f t="shared" ref="E15" si="1">F15/H15</f>
        <v>186.05387755102041</v>
      </c>
      <c r="F15" s="74">
        <v>45583.199999999997</v>
      </c>
      <c r="G15" s="76">
        <v>197</v>
      </c>
      <c r="H15" s="76">
        <v>245</v>
      </c>
      <c r="I15" s="396" t="s">
        <v>74</v>
      </c>
      <c r="J15" s="397"/>
    </row>
    <row r="16" spans="1:13" ht="15.75" customHeight="1" x14ac:dyDescent="0.25">
      <c r="A16" s="1" t="s">
        <v>28</v>
      </c>
      <c r="B16" s="16"/>
      <c r="C16" s="391"/>
      <c r="D16" s="391"/>
      <c r="E16" s="16"/>
      <c r="F16" s="16"/>
      <c r="G16" s="16"/>
      <c r="H16" s="16"/>
      <c r="I16" s="10"/>
      <c r="J16" s="1" t="s">
        <v>245</v>
      </c>
    </row>
  </sheetData>
  <mergeCells count="7">
    <mergeCell ref="C16:D16"/>
    <mergeCell ref="A1:J1"/>
    <mergeCell ref="A2:J2"/>
    <mergeCell ref="A14:B14"/>
    <mergeCell ref="I14:J14"/>
    <mergeCell ref="A15:B15"/>
    <mergeCell ref="I15:J15"/>
  </mergeCells>
  <printOptions horizontalCentered="1" verticalCentered="1"/>
  <pageMargins left="0" right="0" top="0" bottom="0" header="0" footer="0"/>
  <pageSetup scale="7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AA61-04FD-4C03-81B8-9188521FBEC7}">
  <sheetPr>
    <tabColor rgb="FFFFC000"/>
  </sheetPr>
  <dimension ref="A1:U30"/>
  <sheetViews>
    <sheetView showGridLines="0" tabSelected="1" topLeftCell="B1" zoomScale="87" zoomScaleNormal="87" workbookViewId="0">
      <selection activeCell="H7" sqref="H7"/>
    </sheetView>
  </sheetViews>
  <sheetFormatPr defaultColWidth="8.85546875" defaultRowHeight="15" x14ac:dyDescent="0.2"/>
  <cols>
    <col min="1" max="1" width="3.7109375" style="78" hidden="1" customWidth="1"/>
    <col min="2" max="2" width="3.7109375" style="78" customWidth="1"/>
    <col min="3" max="3" width="7.140625" style="105" customWidth="1"/>
    <col min="4" max="4" width="154.5703125" style="78" customWidth="1"/>
    <col min="5" max="7" width="8.85546875" style="78"/>
    <col min="8" max="8" width="24.140625" style="78" customWidth="1"/>
    <col min="9" max="16" width="8.85546875" style="78"/>
    <col min="17" max="18" width="9.140625" style="78" customWidth="1"/>
    <col min="19" max="19" width="5" style="78" customWidth="1"/>
    <col min="20" max="21" width="9.140625" style="78" hidden="1" customWidth="1"/>
    <col min="22" max="22" width="14.7109375" style="78" customWidth="1"/>
    <col min="23" max="16384" width="8.85546875" style="78"/>
  </cols>
  <sheetData>
    <row r="1" spans="1:14" ht="15.75" thickBot="1" x14ac:dyDescent="0.25"/>
    <row r="2" spans="1:14" ht="28.9" customHeight="1" x14ac:dyDescent="0.2">
      <c r="C2" s="280" t="s">
        <v>249</v>
      </c>
      <c r="D2" s="281"/>
    </row>
    <row r="3" spans="1:14" ht="28.9" customHeight="1" x14ac:dyDescent="0.2">
      <c r="C3" s="282" t="s">
        <v>250</v>
      </c>
      <c r="D3" s="283"/>
    </row>
    <row r="4" spans="1:14" ht="57" customHeight="1" x14ac:dyDescent="0.25">
      <c r="C4" s="284" t="s">
        <v>251</v>
      </c>
      <c r="D4" s="285"/>
    </row>
    <row r="5" spans="1:14" ht="12.75" x14ac:dyDescent="0.2">
      <c r="C5" s="286"/>
      <c r="D5" s="287"/>
    </row>
    <row r="6" spans="1:14" ht="12.75" x14ac:dyDescent="0.2">
      <c r="C6" s="286"/>
      <c r="D6" s="287"/>
    </row>
    <row r="7" spans="1:14" ht="22.9" customHeight="1" x14ac:dyDescent="0.2">
      <c r="C7" s="286"/>
      <c r="D7" s="287"/>
    </row>
    <row r="8" spans="1:14" ht="22.9" customHeight="1" x14ac:dyDescent="0.2">
      <c r="C8" s="286"/>
      <c r="D8" s="287"/>
    </row>
    <row r="9" spans="1:14" ht="12.75" x14ac:dyDescent="0.2">
      <c r="C9" s="286"/>
      <c r="D9" s="287"/>
    </row>
    <row r="10" spans="1:14" ht="47.25" customHeight="1" x14ac:dyDescent="0.35">
      <c r="C10" s="416" t="s">
        <v>521</v>
      </c>
      <c r="D10" s="279"/>
    </row>
    <row r="11" spans="1:14" ht="19.5" customHeight="1" x14ac:dyDescent="0.35">
      <c r="C11" s="278"/>
      <c r="D11" s="279"/>
    </row>
    <row r="12" spans="1:14" s="104" customFormat="1" ht="48.75" customHeight="1" x14ac:dyDescent="0.35">
      <c r="A12" s="103"/>
      <c r="B12" s="103"/>
      <c r="C12" s="266">
        <v>1</v>
      </c>
      <c r="D12" s="417" t="s">
        <v>488</v>
      </c>
      <c r="E12" s="103"/>
      <c r="F12" s="103"/>
      <c r="G12" s="103"/>
      <c r="H12" s="103"/>
      <c r="I12" s="103"/>
      <c r="J12" s="103"/>
      <c r="K12" s="103"/>
      <c r="L12" s="103"/>
      <c r="M12" s="103"/>
      <c r="N12" s="103"/>
    </row>
    <row r="13" spans="1:14" s="104" customFormat="1" ht="48.75" customHeight="1" x14ac:dyDescent="0.35">
      <c r="A13" s="103"/>
      <c r="B13" s="103"/>
      <c r="C13" s="266">
        <v>2</v>
      </c>
      <c r="D13" s="417" t="s">
        <v>489</v>
      </c>
      <c r="E13" s="103"/>
      <c r="F13" s="103"/>
      <c r="G13" s="103"/>
      <c r="H13" s="103"/>
      <c r="I13" s="103"/>
      <c r="J13" s="103"/>
      <c r="K13" s="103"/>
      <c r="L13" s="103"/>
      <c r="M13" s="103"/>
      <c r="N13" s="103"/>
    </row>
    <row r="14" spans="1:14" s="104" customFormat="1" ht="48.75" customHeight="1" x14ac:dyDescent="0.35">
      <c r="A14" s="103"/>
      <c r="B14" s="103"/>
      <c r="C14" s="266">
        <v>3</v>
      </c>
      <c r="D14" s="417" t="s">
        <v>490</v>
      </c>
      <c r="E14" s="103"/>
      <c r="F14" s="103"/>
      <c r="G14" s="103"/>
      <c r="H14" s="103"/>
      <c r="I14" s="103"/>
      <c r="J14" s="103"/>
      <c r="K14" s="103"/>
      <c r="L14" s="103"/>
      <c r="M14" s="103"/>
      <c r="N14" s="103"/>
    </row>
    <row r="15" spans="1:14" s="104" customFormat="1" ht="48.75" customHeight="1" x14ac:dyDescent="0.35">
      <c r="A15" s="103"/>
      <c r="B15" s="103"/>
      <c r="C15" s="266">
        <v>4</v>
      </c>
      <c r="D15" s="417" t="s">
        <v>491</v>
      </c>
      <c r="E15" s="103"/>
      <c r="F15" s="103"/>
      <c r="G15" s="103"/>
      <c r="H15" s="103"/>
      <c r="I15" s="103"/>
      <c r="J15" s="103"/>
      <c r="K15" s="103"/>
      <c r="L15" s="103"/>
      <c r="M15" s="103"/>
      <c r="N15" s="103"/>
    </row>
    <row r="16" spans="1:14" s="104" customFormat="1" ht="48.75" customHeight="1" x14ac:dyDescent="0.35">
      <c r="A16" s="103"/>
      <c r="B16" s="103"/>
      <c r="C16" s="266">
        <v>5</v>
      </c>
      <c r="D16" s="417" t="s">
        <v>492</v>
      </c>
      <c r="E16" s="103"/>
      <c r="F16" s="103"/>
      <c r="G16" s="103"/>
      <c r="H16" s="103"/>
      <c r="I16" s="103"/>
      <c r="J16" s="103"/>
      <c r="K16" s="103"/>
      <c r="L16" s="103"/>
      <c r="M16" s="103"/>
      <c r="N16" s="103"/>
    </row>
    <row r="17" spans="1:14" s="104" customFormat="1" ht="48.75" customHeight="1" x14ac:dyDescent="0.35">
      <c r="A17" s="103"/>
      <c r="B17" s="103"/>
      <c r="C17" s="266">
        <v>6</v>
      </c>
      <c r="D17" s="417" t="s">
        <v>493</v>
      </c>
      <c r="E17" s="103"/>
      <c r="F17" s="103"/>
      <c r="G17" s="103"/>
      <c r="H17" s="103"/>
      <c r="I17" s="103"/>
      <c r="J17" s="103"/>
      <c r="K17" s="103"/>
      <c r="L17" s="103"/>
      <c r="M17" s="103"/>
      <c r="N17" s="103"/>
    </row>
    <row r="18" spans="1:14" s="104" customFormat="1" ht="48.75" customHeight="1" x14ac:dyDescent="0.35">
      <c r="A18" s="103"/>
      <c r="B18" s="103"/>
      <c r="C18" s="266">
        <v>7</v>
      </c>
      <c r="D18" s="417" t="s">
        <v>494</v>
      </c>
      <c r="E18" s="103"/>
      <c r="F18" s="103"/>
      <c r="G18" s="103"/>
      <c r="H18" s="103"/>
      <c r="I18" s="103"/>
      <c r="J18" s="103"/>
      <c r="K18" s="103"/>
      <c r="L18" s="103"/>
      <c r="M18" s="103"/>
      <c r="N18" s="103"/>
    </row>
    <row r="19" spans="1:14" s="104" customFormat="1" ht="48.75" customHeight="1" x14ac:dyDescent="0.35">
      <c r="A19" s="103"/>
      <c r="B19" s="103"/>
      <c r="C19" s="266">
        <v>8</v>
      </c>
      <c r="D19" s="417" t="s">
        <v>495</v>
      </c>
      <c r="E19" s="103"/>
      <c r="F19" s="103"/>
      <c r="G19" s="103"/>
      <c r="H19" s="103"/>
      <c r="I19" s="103"/>
      <c r="J19" s="103"/>
      <c r="K19" s="103"/>
      <c r="L19" s="103"/>
      <c r="M19" s="103"/>
      <c r="N19" s="103"/>
    </row>
    <row r="20" spans="1:14" s="104" customFormat="1" ht="48.75" customHeight="1" x14ac:dyDescent="0.35">
      <c r="A20" s="103"/>
      <c r="B20" s="103"/>
      <c r="C20" s="266">
        <v>9</v>
      </c>
      <c r="D20" s="417" t="s">
        <v>496</v>
      </c>
      <c r="E20" s="103"/>
      <c r="F20" s="103"/>
      <c r="G20" s="103"/>
      <c r="H20" s="103"/>
      <c r="I20" s="103"/>
      <c r="J20" s="103"/>
      <c r="K20" s="103"/>
      <c r="L20" s="103"/>
      <c r="M20" s="103"/>
      <c r="N20" s="103"/>
    </row>
    <row r="21" spans="1:14" s="104" customFormat="1" ht="48.75" customHeight="1" x14ac:dyDescent="0.35">
      <c r="A21" s="103"/>
      <c r="B21" s="103"/>
      <c r="C21" s="266">
        <v>10</v>
      </c>
      <c r="D21" s="417" t="s">
        <v>497</v>
      </c>
      <c r="E21" s="103"/>
      <c r="F21" s="103"/>
      <c r="G21" s="103"/>
      <c r="H21" s="103"/>
      <c r="I21" s="103"/>
      <c r="J21" s="103"/>
      <c r="K21" s="103"/>
      <c r="L21" s="103"/>
      <c r="M21" s="103"/>
      <c r="N21" s="103"/>
    </row>
    <row r="22" spans="1:14" s="104" customFormat="1" ht="48.75" customHeight="1" x14ac:dyDescent="0.35">
      <c r="A22" s="103"/>
      <c r="B22" s="103"/>
      <c r="C22" s="266">
        <v>11</v>
      </c>
      <c r="D22" s="417" t="s">
        <v>498</v>
      </c>
      <c r="E22" s="103"/>
      <c r="F22" s="103"/>
      <c r="G22" s="103"/>
      <c r="H22" s="103"/>
      <c r="I22" s="103"/>
      <c r="J22" s="103"/>
      <c r="K22" s="103"/>
      <c r="L22" s="103"/>
      <c r="M22" s="103"/>
      <c r="N22" s="103"/>
    </row>
    <row r="23" spans="1:14" s="104" customFormat="1" ht="48.75" customHeight="1" x14ac:dyDescent="0.35">
      <c r="A23" s="103"/>
      <c r="B23" s="103"/>
      <c r="C23" s="266">
        <v>12</v>
      </c>
      <c r="D23" s="417" t="s">
        <v>499</v>
      </c>
      <c r="E23" s="103"/>
      <c r="F23" s="103"/>
      <c r="G23" s="103"/>
      <c r="H23" s="103"/>
      <c r="I23" s="103"/>
      <c r="J23" s="103"/>
      <c r="K23" s="103"/>
      <c r="L23" s="103"/>
      <c r="M23" s="103"/>
      <c r="N23" s="103"/>
    </row>
    <row r="24" spans="1:14" s="104" customFormat="1" ht="48.75" customHeight="1" x14ac:dyDescent="0.35">
      <c r="A24" s="103"/>
      <c r="B24" s="103"/>
      <c r="C24" s="266">
        <v>13</v>
      </c>
      <c r="D24" s="417" t="s">
        <v>500</v>
      </c>
      <c r="E24" s="103"/>
      <c r="F24" s="103"/>
      <c r="G24" s="103"/>
      <c r="H24" s="103"/>
      <c r="I24" s="103"/>
      <c r="J24" s="103"/>
      <c r="K24" s="103"/>
      <c r="L24" s="103"/>
      <c r="M24" s="103"/>
      <c r="N24" s="103"/>
    </row>
    <row r="25" spans="1:14" s="104" customFormat="1" ht="48.75" customHeight="1" x14ac:dyDescent="0.35">
      <c r="A25" s="103"/>
      <c r="B25" s="103"/>
      <c r="C25" s="266">
        <v>14</v>
      </c>
      <c r="D25" s="417" t="s">
        <v>501</v>
      </c>
      <c r="E25" s="103"/>
      <c r="F25" s="103"/>
      <c r="G25" s="103"/>
      <c r="H25" s="103"/>
      <c r="I25" s="103"/>
      <c r="J25" s="103"/>
      <c r="K25" s="103"/>
      <c r="L25" s="103"/>
      <c r="M25" s="103"/>
      <c r="N25" s="103"/>
    </row>
    <row r="26" spans="1:14" s="104" customFormat="1" ht="48.75" customHeight="1" x14ac:dyDescent="0.35">
      <c r="A26" s="103"/>
      <c r="B26" s="103"/>
      <c r="C26" s="266">
        <v>15</v>
      </c>
      <c r="D26" s="417" t="s">
        <v>502</v>
      </c>
      <c r="E26" s="103"/>
      <c r="F26" s="103"/>
      <c r="G26" s="103"/>
      <c r="H26" s="103"/>
      <c r="I26" s="103"/>
      <c r="J26" s="103"/>
      <c r="K26" s="103"/>
      <c r="L26" s="103"/>
      <c r="M26" s="103"/>
      <c r="N26" s="103"/>
    </row>
    <row r="27" spans="1:14" s="104" customFormat="1" ht="48.75" customHeight="1" x14ac:dyDescent="0.35">
      <c r="A27" s="103"/>
      <c r="B27" s="103"/>
      <c r="C27" s="266">
        <v>16</v>
      </c>
      <c r="D27" s="417" t="s">
        <v>503</v>
      </c>
      <c r="E27" s="103"/>
      <c r="F27" s="103"/>
      <c r="G27" s="103"/>
      <c r="H27" s="103"/>
      <c r="I27" s="103"/>
      <c r="J27" s="103"/>
      <c r="K27" s="103"/>
      <c r="L27" s="103"/>
      <c r="M27" s="103"/>
      <c r="N27" s="103"/>
    </row>
    <row r="28" spans="1:14" s="104" customFormat="1" ht="48.75" customHeight="1" x14ac:dyDescent="0.35">
      <c r="A28" s="103"/>
      <c r="B28" s="103"/>
      <c r="C28" s="266">
        <v>17</v>
      </c>
      <c r="D28" s="417" t="s">
        <v>504</v>
      </c>
      <c r="E28" s="103"/>
      <c r="F28" s="103"/>
      <c r="G28" s="103"/>
      <c r="H28" s="103"/>
      <c r="I28" s="103"/>
      <c r="J28" s="103"/>
      <c r="K28" s="103"/>
      <c r="L28" s="103"/>
      <c r="M28" s="103"/>
      <c r="N28" s="103"/>
    </row>
    <row r="29" spans="1:14" s="104" customFormat="1" ht="48.75" customHeight="1" x14ac:dyDescent="0.35">
      <c r="A29" s="103"/>
      <c r="B29" s="103"/>
      <c r="C29" s="266">
        <v>18</v>
      </c>
      <c r="D29" s="417" t="s">
        <v>505</v>
      </c>
      <c r="E29" s="103"/>
      <c r="F29" s="103"/>
      <c r="G29" s="103"/>
      <c r="H29" s="103"/>
      <c r="I29" s="103"/>
      <c r="J29" s="103"/>
      <c r="K29" s="103"/>
      <c r="L29" s="103"/>
      <c r="M29" s="103"/>
      <c r="N29" s="103"/>
    </row>
    <row r="30" spans="1:14" s="104" customFormat="1" ht="48.75" customHeight="1" thickBot="1" x14ac:dyDescent="0.4">
      <c r="A30" s="103"/>
      <c r="B30" s="103"/>
      <c r="C30" s="405">
        <v>19</v>
      </c>
      <c r="D30" s="418" t="s">
        <v>506</v>
      </c>
      <c r="E30" s="103"/>
      <c r="F30" s="103"/>
      <c r="G30" s="103"/>
      <c r="H30" s="103"/>
      <c r="I30" s="103"/>
      <c r="J30" s="103"/>
      <c r="K30" s="103"/>
      <c r="L30" s="103"/>
      <c r="M30" s="103"/>
      <c r="N30" s="103"/>
    </row>
  </sheetData>
  <mergeCells count="6">
    <mergeCell ref="C11:D11"/>
    <mergeCell ref="C2:D2"/>
    <mergeCell ref="C3:D3"/>
    <mergeCell ref="C4:D4"/>
    <mergeCell ref="C5:D9"/>
    <mergeCell ref="C10:D10"/>
  </mergeCells>
  <hyperlinks>
    <hyperlink ref="D12" location="'Arab-FDI projects- 2003-2022'!A1" display=" التطور السنوي لمشاريع الاستثمار الأجنبي المباشر في الدول العربية للفترة 2003-2022 /Evolution of FDI projects into Arab countries  from 2003 to 2022" xr:uid="{5922798B-4623-4663-A41C-4AE324E4BB1B}"/>
    <hyperlink ref="D14" location="'Arab-FDI projects-sourceRegion'!A1" display="أهم الأقاليم المستثمرة في المنطقة العربية خلال عام 2022/The most important regions investing in Arab countries  during 2022" xr:uid="{89A285F6-8067-4583-B3D4-B39D1CBE006E}"/>
    <hyperlink ref="D15" location="'Arab-FDI -source countries'!A1" display="أهم الدول المستثمرة في المنطقة العربية خلال عام 2022/The most important investing countries in the Arab region during 2022" xr:uid="{B775B07D-79D7-4DD5-B877-651E463D5899}"/>
    <hyperlink ref="D16" location="'Arab-FDI -source Capex'!A1" display="أهم الدول المستثمرة في المنطقة العربية خلال عام 2022 وفقاً للتكلفة الاستثمارية (بالمليون دولار)/Top 10 investing countries  into Arab region by Capex  - yaer 2022 (USD m)" xr:uid="{81C9F33D-FA95-4424-B31E-85FC5333685A}"/>
    <hyperlink ref="D17" location="'Arab-FDI-source  job created'!A1" display="أهم الدول المستثمرة في المنطقة العربية خلال عام 2022 وفقاً لعدد الوظائف الجديدة /Top 10 investing countries  into Arab region by jobs created - year 2022" xr:uid="{03FC2A2C-ED0A-41BC-BB34-AE53D952032D}"/>
    <hyperlink ref="D18" location="'Arab-FDI CompaniesNbrProjects'!A1" display="أهم الشركات الأجنبية المستثمرة  في الدول العربية خلال عام 2022/The most important foreign companies investing in Arab countries-2022" xr:uid="{2C3F0A89-3DBB-49D8-BB80-7B89BA79F061}"/>
    <hyperlink ref="D21" location="'Most project intoArab countries'!A1" display="أهم المشاريع الأجنبية في الدول العربية لعام 2022 وفق التكلفة الاستثمارية/The most important foreign projects in  Arab countries according to Capex, 2022" xr:uid="{3524C50E-9EBB-454E-85D7-72E168A2BDA3}"/>
    <hyperlink ref="D22" location="'Arab-FDI 2022 by destinations'!A1" display="مشاريع الاستثمار الأجنبي المباشر الجديدة موزعة على الدول العربية  لعام 2022/New FDI projects distributed among Arab countries-year 2022" xr:uid="{0563AFE3-BBED-4942-973E-88CD7B422F49}"/>
    <hyperlink ref="D23" location="'Arab-FDI projects-Cities '!A1" display="أهم المدن العربية المستقبلة للمشاريع الأجنبية  لعام 2022/Most important Arab cities receiving FDI - 2022" xr:uid="{3E623E87-CF0F-4654-9551-1F82769E9C13}"/>
    <hyperlink ref="D24" location="'Arab-FDI projectsSectors'!A1" display="أهم القطاعات المستقبلة للمشاريع الأجنبية في الدول العربية لعام 2022/Most important sectors receiving FD in Arab countries in 2022" xr:uid="{DD4E2883-10C6-4BF2-95D8-08790C2A0DE2}"/>
    <hyperlink ref="D25" location="'Arab-FDI projectsActivitie '!A1" display="أهم الأنشطة المستقبلة للمشاريع الأجنبية في المنطقة العربية لعام 2022/Most important activities  receiving FD in Arab countries in  2022" xr:uid="{497EF1A4-2D26-41AE-B16E-5D2ABB8CAA51}"/>
    <hyperlink ref="D20" location="'Arab-FDI companiesJobs Created'!A1" display="أهم الشركات الأجنبية المستثمرة  في الدول العربية خلال عام 2022 وفقا لعدد الوظائف الجديدة /Most important foreign companies investing in Arab countries by jobs created-2022" xr:uid="{B4838FDD-7748-4A88-B012-1502A4BCB46E}"/>
    <hyperlink ref="D19" location="'Arab-FDI companiesCapex '!A1" display="أهم الشركات الأجنبية المستثمرة  في الدول العربية خلال عام 2022 وفقا للتكلفة الاستثمارية / Most important foreign companies investing in Arab countries by Capex-2022" xr:uid="{C00D8B36-A93E-43BF-8D1B-4C7D10CBF136}"/>
    <hyperlink ref="D26" location="'Intra-Arab 2003-2022'!A1" display="التطور السنوي للاستثمارات العربية البينية  للفترة 2003-2022/Inter-Arab FDI projects for 2003-2022" xr:uid="{A706C987-2F69-419F-991F-0747036555E4}"/>
    <hyperlink ref="D27" location="'Intra-arab FDI-Monthly'!A1" display=" التطور الشهري للمشاريع  العربية البينية  لعام 2022/ Inter-Arab FDI projects by month- 2022" xr:uid="{3460AE99-0005-4284-888E-128B9F9D62C2}"/>
    <hyperlink ref="D28" location="'Intra-arab FDI-by  Sector'!A1" display="أهم القطاعات المستقبلة للمشاريع  العربية البينية خلال عام 2022/Sectoral distribution of FDI inter- Arab projects -year 2022" xr:uid="{5C2F49B9-F7D9-4FFB-8ED5-391F2F5587B5}"/>
    <hyperlink ref="D29" location="'Intra-arab FDI-by  Destination'!A1" display="الدول العربية المستقبلة  للمشاريع العربية خلال عام 2022/Arab countries as destination to Arab projects -year  2022" xr:uid="{F46D71D4-578E-4590-A7E6-CCF9939D064A}"/>
    <hyperlink ref="D30" location="'Intra-arab FDI-by  Source'!A1" display="الدول العربية المستثمرة في المشاريع البينية خلال عام 2022/Arab countries as source of Arab projects -year 2022" xr:uid="{07604A2E-F905-45EA-8C19-1ABA074A844A}"/>
    <hyperlink ref="D13" location="'Arab Monthly evolution 2022'!A1" display=" التطور الشهري لمشاريع الاستثمار الأجنبي المباشر  في الدول العربية خلال عام 2022 /Monthly evolution of  FDI projects into Arab countries during 2022" xr:uid="{C5C4022F-33FD-48AA-9B4B-54931804E629}"/>
  </hyperlinks>
  <printOptions horizontalCentered="1" verticalCentered="1"/>
  <pageMargins left="0" right="0" top="0" bottom="0" header="0" footer="0"/>
  <pageSetup paperSize="9" scale="6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AFB5-CD07-4855-80EC-48E57E191A73}">
  <sheetPr>
    <tabColor theme="9" tint="0.39997558519241921"/>
  </sheetPr>
  <dimension ref="A1:M27"/>
  <sheetViews>
    <sheetView zoomScaleNormal="100" zoomScaleSheetLayoutView="100" workbookViewId="0">
      <selection activeCell="N9" sqref="N9"/>
    </sheetView>
  </sheetViews>
  <sheetFormatPr defaultRowHeight="15" x14ac:dyDescent="0.25"/>
  <cols>
    <col min="1" max="1" width="8.5703125" style="6" customWidth="1"/>
    <col min="2" max="2" width="12.7109375" customWidth="1"/>
    <col min="3" max="3" width="8.7109375" customWidth="1"/>
    <col min="4" max="4" width="9.85546875" customWidth="1"/>
    <col min="5" max="5" width="11.7109375" customWidth="1"/>
    <col min="6" max="6" width="12.7109375" customWidth="1"/>
    <col min="7" max="7" width="10" customWidth="1"/>
    <col min="8" max="8" width="9.85546875" customWidth="1"/>
    <col min="9" max="9" width="10.85546875" style="8" customWidth="1"/>
    <col min="10" max="10" width="7.7109375" style="8" customWidth="1"/>
    <col min="13" max="13" width="22.5703125" customWidth="1"/>
  </cols>
  <sheetData>
    <row r="1" spans="1:13" ht="31.5" customHeight="1" x14ac:dyDescent="0.25">
      <c r="A1" s="333" t="s">
        <v>483</v>
      </c>
      <c r="B1" s="334"/>
      <c r="C1" s="334"/>
      <c r="D1" s="334"/>
      <c r="E1" s="334"/>
      <c r="F1" s="334"/>
      <c r="G1" s="334"/>
      <c r="H1" s="334"/>
      <c r="I1" s="334"/>
      <c r="J1" s="335"/>
      <c r="M1" s="240" t="s">
        <v>486</v>
      </c>
    </row>
    <row r="2" spans="1:13" ht="31.5" customHeight="1" x14ac:dyDescent="0.25">
      <c r="A2" s="363" t="s">
        <v>484</v>
      </c>
      <c r="B2" s="364"/>
      <c r="C2" s="364"/>
      <c r="D2" s="364"/>
      <c r="E2" s="364"/>
      <c r="F2" s="364"/>
      <c r="G2" s="364"/>
      <c r="H2" s="364"/>
      <c r="I2" s="364"/>
      <c r="J2" s="399"/>
    </row>
    <row r="3" spans="1:13" ht="57.75" customHeight="1" x14ac:dyDescent="0.25">
      <c r="A3" s="134" t="s">
        <v>237</v>
      </c>
      <c r="B3" s="38" t="s">
        <v>66</v>
      </c>
      <c r="C3" s="38" t="s">
        <v>472</v>
      </c>
      <c r="D3" s="38" t="s">
        <v>195</v>
      </c>
      <c r="E3" s="38" t="s">
        <v>411</v>
      </c>
      <c r="F3" s="38" t="s">
        <v>236</v>
      </c>
      <c r="G3" s="38" t="s">
        <v>253</v>
      </c>
      <c r="H3" s="38" t="s">
        <v>485</v>
      </c>
      <c r="I3" s="38" t="s">
        <v>65</v>
      </c>
      <c r="J3" s="135" t="s">
        <v>214</v>
      </c>
    </row>
    <row r="4" spans="1:13" ht="26.25" customHeight="1" x14ac:dyDescent="0.25">
      <c r="A4" s="232">
        <v>1</v>
      </c>
      <c r="B4" s="49" t="s">
        <v>121</v>
      </c>
      <c r="C4" s="58">
        <f>D4/H4</f>
        <v>74.629032258064512</v>
      </c>
      <c r="D4" s="49">
        <v>4627</v>
      </c>
      <c r="E4" s="56">
        <f>F4/H4</f>
        <v>35.816129032258061</v>
      </c>
      <c r="F4" s="49">
        <v>2220.6</v>
      </c>
      <c r="G4" s="58">
        <v>59</v>
      </c>
      <c r="H4" s="234">
        <v>62</v>
      </c>
      <c r="I4" s="101" t="s">
        <v>81</v>
      </c>
      <c r="J4" s="221">
        <v>1</v>
      </c>
    </row>
    <row r="5" spans="1:13" ht="26.25" customHeight="1" x14ac:dyDescent="0.25">
      <c r="A5" s="235">
        <v>2</v>
      </c>
      <c r="B5" s="50" t="s">
        <v>109</v>
      </c>
      <c r="C5" s="59">
        <f t="shared" ref="C5:C22" si="0">D5/H5</f>
        <v>353.64</v>
      </c>
      <c r="D5" s="50">
        <v>17682</v>
      </c>
      <c r="E5" s="57">
        <f t="shared" ref="E5:E22" si="1">F5/H5</f>
        <v>699.096</v>
      </c>
      <c r="F5" s="50">
        <v>34954.800000000003</v>
      </c>
      <c r="G5" s="59">
        <v>42</v>
      </c>
      <c r="H5" s="237">
        <v>50</v>
      </c>
      <c r="I5" s="102" t="s">
        <v>0</v>
      </c>
      <c r="J5" s="223">
        <v>2</v>
      </c>
    </row>
    <row r="6" spans="1:13" ht="26.25" customHeight="1" x14ac:dyDescent="0.25">
      <c r="A6" s="232">
        <v>3</v>
      </c>
      <c r="B6" s="49" t="s">
        <v>58</v>
      </c>
      <c r="C6" s="58">
        <f t="shared" si="0"/>
        <v>66.361702127659569</v>
      </c>
      <c r="D6" s="49">
        <v>3119</v>
      </c>
      <c r="E6" s="56">
        <f t="shared" si="1"/>
        <v>15.525531914893618</v>
      </c>
      <c r="F6" s="49">
        <v>729.7</v>
      </c>
      <c r="G6" s="58">
        <v>41</v>
      </c>
      <c r="H6" s="234">
        <v>47</v>
      </c>
      <c r="I6" s="101" t="s">
        <v>11</v>
      </c>
      <c r="J6" s="221">
        <v>3</v>
      </c>
    </row>
    <row r="7" spans="1:13" ht="26.25" customHeight="1" x14ac:dyDescent="0.25">
      <c r="A7" s="235">
        <v>4</v>
      </c>
      <c r="B7" s="50" t="s">
        <v>286</v>
      </c>
      <c r="C7" s="59">
        <f t="shared" si="0"/>
        <v>25.466666666666665</v>
      </c>
      <c r="D7" s="50">
        <v>764</v>
      </c>
      <c r="E7" s="57">
        <f t="shared" si="1"/>
        <v>5.6366666666666667</v>
      </c>
      <c r="F7" s="50">
        <v>169.1</v>
      </c>
      <c r="G7" s="59">
        <v>30</v>
      </c>
      <c r="H7" s="237">
        <v>30</v>
      </c>
      <c r="I7" s="102" t="s">
        <v>402</v>
      </c>
      <c r="J7" s="223">
        <v>4</v>
      </c>
    </row>
    <row r="8" spans="1:13" ht="26.25" customHeight="1" x14ac:dyDescent="0.25">
      <c r="A8" s="232">
        <v>5</v>
      </c>
      <c r="B8" s="49" t="s">
        <v>150</v>
      </c>
      <c r="C8" s="58">
        <f t="shared" si="0"/>
        <v>190.08333333333334</v>
      </c>
      <c r="D8" s="49">
        <v>2281</v>
      </c>
      <c r="E8" s="56">
        <f t="shared" si="1"/>
        <v>302.34166666666664</v>
      </c>
      <c r="F8" s="49">
        <v>3628.1</v>
      </c>
      <c r="G8" s="58">
        <v>12</v>
      </c>
      <c r="H8" s="234">
        <v>12</v>
      </c>
      <c r="I8" s="101" t="s">
        <v>8</v>
      </c>
      <c r="J8" s="221">
        <v>5</v>
      </c>
    </row>
    <row r="9" spans="1:13" ht="26.25" customHeight="1" x14ac:dyDescent="0.25">
      <c r="A9" s="235">
        <v>6</v>
      </c>
      <c r="B9" s="50" t="s">
        <v>85</v>
      </c>
      <c r="C9" s="59">
        <f t="shared" si="0"/>
        <v>58.8</v>
      </c>
      <c r="D9" s="50">
        <v>588</v>
      </c>
      <c r="E9" s="57">
        <f t="shared" si="1"/>
        <v>160.45999999999998</v>
      </c>
      <c r="F9" s="50">
        <v>1604.6</v>
      </c>
      <c r="G9" s="59">
        <v>8</v>
      </c>
      <c r="H9" s="237">
        <v>10</v>
      </c>
      <c r="I9" s="102" t="s">
        <v>3</v>
      </c>
      <c r="J9" s="223">
        <v>6</v>
      </c>
    </row>
    <row r="10" spans="1:13" ht="26.25" customHeight="1" x14ac:dyDescent="0.25">
      <c r="A10" s="232">
        <v>7</v>
      </c>
      <c r="B10" s="49" t="s">
        <v>283</v>
      </c>
      <c r="C10" s="58">
        <f t="shared" si="0"/>
        <v>103.125</v>
      </c>
      <c r="D10" s="49">
        <v>825</v>
      </c>
      <c r="E10" s="56">
        <f t="shared" si="1"/>
        <v>66.737499999999997</v>
      </c>
      <c r="F10" s="49">
        <v>533.9</v>
      </c>
      <c r="G10" s="58">
        <v>6</v>
      </c>
      <c r="H10" s="234">
        <v>8</v>
      </c>
      <c r="I10" s="101" t="s">
        <v>123</v>
      </c>
      <c r="J10" s="221">
        <v>7</v>
      </c>
    </row>
    <row r="11" spans="1:13" ht="26.25" customHeight="1" x14ac:dyDescent="0.25">
      <c r="A11" s="235">
        <v>8</v>
      </c>
      <c r="B11" s="50" t="s">
        <v>76</v>
      </c>
      <c r="C11" s="59">
        <f t="shared" si="0"/>
        <v>151.66666666666666</v>
      </c>
      <c r="D11" s="50">
        <v>910</v>
      </c>
      <c r="E11" s="57">
        <f t="shared" si="1"/>
        <v>6.916666666666667</v>
      </c>
      <c r="F11" s="50">
        <v>41.5</v>
      </c>
      <c r="G11" s="59">
        <v>5</v>
      </c>
      <c r="H11" s="237">
        <v>6</v>
      </c>
      <c r="I11" s="102" t="s">
        <v>4</v>
      </c>
      <c r="J11" s="223">
        <v>8</v>
      </c>
    </row>
    <row r="12" spans="1:13" ht="26.25" customHeight="1" x14ac:dyDescent="0.25">
      <c r="A12" s="232">
        <v>9</v>
      </c>
      <c r="B12" s="49" t="s">
        <v>62</v>
      </c>
      <c r="C12" s="58">
        <f t="shared" si="0"/>
        <v>153.80000000000001</v>
      </c>
      <c r="D12" s="49">
        <v>769</v>
      </c>
      <c r="E12" s="56">
        <f t="shared" si="1"/>
        <v>110.38</v>
      </c>
      <c r="F12" s="49">
        <v>551.9</v>
      </c>
      <c r="G12" s="58">
        <v>5</v>
      </c>
      <c r="H12" s="234">
        <v>5</v>
      </c>
      <c r="I12" s="101" t="s">
        <v>6</v>
      </c>
      <c r="J12" s="221">
        <v>9</v>
      </c>
    </row>
    <row r="13" spans="1:13" ht="26.25" customHeight="1" x14ac:dyDescent="0.25">
      <c r="A13" s="235">
        <v>10</v>
      </c>
      <c r="B13" s="50" t="s">
        <v>83</v>
      </c>
      <c r="C13" s="59">
        <f t="shared" si="0"/>
        <v>30.333333333333332</v>
      </c>
      <c r="D13" s="50">
        <v>91</v>
      </c>
      <c r="E13" s="57">
        <f t="shared" si="1"/>
        <v>32.366666666666667</v>
      </c>
      <c r="F13" s="50">
        <v>97.1</v>
      </c>
      <c r="G13" s="59">
        <v>3</v>
      </c>
      <c r="H13" s="237">
        <v>3</v>
      </c>
      <c r="I13" s="102" t="s">
        <v>5</v>
      </c>
      <c r="J13" s="223">
        <v>10</v>
      </c>
    </row>
    <row r="14" spans="1:13" ht="26.25" customHeight="1" x14ac:dyDescent="0.25">
      <c r="A14" s="232">
        <v>10</v>
      </c>
      <c r="B14" s="49" t="s">
        <v>281</v>
      </c>
      <c r="C14" s="58">
        <f t="shared" si="0"/>
        <v>28</v>
      </c>
      <c r="D14" s="49">
        <v>84</v>
      </c>
      <c r="E14" s="56">
        <f t="shared" si="1"/>
        <v>65.7</v>
      </c>
      <c r="F14" s="49">
        <v>197.1</v>
      </c>
      <c r="G14" s="58">
        <v>3</v>
      </c>
      <c r="H14" s="234">
        <v>3</v>
      </c>
      <c r="I14" s="101" t="s">
        <v>403</v>
      </c>
      <c r="J14" s="221">
        <v>10</v>
      </c>
    </row>
    <row r="15" spans="1:13" ht="26.25" customHeight="1" x14ac:dyDescent="0.25">
      <c r="A15" s="235">
        <v>12</v>
      </c>
      <c r="B15" s="50" t="s">
        <v>77</v>
      </c>
      <c r="C15" s="59">
        <f t="shared" si="0"/>
        <v>45.5</v>
      </c>
      <c r="D15" s="50">
        <v>91</v>
      </c>
      <c r="E15" s="57">
        <f t="shared" si="1"/>
        <v>87.05</v>
      </c>
      <c r="F15" s="50">
        <v>174.1</v>
      </c>
      <c r="G15" s="59">
        <v>2</v>
      </c>
      <c r="H15" s="237">
        <v>2</v>
      </c>
      <c r="I15" s="102" t="s">
        <v>1</v>
      </c>
      <c r="J15" s="223">
        <v>12</v>
      </c>
    </row>
    <row r="16" spans="1:13" ht="26.25" customHeight="1" x14ac:dyDescent="0.25">
      <c r="A16" s="232">
        <v>12</v>
      </c>
      <c r="B16" s="49" t="s">
        <v>221</v>
      </c>
      <c r="C16" s="58">
        <f t="shared" si="0"/>
        <v>43.5</v>
      </c>
      <c r="D16" s="49">
        <v>87</v>
      </c>
      <c r="E16" s="56">
        <f t="shared" si="1"/>
        <v>9.65</v>
      </c>
      <c r="F16" s="49">
        <v>19.3</v>
      </c>
      <c r="G16" s="58">
        <v>2</v>
      </c>
      <c r="H16" s="234">
        <v>2</v>
      </c>
      <c r="I16" s="101" t="s">
        <v>79</v>
      </c>
      <c r="J16" s="221">
        <v>12</v>
      </c>
    </row>
    <row r="17" spans="1:10" ht="26.25" customHeight="1" x14ac:dyDescent="0.25">
      <c r="A17" s="235">
        <v>14</v>
      </c>
      <c r="B17" s="50" t="s">
        <v>219</v>
      </c>
      <c r="C17" s="59">
        <f t="shared" si="0"/>
        <v>288</v>
      </c>
      <c r="D17" s="50">
        <v>288</v>
      </c>
      <c r="E17" s="57">
        <f t="shared" si="1"/>
        <v>16</v>
      </c>
      <c r="F17" s="50">
        <v>16</v>
      </c>
      <c r="G17" s="59">
        <v>1</v>
      </c>
      <c r="H17" s="237">
        <v>1</v>
      </c>
      <c r="I17" s="102" t="s">
        <v>143</v>
      </c>
      <c r="J17" s="223">
        <v>14</v>
      </c>
    </row>
    <row r="18" spans="1:10" ht="26.25" customHeight="1" x14ac:dyDescent="0.25">
      <c r="A18" s="232">
        <v>14</v>
      </c>
      <c r="B18" s="49" t="s">
        <v>78</v>
      </c>
      <c r="C18" s="58">
        <f t="shared" si="0"/>
        <v>44</v>
      </c>
      <c r="D18" s="49">
        <v>44</v>
      </c>
      <c r="E18" s="56">
        <f t="shared" si="1"/>
        <v>180.7</v>
      </c>
      <c r="F18" s="49">
        <v>180.7</v>
      </c>
      <c r="G18" s="58">
        <v>1</v>
      </c>
      <c r="H18" s="234">
        <v>1</v>
      </c>
      <c r="I18" s="101" t="s">
        <v>2</v>
      </c>
      <c r="J18" s="221">
        <v>14</v>
      </c>
    </row>
    <row r="19" spans="1:10" ht="26.25" customHeight="1" x14ac:dyDescent="0.25">
      <c r="A19" s="235">
        <v>14</v>
      </c>
      <c r="B19" s="50" t="s">
        <v>60</v>
      </c>
      <c r="C19" s="59">
        <f t="shared" si="0"/>
        <v>12</v>
      </c>
      <c r="D19" s="50">
        <v>12</v>
      </c>
      <c r="E19" s="57">
        <f t="shared" si="1"/>
        <v>0.9</v>
      </c>
      <c r="F19" s="50">
        <v>0.9</v>
      </c>
      <c r="G19" s="59">
        <v>1</v>
      </c>
      <c r="H19" s="237">
        <v>1</v>
      </c>
      <c r="I19" s="102" t="s">
        <v>7</v>
      </c>
      <c r="J19" s="223">
        <v>14</v>
      </c>
    </row>
    <row r="20" spans="1:10" ht="26.25" customHeight="1" x14ac:dyDescent="0.25">
      <c r="A20" s="232">
        <v>14</v>
      </c>
      <c r="B20" s="49" t="s">
        <v>287</v>
      </c>
      <c r="C20" s="58">
        <f t="shared" si="0"/>
        <v>70</v>
      </c>
      <c r="D20" s="49">
        <v>70</v>
      </c>
      <c r="E20" s="56">
        <f t="shared" si="1"/>
        <v>108.5</v>
      </c>
      <c r="F20" s="49">
        <v>108.5</v>
      </c>
      <c r="G20" s="58">
        <v>1</v>
      </c>
      <c r="H20" s="234">
        <v>1</v>
      </c>
      <c r="I20" s="101" t="s">
        <v>406</v>
      </c>
      <c r="J20" s="221">
        <v>14</v>
      </c>
    </row>
    <row r="21" spans="1:10" ht="26.25" customHeight="1" x14ac:dyDescent="0.25">
      <c r="A21" s="235">
        <v>14</v>
      </c>
      <c r="B21" s="50" t="s">
        <v>288</v>
      </c>
      <c r="C21" s="59">
        <f t="shared" si="0"/>
        <v>61</v>
      </c>
      <c r="D21" s="50">
        <v>61</v>
      </c>
      <c r="E21" s="57">
        <f t="shared" si="1"/>
        <v>355.3</v>
      </c>
      <c r="F21" s="50">
        <v>355.3</v>
      </c>
      <c r="G21" s="59">
        <v>1</v>
      </c>
      <c r="H21" s="237">
        <v>1</v>
      </c>
      <c r="I21" s="102" t="s">
        <v>405</v>
      </c>
      <c r="J21" s="223">
        <v>14</v>
      </c>
    </row>
    <row r="22" spans="1:10" s="239" customFormat="1" ht="26.25" customHeight="1" x14ac:dyDescent="0.3">
      <c r="A22" s="398" t="s">
        <v>208</v>
      </c>
      <c r="B22" s="396"/>
      <c r="C22" s="76">
        <f t="shared" si="0"/>
        <v>132.21632653061224</v>
      </c>
      <c r="D22" s="74">
        <v>32393</v>
      </c>
      <c r="E22" s="231">
        <f t="shared" si="1"/>
        <v>186.05387755102041</v>
      </c>
      <c r="F22" s="74">
        <v>45583.199999999997</v>
      </c>
      <c r="G22" s="76">
        <v>197</v>
      </c>
      <c r="H22" s="76">
        <v>245</v>
      </c>
      <c r="I22" s="396" t="s">
        <v>209</v>
      </c>
      <c r="J22" s="397" t="s">
        <v>125</v>
      </c>
    </row>
    <row r="23" spans="1:10" x14ac:dyDescent="0.25">
      <c r="A23" s="1" t="s">
        <v>28</v>
      </c>
      <c r="C23" s="1"/>
      <c r="D23" s="1"/>
      <c r="I23"/>
      <c r="J23" s="1" t="s">
        <v>245</v>
      </c>
    </row>
    <row r="26" spans="1:10" x14ac:dyDescent="0.25">
      <c r="A26"/>
    </row>
    <row r="27" spans="1:10" x14ac:dyDescent="0.25">
      <c r="A27"/>
    </row>
  </sheetData>
  <mergeCells count="4">
    <mergeCell ref="A1:J1"/>
    <mergeCell ref="A2:J2"/>
    <mergeCell ref="A22:B22"/>
    <mergeCell ref="I22:J22"/>
  </mergeCells>
  <printOptions horizontalCentered="1" verticalCentered="1"/>
  <pageMargins left="0" right="0" top="0" bottom="0" header="0" footer="0"/>
  <pageSetup scale="93"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BF5A-881C-4EA9-B6BD-00D8B7D344C5}">
  <sheetPr>
    <tabColor theme="9" tint="0.39997558519241921"/>
  </sheetPr>
  <dimension ref="A1:M28"/>
  <sheetViews>
    <sheetView zoomScale="93" zoomScaleNormal="93" workbookViewId="0">
      <selection activeCell="N9" sqref="N9"/>
    </sheetView>
  </sheetViews>
  <sheetFormatPr defaultRowHeight="15" x14ac:dyDescent="0.25"/>
  <cols>
    <col min="1" max="1" width="8.42578125" style="6" customWidth="1"/>
    <col min="2" max="2" width="13.28515625" customWidth="1"/>
    <col min="3" max="4" width="9" customWidth="1"/>
    <col min="5" max="5" width="11.7109375" customWidth="1"/>
    <col min="6" max="6" width="12" customWidth="1"/>
    <col min="7" max="7" width="10.42578125" customWidth="1"/>
    <col min="8" max="8" width="7.42578125" customWidth="1"/>
    <col min="9" max="9" width="11.42578125" style="8" customWidth="1"/>
    <col min="10" max="10" width="7.28515625" style="8" customWidth="1"/>
    <col min="13" max="13" width="20.140625" customWidth="1"/>
  </cols>
  <sheetData>
    <row r="1" spans="1:13" ht="30" customHeight="1" x14ac:dyDescent="0.25">
      <c r="A1" s="387" t="s">
        <v>481</v>
      </c>
      <c r="B1" s="388"/>
      <c r="C1" s="388"/>
      <c r="D1" s="388"/>
      <c r="E1" s="388"/>
      <c r="F1" s="388"/>
      <c r="G1" s="388"/>
      <c r="H1" s="388"/>
      <c r="I1" s="388"/>
      <c r="J1" s="389"/>
      <c r="M1" s="240" t="s">
        <v>486</v>
      </c>
    </row>
    <row r="2" spans="1:13" ht="27" customHeight="1" x14ac:dyDescent="0.25">
      <c r="A2" s="336" t="s">
        <v>482</v>
      </c>
      <c r="B2" s="337"/>
      <c r="C2" s="337"/>
      <c r="D2" s="337"/>
      <c r="E2" s="337"/>
      <c r="F2" s="337"/>
      <c r="G2" s="337"/>
      <c r="H2" s="337"/>
      <c r="I2" s="337"/>
      <c r="J2" s="338"/>
    </row>
    <row r="3" spans="1:13" ht="67.5" customHeight="1" x14ac:dyDescent="0.25">
      <c r="A3" s="134" t="s">
        <v>237</v>
      </c>
      <c r="B3" s="38" t="s">
        <v>66</v>
      </c>
      <c r="C3" s="38" t="s">
        <v>472</v>
      </c>
      <c r="D3" s="38" t="s">
        <v>356</v>
      </c>
      <c r="E3" s="38" t="s">
        <v>411</v>
      </c>
      <c r="F3" s="38" t="s">
        <v>236</v>
      </c>
      <c r="G3" s="38" t="s">
        <v>253</v>
      </c>
      <c r="H3" s="38" t="s">
        <v>198</v>
      </c>
      <c r="I3" s="38" t="s">
        <v>65</v>
      </c>
      <c r="J3" s="135" t="s">
        <v>214</v>
      </c>
    </row>
    <row r="4" spans="1:13" ht="33.75" customHeight="1" x14ac:dyDescent="0.25">
      <c r="A4" s="232">
        <v>1</v>
      </c>
      <c r="B4" s="49" t="s">
        <v>58</v>
      </c>
      <c r="C4" s="58">
        <f>D4/H4</f>
        <v>158.43307086614172</v>
      </c>
      <c r="D4" s="49">
        <v>20121</v>
      </c>
      <c r="E4" s="233">
        <f>F4/H4</f>
        <v>263.39606299212602</v>
      </c>
      <c r="F4" s="49">
        <v>33451.300000000003</v>
      </c>
      <c r="G4" s="49">
        <v>99</v>
      </c>
      <c r="H4" s="234">
        <v>127</v>
      </c>
      <c r="I4" s="101" t="s">
        <v>11</v>
      </c>
      <c r="J4" s="221">
        <v>1</v>
      </c>
    </row>
    <row r="5" spans="1:13" ht="33.75" customHeight="1" x14ac:dyDescent="0.25">
      <c r="A5" s="235">
        <v>2</v>
      </c>
      <c r="B5" s="50" t="s">
        <v>121</v>
      </c>
      <c r="C5" s="59">
        <f t="shared" ref="C5:C18" si="0">D5/H5</f>
        <v>205.28571428571428</v>
      </c>
      <c r="D5" s="50">
        <v>7185</v>
      </c>
      <c r="E5" s="236">
        <f t="shared" ref="E5:E18" si="1">F5/H5</f>
        <v>308.78571428571428</v>
      </c>
      <c r="F5" s="50">
        <v>10807.5</v>
      </c>
      <c r="G5" s="50">
        <v>23</v>
      </c>
      <c r="H5" s="237">
        <v>35</v>
      </c>
      <c r="I5" s="102" t="s">
        <v>81</v>
      </c>
      <c r="J5" s="223">
        <v>2</v>
      </c>
    </row>
    <row r="6" spans="1:13" ht="33.75" customHeight="1" x14ac:dyDescent="0.25">
      <c r="A6" s="232">
        <v>3</v>
      </c>
      <c r="B6" s="49" t="s">
        <v>109</v>
      </c>
      <c r="C6" s="58">
        <f t="shared" si="0"/>
        <v>38.166666666666664</v>
      </c>
      <c r="D6" s="49">
        <v>916</v>
      </c>
      <c r="E6" s="233">
        <f t="shared" si="1"/>
        <v>5.3374999999999995</v>
      </c>
      <c r="F6" s="49">
        <v>128.1</v>
      </c>
      <c r="G6" s="49">
        <v>20</v>
      </c>
      <c r="H6" s="234">
        <v>24</v>
      </c>
      <c r="I6" s="101" t="s">
        <v>0</v>
      </c>
      <c r="J6" s="221">
        <v>3</v>
      </c>
    </row>
    <row r="7" spans="1:13" ht="33.75" customHeight="1" x14ac:dyDescent="0.25">
      <c r="A7" s="235">
        <v>4</v>
      </c>
      <c r="B7" s="50" t="s">
        <v>62</v>
      </c>
      <c r="C7" s="59">
        <f t="shared" si="0"/>
        <v>110.15384615384616</v>
      </c>
      <c r="D7" s="50">
        <v>1432</v>
      </c>
      <c r="E7" s="236">
        <f t="shared" si="1"/>
        <v>27.023076923076925</v>
      </c>
      <c r="F7" s="50">
        <v>351.3</v>
      </c>
      <c r="G7" s="50">
        <v>12</v>
      </c>
      <c r="H7" s="237">
        <v>13</v>
      </c>
      <c r="I7" s="102" t="s">
        <v>6</v>
      </c>
      <c r="J7" s="223">
        <v>4</v>
      </c>
    </row>
    <row r="8" spans="1:13" ht="33.75" customHeight="1" x14ac:dyDescent="0.25">
      <c r="A8" s="232">
        <v>5</v>
      </c>
      <c r="B8" s="49" t="s">
        <v>60</v>
      </c>
      <c r="C8" s="58">
        <f t="shared" si="0"/>
        <v>25.545454545454547</v>
      </c>
      <c r="D8" s="49">
        <v>281</v>
      </c>
      <c r="E8" s="233">
        <f t="shared" si="1"/>
        <v>2.627272727272727</v>
      </c>
      <c r="F8" s="49">
        <v>28.9</v>
      </c>
      <c r="G8" s="49">
        <v>11</v>
      </c>
      <c r="H8" s="234">
        <v>11</v>
      </c>
      <c r="I8" s="101" t="s">
        <v>7</v>
      </c>
      <c r="J8" s="221">
        <v>5</v>
      </c>
    </row>
    <row r="9" spans="1:13" ht="33.75" customHeight="1" x14ac:dyDescent="0.25">
      <c r="A9" s="235">
        <v>6</v>
      </c>
      <c r="B9" s="50" t="s">
        <v>83</v>
      </c>
      <c r="C9" s="59">
        <f t="shared" si="0"/>
        <v>114.75</v>
      </c>
      <c r="D9" s="50">
        <v>918</v>
      </c>
      <c r="E9" s="236">
        <f t="shared" si="1"/>
        <v>3.3250000000000002</v>
      </c>
      <c r="F9" s="50">
        <v>26.6</v>
      </c>
      <c r="G9" s="50">
        <v>8</v>
      </c>
      <c r="H9" s="237">
        <v>8</v>
      </c>
      <c r="I9" s="102" t="s">
        <v>5</v>
      </c>
      <c r="J9" s="223">
        <v>6</v>
      </c>
    </row>
    <row r="10" spans="1:13" ht="33.75" customHeight="1" x14ac:dyDescent="0.25">
      <c r="A10" s="232">
        <v>7</v>
      </c>
      <c r="B10" s="49" t="s">
        <v>85</v>
      </c>
      <c r="C10" s="58">
        <f t="shared" si="0"/>
        <v>28.285714285714285</v>
      </c>
      <c r="D10" s="49">
        <v>198</v>
      </c>
      <c r="E10" s="233">
        <f t="shared" si="1"/>
        <v>8.0571428571428569</v>
      </c>
      <c r="F10" s="49">
        <v>56.4</v>
      </c>
      <c r="G10" s="49">
        <v>7</v>
      </c>
      <c r="H10" s="234">
        <v>7</v>
      </c>
      <c r="I10" s="101" t="s">
        <v>3</v>
      </c>
      <c r="J10" s="221">
        <v>7</v>
      </c>
    </row>
    <row r="11" spans="1:13" ht="33.75" customHeight="1" x14ac:dyDescent="0.25">
      <c r="A11" s="235">
        <v>8</v>
      </c>
      <c r="B11" s="50" t="s">
        <v>150</v>
      </c>
      <c r="C11" s="59">
        <f t="shared" si="0"/>
        <v>30.166666666666668</v>
      </c>
      <c r="D11" s="50">
        <v>181</v>
      </c>
      <c r="E11" s="236">
        <f t="shared" si="1"/>
        <v>69.933333333333337</v>
      </c>
      <c r="F11" s="50">
        <v>419.6</v>
      </c>
      <c r="G11" s="50">
        <v>6</v>
      </c>
      <c r="H11" s="237">
        <v>6</v>
      </c>
      <c r="I11" s="102" t="s">
        <v>8</v>
      </c>
      <c r="J11" s="223">
        <v>8</v>
      </c>
    </row>
    <row r="12" spans="1:13" ht="33.75" customHeight="1" x14ac:dyDescent="0.25">
      <c r="A12" s="232">
        <v>8</v>
      </c>
      <c r="B12" s="49" t="s">
        <v>286</v>
      </c>
      <c r="C12" s="58">
        <f t="shared" si="0"/>
        <v>77</v>
      </c>
      <c r="D12" s="49">
        <v>462</v>
      </c>
      <c r="E12" s="233">
        <f t="shared" si="1"/>
        <v>21.416666666666668</v>
      </c>
      <c r="F12" s="49">
        <v>128.5</v>
      </c>
      <c r="G12" s="49">
        <v>5</v>
      </c>
      <c r="H12" s="234">
        <v>6</v>
      </c>
      <c r="I12" s="101" t="s">
        <v>402</v>
      </c>
      <c r="J12" s="221">
        <v>8</v>
      </c>
    </row>
    <row r="13" spans="1:13" ht="33.75" customHeight="1" x14ac:dyDescent="0.25">
      <c r="A13" s="235">
        <v>10</v>
      </c>
      <c r="B13" s="50" t="s">
        <v>221</v>
      </c>
      <c r="C13" s="59">
        <f t="shared" si="0"/>
        <v>115.75</v>
      </c>
      <c r="D13" s="50">
        <v>463</v>
      </c>
      <c r="E13" s="236">
        <f t="shared" si="1"/>
        <v>12.675000000000001</v>
      </c>
      <c r="F13" s="50">
        <v>50.7</v>
      </c>
      <c r="G13" s="50">
        <v>3</v>
      </c>
      <c r="H13" s="237">
        <v>4</v>
      </c>
      <c r="I13" s="102" t="s">
        <v>79</v>
      </c>
      <c r="J13" s="223">
        <v>10</v>
      </c>
    </row>
    <row r="14" spans="1:13" ht="33.75" customHeight="1" x14ac:dyDescent="0.25">
      <c r="A14" s="232">
        <v>11</v>
      </c>
      <c r="B14" s="49" t="s">
        <v>219</v>
      </c>
      <c r="C14" s="58">
        <f t="shared" si="0"/>
        <v>101</v>
      </c>
      <c r="D14" s="49">
        <v>101</v>
      </c>
      <c r="E14" s="233">
        <f t="shared" si="1"/>
        <v>19.100000000000001</v>
      </c>
      <c r="F14" s="49">
        <v>19.100000000000001</v>
      </c>
      <c r="G14" s="49">
        <v>1</v>
      </c>
      <c r="H14" s="234">
        <v>1</v>
      </c>
      <c r="I14" s="101" t="s">
        <v>143</v>
      </c>
      <c r="J14" s="221">
        <v>11</v>
      </c>
    </row>
    <row r="15" spans="1:13" ht="33.75" customHeight="1" x14ac:dyDescent="0.25">
      <c r="A15" s="235">
        <v>11</v>
      </c>
      <c r="B15" s="50" t="s">
        <v>78</v>
      </c>
      <c r="C15" s="59">
        <f t="shared" si="0"/>
        <v>70</v>
      </c>
      <c r="D15" s="50">
        <v>70</v>
      </c>
      <c r="E15" s="236">
        <f t="shared" si="1"/>
        <v>108.5</v>
      </c>
      <c r="F15" s="50">
        <v>108.5</v>
      </c>
      <c r="G15" s="50">
        <v>1</v>
      </c>
      <c r="H15" s="237">
        <v>1</v>
      </c>
      <c r="I15" s="102" t="s">
        <v>2</v>
      </c>
      <c r="J15" s="223">
        <v>11</v>
      </c>
    </row>
    <row r="16" spans="1:13" ht="33.75" customHeight="1" x14ac:dyDescent="0.25">
      <c r="A16" s="232">
        <v>11</v>
      </c>
      <c r="B16" s="49" t="s">
        <v>76</v>
      </c>
      <c r="C16" s="58">
        <f t="shared" si="0"/>
        <v>15</v>
      </c>
      <c r="D16" s="49">
        <v>15</v>
      </c>
      <c r="E16" s="233">
        <f t="shared" si="1"/>
        <v>1.5</v>
      </c>
      <c r="F16" s="49">
        <v>1.5</v>
      </c>
      <c r="G16" s="49">
        <v>1</v>
      </c>
      <c r="H16" s="234">
        <v>1</v>
      </c>
      <c r="I16" s="101" t="s">
        <v>4</v>
      </c>
      <c r="J16" s="221">
        <v>11</v>
      </c>
    </row>
    <row r="17" spans="1:10" ht="33.75" customHeight="1" x14ac:dyDescent="0.25">
      <c r="A17" s="235">
        <v>11</v>
      </c>
      <c r="B17" s="50" t="s">
        <v>281</v>
      </c>
      <c r="C17" s="59">
        <f t="shared" si="0"/>
        <v>50</v>
      </c>
      <c r="D17" s="50">
        <v>50</v>
      </c>
      <c r="E17" s="236">
        <f t="shared" si="1"/>
        <v>5.2</v>
      </c>
      <c r="F17" s="50">
        <v>5.2</v>
      </c>
      <c r="G17" s="50">
        <v>1</v>
      </c>
      <c r="H17" s="237">
        <v>1</v>
      </c>
      <c r="I17" s="102" t="s">
        <v>403</v>
      </c>
      <c r="J17" s="223">
        <v>11</v>
      </c>
    </row>
    <row r="18" spans="1:10" ht="33.75" customHeight="1" x14ac:dyDescent="0.25">
      <c r="A18" s="398" t="s">
        <v>407</v>
      </c>
      <c r="B18" s="396"/>
      <c r="C18" s="74">
        <f t="shared" si="0"/>
        <v>132.21632653061224</v>
      </c>
      <c r="D18" s="74">
        <v>32393</v>
      </c>
      <c r="E18" s="238">
        <f t="shared" si="1"/>
        <v>186.05387755102041</v>
      </c>
      <c r="F18" s="74">
        <v>45583.199999999997</v>
      </c>
      <c r="G18" s="74">
        <v>197</v>
      </c>
      <c r="H18" s="76">
        <v>245</v>
      </c>
      <c r="I18" s="396" t="s">
        <v>209</v>
      </c>
      <c r="J18" s="397"/>
    </row>
    <row r="19" spans="1:10" x14ac:dyDescent="0.25">
      <c r="A19" s="1" t="s">
        <v>28</v>
      </c>
      <c r="C19" s="1"/>
      <c r="D19" s="1"/>
      <c r="E19" s="1"/>
      <c r="I19"/>
      <c r="J19" s="1" t="s">
        <v>245</v>
      </c>
    </row>
    <row r="20" spans="1:10" x14ac:dyDescent="0.25">
      <c r="A20"/>
      <c r="I20"/>
      <c r="J20"/>
    </row>
    <row r="21" spans="1:10" x14ac:dyDescent="0.25">
      <c r="A21"/>
      <c r="I21"/>
      <c r="J21"/>
    </row>
    <row r="22" spans="1:10" x14ac:dyDescent="0.25">
      <c r="A22"/>
      <c r="I22"/>
      <c r="J22"/>
    </row>
    <row r="23" spans="1:10" x14ac:dyDescent="0.25">
      <c r="A23"/>
      <c r="I23"/>
      <c r="J23"/>
    </row>
    <row r="24" spans="1:10" x14ac:dyDescent="0.25">
      <c r="A24"/>
      <c r="I24"/>
      <c r="J24"/>
    </row>
    <row r="25" spans="1:10" x14ac:dyDescent="0.25">
      <c r="A25"/>
      <c r="I25"/>
      <c r="J25"/>
    </row>
    <row r="26" spans="1:10" x14ac:dyDescent="0.25">
      <c r="A26"/>
      <c r="I26"/>
      <c r="J26"/>
    </row>
    <row r="27" spans="1:10" x14ac:dyDescent="0.25">
      <c r="A27"/>
    </row>
    <row r="28" spans="1:10" x14ac:dyDescent="0.25">
      <c r="A28"/>
    </row>
  </sheetData>
  <mergeCells count="4">
    <mergeCell ref="A1:J1"/>
    <mergeCell ref="A2:J2"/>
    <mergeCell ref="A18:B18"/>
    <mergeCell ref="I18:J18"/>
  </mergeCells>
  <printOptions horizontalCentered="1" verticalCentered="1"/>
  <pageMargins left="0" right="0" top="0" bottom="0" header="0" footer="0"/>
  <pageSetup scale="9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D654-A3DF-49D9-8F62-E830CDF42BD1}">
  <sheetPr>
    <tabColor theme="9" tint="0.39997558519241921"/>
  </sheetPr>
  <dimension ref="A1:M27"/>
  <sheetViews>
    <sheetView zoomScaleNormal="100" workbookViewId="0"/>
  </sheetViews>
  <sheetFormatPr defaultRowHeight="15" x14ac:dyDescent="0.25"/>
  <cols>
    <col min="2" max="8" width="15.28515625" customWidth="1"/>
    <col min="13" max="13" width="19" customWidth="1"/>
  </cols>
  <sheetData>
    <row r="1" spans="1:13" s="1" customFormat="1" ht="51.75" customHeight="1" x14ac:dyDescent="0.25">
      <c r="B1" s="288" t="s">
        <v>487</v>
      </c>
      <c r="C1" s="289"/>
      <c r="D1" s="289"/>
      <c r="E1" s="289"/>
      <c r="F1" s="289"/>
      <c r="G1" s="289"/>
      <c r="H1" s="290"/>
      <c r="J1"/>
      <c r="L1"/>
      <c r="M1" s="240" t="s">
        <v>486</v>
      </c>
    </row>
    <row r="2" spans="1:13" ht="84.75" customHeight="1" x14ac:dyDescent="0.25">
      <c r="B2" s="171" t="s">
        <v>194</v>
      </c>
      <c r="C2" s="2" t="s">
        <v>195</v>
      </c>
      <c r="D2" s="2" t="s">
        <v>252</v>
      </c>
      <c r="E2" s="2" t="s">
        <v>193</v>
      </c>
      <c r="F2" s="2" t="s">
        <v>253</v>
      </c>
      <c r="G2" s="2" t="s">
        <v>198</v>
      </c>
      <c r="H2" s="173" t="s">
        <v>242</v>
      </c>
    </row>
    <row r="3" spans="1:13" ht="30.75" customHeight="1" x14ac:dyDescent="0.25">
      <c r="A3" s="20"/>
      <c r="B3" s="108">
        <v>158.53734939759036</v>
      </c>
      <c r="C3" s="109">
        <v>65793</v>
      </c>
      <c r="D3" s="110">
        <v>110.87253012048193</v>
      </c>
      <c r="E3" s="110">
        <v>46012.1</v>
      </c>
      <c r="F3" s="111">
        <v>356</v>
      </c>
      <c r="G3" s="109">
        <v>415</v>
      </c>
      <c r="H3" s="112" t="s">
        <v>33</v>
      </c>
    </row>
    <row r="4" spans="1:13" ht="30.75" customHeight="1" x14ac:dyDescent="0.25">
      <c r="A4" s="20"/>
      <c r="B4" s="114">
        <v>160.68144044321329</v>
      </c>
      <c r="C4" s="115">
        <v>58006</v>
      </c>
      <c r="D4" s="116">
        <v>156.93268698060942</v>
      </c>
      <c r="E4" s="116">
        <v>56652.7</v>
      </c>
      <c r="F4" s="117">
        <v>301</v>
      </c>
      <c r="G4" s="115">
        <v>361</v>
      </c>
      <c r="H4" s="118" t="s">
        <v>34</v>
      </c>
    </row>
    <row r="5" spans="1:13" ht="30.75" customHeight="1" x14ac:dyDescent="0.25">
      <c r="A5" s="20"/>
      <c r="B5" s="108">
        <v>198.35596330275229</v>
      </c>
      <c r="C5" s="109">
        <v>108104</v>
      </c>
      <c r="D5" s="110">
        <v>139.02825688073392</v>
      </c>
      <c r="E5" s="110">
        <v>75770.399999999994</v>
      </c>
      <c r="F5" s="111">
        <v>455</v>
      </c>
      <c r="G5" s="109">
        <v>545</v>
      </c>
      <c r="H5" s="112" t="s">
        <v>35</v>
      </c>
    </row>
    <row r="6" spans="1:13" ht="30.75" customHeight="1" x14ac:dyDescent="0.25">
      <c r="A6" s="20"/>
      <c r="B6" s="114">
        <v>221.17615176151762</v>
      </c>
      <c r="C6" s="115">
        <v>163228</v>
      </c>
      <c r="D6" s="116">
        <v>152.1791327913279</v>
      </c>
      <c r="E6" s="116">
        <v>112308.2</v>
      </c>
      <c r="F6" s="117">
        <v>579</v>
      </c>
      <c r="G6" s="115">
        <v>738</v>
      </c>
      <c r="H6" s="118" t="s">
        <v>36</v>
      </c>
      <c r="L6" s="113"/>
    </row>
    <row r="7" spans="1:13" ht="30.75" customHeight="1" x14ac:dyDescent="0.25">
      <c r="A7" s="20"/>
      <c r="B7" s="108">
        <v>164.02964118564742</v>
      </c>
      <c r="C7" s="109">
        <v>105143</v>
      </c>
      <c r="D7" s="110">
        <v>78.816536661466458</v>
      </c>
      <c r="E7" s="110">
        <v>50521.4</v>
      </c>
      <c r="F7" s="111">
        <v>555</v>
      </c>
      <c r="G7" s="109">
        <v>641</v>
      </c>
      <c r="H7" s="112" t="s">
        <v>37</v>
      </c>
    </row>
    <row r="8" spans="1:13" ht="30.75" customHeight="1" x14ac:dyDescent="0.25">
      <c r="A8" s="20"/>
      <c r="B8" s="114">
        <v>225.67406143344709</v>
      </c>
      <c r="C8" s="115">
        <v>264490</v>
      </c>
      <c r="D8" s="116">
        <v>143.32218430034129</v>
      </c>
      <c r="E8" s="116">
        <v>167973.6</v>
      </c>
      <c r="F8" s="117">
        <v>891</v>
      </c>
      <c r="G8" s="115">
        <v>1172</v>
      </c>
      <c r="H8" s="118" t="s">
        <v>38</v>
      </c>
    </row>
    <row r="9" spans="1:13" ht="30.75" customHeight="1" x14ac:dyDescent="0.25">
      <c r="A9" s="20"/>
      <c r="B9" s="108">
        <v>143.30610134436401</v>
      </c>
      <c r="C9" s="109">
        <v>138577</v>
      </c>
      <c r="D9" s="110">
        <v>109.86938986556359</v>
      </c>
      <c r="E9" s="110">
        <v>106243.7</v>
      </c>
      <c r="F9" s="111">
        <v>760</v>
      </c>
      <c r="G9" s="109">
        <v>967</v>
      </c>
      <c r="H9" s="112" t="s">
        <v>39</v>
      </c>
    </row>
    <row r="10" spans="1:13" ht="30.75" customHeight="1" x14ac:dyDescent="0.25">
      <c r="A10" s="20"/>
      <c r="B10" s="114">
        <v>130.07449209932281</v>
      </c>
      <c r="C10" s="115">
        <v>115246</v>
      </c>
      <c r="D10" s="116">
        <v>65.93194130925508</v>
      </c>
      <c r="E10" s="116">
        <v>58415.7</v>
      </c>
      <c r="F10" s="117">
        <v>711</v>
      </c>
      <c r="G10" s="115">
        <v>886</v>
      </c>
      <c r="H10" s="118" t="s">
        <v>40</v>
      </c>
    </row>
    <row r="11" spans="1:13" ht="30.75" customHeight="1" x14ac:dyDescent="0.25">
      <c r="A11" s="20"/>
      <c r="B11" s="108">
        <v>102.88321167883211</v>
      </c>
      <c r="C11" s="109">
        <v>98665</v>
      </c>
      <c r="D11" s="110">
        <v>59.22638164754953</v>
      </c>
      <c r="E11" s="110">
        <v>56798.1</v>
      </c>
      <c r="F11" s="111">
        <v>766</v>
      </c>
      <c r="G11" s="109">
        <v>959</v>
      </c>
      <c r="H11" s="112" t="s">
        <v>41</v>
      </c>
    </row>
    <row r="12" spans="1:13" ht="30.75" customHeight="1" x14ac:dyDescent="0.25">
      <c r="A12" s="20"/>
      <c r="B12" s="114">
        <v>101.86252771618625</v>
      </c>
      <c r="C12" s="115">
        <v>91880</v>
      </c>
      <c r="D12" s="116">
        <v>49.472616407982265</v>
      </c>
      <c r="E12" s="116">
        <v>44624.3</v>
      </c>
      <c r="F12" s="117">
        <v>689</v>
      </c>
      <c r="G12" s="115">
        <v>902</v>
      </c>
      <c r="H12" s="118" t="s">
        <v>42</v>
      </c>
    </row>
    <row r="13" spans="1:13" ht="30.75" customHeight="1" x14ac:dyDescent="0.25">
      <c r="A13" s="20"/>
      <c r="B13" s="108">
        <v>90.002544529262082</v>
      </c>
      <c r="C13" s="109">
        <v>70742</v>
      </c>
      <c r="D13" s="110">
        <v>63.960559796437657</v>
      </c>
      <c r="E13" s="110">
        <v>50273</v>
      </c>
      <c r="F13" s="111">
        <v>627</v>
      </c>
      <c r="G13" s="109">
        <v>786</v>
      </c>
      <c r="H13" s="112" t="s">
        <v>43</v>
      </c>
    </row>
    <row r="14" spans="1:13" ht="30.75" customHeight="1" x14ac:dyDescent="0.25">
      <c r="A14" s="20"/>
      <c r="B14" s="114">
        <v>118.74262734584451</v>
      </c>
      <c r="C14" s="115">
        <v>88582</v>
      </c>
      <c r="D14" s="116">
        <v>78.444638069705093</v>
      </c>
      <c r="E14" s="116">
        <v>58519.7</v>
      </c>
      <c r="F14" s="117">
        <v>601</v>
      </c>
      <c r="G14" s="115">
        <v>746</v>
      </c>
      <c r="H14" s="118" t="s">
        <v>44</v>
      </c>
    </row>
    <row r="15" spans="1:13" ht="30.75" customHeight="1" x14ac:dyDescent="0.25">
      <c r="A15" s="20"/>
      <c r="B15" s="108">
        <v>113.30285714285715</v>
      </c>
      <c r="C15" s="109">
        <v>79312</v>
      </c>
      <c r="D15" s="110">
        <v>60.57714285714286</v>
      </c>
      <c r="E15" s="110">
        <v>42404</v>
      </c>
      <c r="F15" s="111">
        <v>569</v>
      </c>
      <c r="G15" s="109">
        <v>700</v>
      </c>
      <c r="H15" s="112" t="s">
        <v>45</v>
      </c>
    </row>
    <row r="16" spans="1:13" ht="30.75" customHeight="1" x14ac:dyDescent="0.25">
      <c r="A16" s="20"/>
      <c r="B16" s="114">
        <v>145.92825112107624</v>
      </c>
      <c r="C16" s="115">
        <v>97626</v>
      </c>
      <c r="D16" s="116">
        <v>134.06412556053812</v>
      </c>
      <c r="E16" s="116">
        <v>89688.9</v>
      </c>
      <c r="F16" s="117">
        <v>562</v>
      </c>
      <c r="G16" s="115">
        <v>669</v>
      </c>
      <c r="H16" s="118" t="s">
        <v>46</v>
      </c>
    </row>
    <row r="17" spans="1:8" ht="30.75" customHeight="1" x14ac:dyDescent="0.25">
      <c r="A17" s="20"/>
      <c r="B17" s="108">
        <v>112.13916786226686</v>
      </c>
      <c r="C17" s="109">
        <v>78161</v>
      </c>
      <c r="D17" s="110">
        <v>99.705021520803442</v>
      </c>
      <c r="E17" s="110">
        <v>69494.399999999994</v>
      </c>
      <c r="F17" s="111">
        <v>590</v>
      </c>
      <c r="G17" s="109">
        <v>697</v>
      </c>
      <c r="H17" s="112" t="s">
        <v>47</v>
      </c>
    </row>
    <row r="18" spans="1:8" ht="30.75" customHeight="1" x14ac:dyDescent="0.25">
      <c r="A18" s="20"/>
      <c r="B18" s="114">
        <v>157.34064516129033</v>
      </c>
      <c r="C18" s="115">
        <v>121939</v>
      </c>
      <c r="D18" s="116">
        <v>113.06206451612904</v>
      </c>
      <c r="E18" s="116">
        <v>87623.1</v>
      </c>
      <c r="F18" s="117">
        <v>647</v>
      </c>
      <c r="G18" s="115">
        <v>775</v>
      </c>
      <c r="H18" s="118" t="s">
        <v>48</v>
      </c>
    </row>
    <row r="19" spans="1:8" ht="30.75" customHeight="1" x14ac:dyDescent="0.25">
      <c r="A19" s="20"/>
      <c r="B19" s="108">
        <v>109.52929493545184</v>
      </c>
      <c r="C19" s="109">
        <v>110296</v>
      </c>
      <c r="D19" s="110">
        <v>57.808440913604763</v>
      </c>
      <c r="E19" s="110">
        <v>58213.1</v>
      </c>
      <c r="F19" s="111">
        <v>769</v>
      </c>
      <c r="G19" s="109">
        <v>1007</v>
      </c>
      <c r="H19" s="112" t="s">
        <v>49</v>
      </c>
    </row>
    <row r="20" spans="1:8" ht="30.75" customHeight="1" x14ac:dyDescent="0.25">
      <c r="A20" s="20"/>
      <c r="B20" s="114">
        <v>88.764062499999994</v>
      </c>
      <c r="C20" s="115">
        <v>56809</v>
      </c>
      <c r="D20" s="116">
        <v>50.430312499999999</v>
      </c>
      <c r="E20" s="116">
        <v>32275.4</v>
      </c>
      <c r="F20" s="117">
        <v>551</v>
      </c>
      <c r="G20" s="115">
        <v>640</v>
      </c>
      <c r="H20" s="118" t="s">
        <v>50</v>
      </c>
    </row>
    <row r="21" spans="1:8" ht="30.75" customHeight="1" x14ac:dyDescent="0.25">
      <c r="A21" s="20"/>
      <c r="B21" s="108">
        <v>81.170967741935485</v>
      </c>
      <c r="C21" s="109">
        <v>75489</v>
      </c>
      <c r="D21" s="110">
        <v>47.043333333333337</v>
      </c>
      <c r="E21" s="110">
        <v>43750.3</v>
      </c>
      <c r="F21" s="111">
        <v>773</v>
      </c>
      <c r="G21" s="109">
        <v>930</v>
      </c>
      <c r="H21" s="112" t="s">
        <v>51</v>
      </c>
    </row>
    <row r="22" spans="1:8" ht="30.75" customHeight="1" x14ac:dyDescent="0.25">
      <c r="A22" s="20"/>
      <c r="B22" s="114">
        <v>109.51700680272108</v>
      </c>
      <c r="C22" s="115">
        <v>177089</v>
      </c>
      <c r="D22" s="115">
        <v>123.82931354359926</v>
      </c>
      <c r="E22" s="116">
        <v>200232</v>
      </c>
      <c r="F22" s="117">
        <v>1418</v>
      </c>
      <c r="G22" s="115">
        <v>1617</v>
      </c>
      <c r="H22" s="118">
        <v>2022</v>
      </c>
    </row>
    <row r="23" spans="1:8" ht="30.75" customHeight="1" x14ac:dyDescent="0.25">
      <c r="A23" s="20"/>
      <c r="B23" s="89">
        <v>134.04178790317587</v>
      </c>
      <c r="C23" s="90">
        <v>2165177</v>
      </c>
      <c r="D23" s="90">
        <v>93.344524236983844</v>
      </c>
      <c r="E23" s="90">
        <v>1507794.1</v>
      </c>
      <c r="F23" s="90">
        <v>9854</v>
      </c>
      <c r="G23" s="90">
        <v>16153</v>
      </c>
      <c r="H23" s="241" t="s">
        <v>52</v>
      </c>
    </row>
    <row r="24" spans="1:8" x14ac:dyDescent="0.25">
      <c r="B24" s="1" t="s">
        <v>254</v>
      </c>
      <c r="C24" s="1"/>
      <c r="D24" s="1"/>
      <c r="H24" s="1" t="s">
        <v>245</v>
      </c>
    </row>
    <row r="25" spans="1:8" x14ac:dyDescent="0.25">
      <c r="E25" s="94"/>
      <c r="G25" s="17"/>
    </row>
    <row r="26" spans="1:8" x14ac:dyDescent="0.25">
      <c r="E26" s="97"/>
      <c r="G26" s="11"/>
    </row>
    <row r="27" spans="1:8" x14ac:dyDescent="0.25">
      <c r="E27" s="100"/>
      <c r="G27" s="119"/>
    </row>
  </sheetData>
  <mergeCells count="1">
    <mergeCell ref="B1:H1"/>
  </mergeCells>
  <printOptions horizontalCentered="1" verticalCentered="1"/>
  <pageMargins left="0.25" right="0.25" top="0.75" bottom="0.75" header="0.3" footer="0.3"/>
  <pageSetup scale="86" orientation="portrait" r:id="rId1"/>
  <ignoredErrors>
    <ignoredError sqref="H3:H2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E27C-10B4-4D5B-8BC6-175D8CF53E18}">
  <sheetPr>
    <tabColor theme="9" tint="0.39997558519241921"/>
  </sheetPr>
  <dimension ref="A1:M17"/>
  <sheetViews>
    <sheetView zoomScale="68" zoomScaleNormal="68" workbookViewId="0">
      <selection sqref="A1:H1"/>
    </sheetView>
  </sheetViews>
  <sheetFormatPr defaultRowHeight="15" x14ac:dyDescent="0.25"/>
  <cols>
    <col min="1" max="1" width="17.85546875" style="18" customWidth="1"/>
    <col min="2" max="2" width="15.28515625" customWidth="1"/>
    <col min="3" max="3" width="12.140625" customWidth="1"/>
    <col min="4" max="4" width="15.28515625" customWidth="1"/>
    <col min="5" max="5" width="15.85546875" customWidth="1"/>
    <col min="6" max="6" width="14.85546875" customWidth="1"/>
    <col min="7" max="7" width="14.7109375" customWidth="1"/>
    <col min="8" max="8" width="18.7109375" customWidth="1"/>
    <col min="13" max="13" width="34.7109375" customWidth="1"/>
  </cols>
  <sheetData>
    <row r="1" spans="1:13" s="1" customFormat="1" ht="36.75" customHeight="1" x14ac:dyDescent="0.25">
      <c r="A1" s="291" t="s">
        <v>507</v>
      </c>
      <c r="B1" s="292"/>
      <c r="C1" s="292"/>
      <c r="D1" s="292"/>
      <c r="E1" s="292"/>
      <c r="F1" s="292"/>
      <c r="G1" s="292"/>
      <c r="H1" s="293"/>
      <c r="L1"/>
      <c r="M1" s="240" t="s">
        <v>486</v>
      </c>
    </row>
    <row r="2" spans="1:13" ht="36.75" customHeight="1" x14ac:dyDescent="0.25">
      <c r="A2" s="294" t="s">
        <v>508</v>
      </c>
      <c r="B2" s="295"/>
      <c r="C2" s="295"/>
      <c r="D2" s="295"/>
      <c r="E2" s="295"/>
      <c r="F2" s="295"/>
      <c r="G2" s="295"/>
      <c r="H2" s="296"/>
    </row>
    <row r="3" spans="1:13" ht="84" customHeight="1" x14ac:dyDescent="0.25">
      <c r="A3" s="171" t="s">
        <v>234</v>
      </c>
      <c r="B3" s="2" t="s">
        <v>194</v>
      </c>
      <c r="C3" s="2" t="s">
        <v>255</v>
      </c>
      <c r="D3" s="2" t="s">
        <v>31</v>
      </c>
      <c r="E3" s="196" t="s">
        <v>509</v>
      </c>
      <c r="F3" s="2" t="s">
        <v>200</v>
      </c>
      <c r="G3" s="2" t="s">
        <v>199</v>
      </c>
      <c r="H3" s="173" t="s">
        <v>152</v>
      </c>
    </row>
    <row r="4" spans="1:13" ht="84.75" customHeight="1" x14ac:dyDescent="0.25">
      <c r="A4" s="242" t="s">
        <v>162</v>
      </c>
      <c r="B4" s="250">
        <v>72.650602409638552</v>
      </c>
      <c r="C4" s="251">
        <v>6030</v>
      </c>
      <c r="D4" s="252">
        <v>24.626506024096386</v>
      </c>
      <c r="E4" s="251">
        <v>2044</v>
      </c>
      <c r="F4" s="251">
        <v>75</v>
      </c>
      <c r="G4" s="250">
        <v>83</v>
      </c>
      <c r="H4" s="244" t="s">
        <v>25</v>
      </c>
    </row>
    <row r="5" spans="1:13" ht="84.75" customHeight="1" x14ac:dyDescent="0.25">
      <c r="A5" s="243" t="s">
        <v>163</v>
      </c>
      <c r="B5" s="253">
        <v>88.72527472527473</v>
      </c>
      <c r="C5" s="254">
        <v>8074</v>
      </c>
      <c r="D5" s="255">
        <v>162.60879120879122</v>
      </c>
      <c r="E5" s="254">
        <v>14797.4</v>
      </c>
      <c r="F5" s="254">
        <v>85</v>
      </c>
      <c r="G5" s="253">
        <v>91</v>
      </c>
      <c r="H5" s="245" t="s">
        <v>27</v>
      </c>
    </row>
    <row r="6" spans="1:13" ht="84.75" customHeight="1" x14ac:dyDescent="0.25">
      <c r="A6" s="242" t="s">
        <v>164</v>
      </c>
      <c r="B6" s="250">
        <v>86.107382550335572</v>
      </c>
      <c r="C6" s="251">
        <v>12830</v>
      </c>
      <c r="D6" s="252">
        <v>90.930872483221478</v>
      </c>
      <c r="E6" s="251">
        <v>13548.7</v>
      </c>
      <c r="F6" s="251">
        <v>140</v>
      </c>
      <c r="G6" s="250">
        <v>149</v>
      </c>
      <c r="H6" s="244" t="s">
        <v>22</v>
      </c>
    </row>
    <row r="7" spans="1:13" ht="84.75" customHeight="1" x14ac:dyDescent="0.25">
      <c r="A7" s="243" t="s">
        <v>165</v>
      </c>
      <c r="B7" s="253">
        <v>139.1743119266055</v>
      </c>
      <c r="C7" s="254">
        <v>15170</v>
      </c>
      <c r="D7" s="255">
        <v>118.68807339449542</v>
      </c>
      <c r="E7" s="254">
        <v>12937</v>
      </c>
      <c r="F7" s="254">
        <v>98</v>
      </c>
      <c r="G7" s="253">
        <v>109</v>
      </c>
      <c r="H7" s="245" t="s">
        <v>153</v>
      </c>
    </row>
    <row r="8" spans="1:13" ht="84.75" customHeight="1" x14ac:dyDescent="0.25">
      <c r="A8" s="242" t="s">
        <v>173</v>
      </c>
      <c r="B8" s="250">
        <v>118.73134328358209</v>
      </c>
      <c r="C8" s="251">
        <v>15910</v>
      </c>
      <c r="D8" s="252">
        <v>204.67462686567166</v>
      </c>
      <c r="E8" s="251">
        <v>27426.400000000001</v>
      </c>
      <c r="F8" s="251">
        <v>125</v>
      </c>
      <c r="G8" s="250">
        <v>134</v>
      </c>
      <c r="H8" s="244" t="s">
        <v>154</v>
      </c>
    </row>
    <row r="9" spans="1:13" ht="84.75" customHeight="1" x14ac:dyDescent="0.25">
      <c r="A9" s="243" t="s">
        <v>166</v>
      </c>
      <c r="B9" s="253">
        <v>134.54437869822485</v>
      </c>
      <c r="C9" s="254">
        <v>22738</v>
      </c>
      <c r="D9" s="255">
        <v>182.56272189349113</v>
      </c>
      <c r="E9" s="254">
        <v>30853.1</v>
      </c>
      <c r="F9" s="254">
        <v>158</v>
      </c>
      <c r="G9" s="253">
        <v>169</v>
      </c>
      <c r="H9" s="245" t="s">
        <v>155</v>
      </c>
    </row>
    <row r="10" spans="1:13" ht="84.75" customHeight="1" x14ac:dyDescent="0.25">
      <c r="A10" s="242" t="s">
        <v>167</v>
      </c>
      <c r="B10" s="250">
        <v>83.765217391304347</v>
      </c>
      <c r="C10" s="251">
        <v>9633</v>
      </c>
      <c r="D10" s="252">
        <v>140.7913043478261</v>
      </c>
      <c r="E10" s="251">
        <v>16191</v>
      </c>
      <c r="F10" s="251">
        <v>105</v>
      </c>
      <c r="G10" s="250">
        <v>115</v>
      </c>
      <c r="H10" s="244" t="s">
        <v>156</v>
      </c>
    </row>
    <row r="11" spans="1:13" ht="84.75" customHeight="1" x14ac:dyDescent="0.25">
      <c r="A11" s="243" t="s">
        <v>168</v>
      </c>
      <c r="B11" s="253">
        <v>144.27218934911244</v>
      </c>
      <c r="C11" s="254">
        <v>24382</v>
      </c>
      <c r="D11" s="255">
        <v>257.17988165680475</v>
      </c>
      <c r="E11" s="254">
        <v>43463.4</v>
      </c>
      <c r="F11" s="254">
        <v>153</v>
      </c>
      <c r="G11" s="253">
        <v>169</v>
      </c>
      <c r="H11" s="245" t="s">
        <v>157</v>
      </c>
    </row>
    <row r="12" spans="1:13" ht="84.75" customHeight="1" x14ac:dyDescent="0.25">
      <c r="A12" s="242" t="s">
        <v>169</v>
      </c>
      <c r="B12" s="250">
        <v>77.955056179775283</v>
      </c>
      <c r="C12" s="251">
        <v>13876</v>
      </c>
      <c r="D12" s="252">
        <v>33.620224719101124</v>
      </c>
      <c r="E12" s="251">
        <v>5984.4</v>
      </c>
      <c r="F12" s="251">
        <v>169</v>
      </c>
      <c r="G12" s="250">
        <v>178</v>
      </c>
      <c r="H12" s="244" t="s">
        <v>158</v>
      </c>
    </row>
    <row r="13" spans="1:13" ht="84.75" customHeight="1" x14ac:dyDescent="0.25">
      <c r="A13" s="243" t="s">
        <v>170</v>
      </c>
      <c r="B13" s="253">
        <v>59.27215189873418</v>
      </c>
      <c r="C13" s="254">
        <v>9365</v>
      </c>
      <c r="D13" s="255">
        <v>13.505696202531647</v>
      </c>
      <c r="E13" s="254">
        <v>2133.9</v>
      </c>
      <c r="F13" s="254">
        <v>150</v>
      </c>
      <c r="G13" s="253">
        <v>158</v>
      </c>
      <c r="H13" s="245" t="s">
        <v>159</v>
      </c>
    </row>
    <row r="14" spans="1:13" ht="84.75" customHeight="1" x14ac:dyDescent="0.25">
      <c r="A14" s="242" t="s">
        <v>171</v>
      </c>
      <c r="B14" s="250">
        <v>144.17599999999999</v>
      </c>
      <c r="C14" s="251">
        <v>18022</v>
      </c>
      <c r="D14" s="252">
        <v>114.36319999999999</v>
      </c>
      <c r="E14" s="251">
        <v>14295.4</v>
      </c>
      <c r="F14" s="251">
        <v>120</v>
      </c>
      <c r="G14" s="250">
        <v>125</v>
      </c>
      <c r="H14" s="244" t="s">
        <v>160</v>
      </c>
    </row>
    <row r="15" spans="1:13" ht="84.75" customHeight="1" x14ac:dyDescent="0.25">
      <c r="A15" s="243" t="s">
        <v>172</v>
      </c>
      <c r="B15" s="253">
        <v>153.71532846715328</v>
      </c>
      <c r="C15" s="254">
        <v>21059</v>
      </c>
      <c r="D15" s="255">
        <v>120.85547445255474</v>
      </c>
      <c r="E15" s="254">
        <v>16557.2</v>
      </c>
      <c r="F15" s="254">
        <v>130</v>
      </c>
      <c r="G15" s="253">
        <v>137</v>
      </c>
      <c r="H15" s="245" t="s">
        <v>161</v>
      </c>
    </row>
    <row r="16" spans="1:13" ht="73.5" customHeight="1" x14ac:dyDescent="0.25">
      <c r="A16" s="249" t="s">
        <v>73</v>
      </c>
      <c r="B16" s="246">
        <v>109.51700680272108</v>
      </c>
      <c r="C16" s="247">
        <v>177089</v>
      </c>
      <c r="D16" s="246">
        <v>123.82925170068027</v>
      </c>
      <c r="E16" s="247">
        <v>200231.9</v>
      </c>
      <c r="F16" s="247">
        <v>1418</v>
      </c>
      <c r="G16" s="247">
        <v>1617</v>
      </c>
      <c r="H16" s="248" t="s">
        <v>126</v>
      </c>
    </row>
    <row r="17" spans="1:8" s="120" customFormat="1" ht="24.95" customHeight="1" x14ac:dyDescent="0.25">
      <c r="A17" s="5" t="s">
        <v>28</v>
      </c>
      <c r="E17" s="5"/>
      <c r="F17" s="5"/>
      <c r="G17" s="5"/>
      <c r="H17" s="5" t="s">
        <v>245</v>
      </c>
    </row>
  </sheetData>
  <mergeCells count="2">
    <mergeCell ref="A1:H1"/>
    <mergeCell ref="A2:H2"/>
  </mergeCells>
  <printOptions horizontalCentered="1" verticalCentered="1"/>
  <pageMargins left="0.25" right="0.25" top="0.75" bottom="0.75" header="0.3" footer="0.3"/>
  <pageSetup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EE5D-10DD-44DE-968B-9171DFA9537F}">
  <sheetPr>
    <tabColor theme="9" tint="0.39997558519241921"/>
  </sheetPr>
  <dimension ref="A1:N12"/>
  <sheetViews>
    <sheetView zoomScaleNormal="100" workbookViewId="0">
      <selection sqref="A1:J1"/>
    </sheetView>
  </sheetViews>
  <sheetFormatPr defaultRowHeight="15" x14ac:dyDescent="0.25"/>
  <cols>
    <col min="1" max="1" width="7.140625" customWidth="1"/>
    <col min="2" max="2" width="26.140625" customWidth="1"/>
    <col min="3" max="8" width="18.28515625" customWidth="1"/>
    <col min="9" max="9" width="23.5703125" customWidth="1"/>
    <col min="10" max="10" width="7.28515625" customWidth="1"/>
    <col min="13" max="13" width="24.28515625" customWidth="1"/>
  </cols>
  <sheetData>
    <row r="1" spans="1:14" s="37" customFormat="1" ht="33.75" customHeight="1" x14ac:dyDescent="0.25">
      <c r="A1" s="297" t="s">
        <v>256</v>
      </c>
      <c r="B1" s="298"/>
      <c r="C1" s="298"/>
      <c r="D1" s="298"/>
      <c r="E1" s="298"/>
      <c r="F1" s="298"/>
      <c r="G1" s="298"/>
      <c r="H1" s="298"/>
      <c r="I1" s="298"/>
      <c r="J1" s="299"/>
      <c r="M1" s="240" t="s">
        <v>486</v>
      </c>
    </row>
    <row r="2" spans="1:14" s="37" customFormat="1" ht="29.25" customHeight="1" x14ac:dyDescent="0.25">
      <c r="A2" s="300" t="s">
        <v>257</v>
      </c>
      <c r="B2" s="301"/>
      <c r="C2" s="301"/>
      <c r="D2" s="301"/>
      <c r="E2" s="301"/>
      <c r="F2" s="301"/>
      <c r="G2" s="301"/>
      <c r="H2" s="301"/>
      <c r="I2" s="301"/>
      <c r="J2" s="302"/>
    </row>
    <row r="3" spans="1:14" ht="71.25" customHeight="1" x14ac:dyDescent="0.25">
      <c r="A3" s="256" t="s">
        <v>258</v>
      </c>
      <c r="B3" s="38" t="s">
        <v>201</v>
      </c>
      <c r="C3" s="38" t="s">
        <v>259</v>
      </c>
      <c r="D3" s="38" t="s">
        <v>260</v>
      </c>
      <c r="E3" s="91" t="s">
        <v>261</v>
      </c>
      <c r="F3" s="38" t="s">
        <v>262</v>
      </c>
      <c r="G3" s="38" t="s">
        <v>263</v>
      </c>
      <c r="H3" s="38" t="s">
        <v>264</v>
      </c>
      <c r="I3" s="38" t="s">
        <v>202</v>
      </c>
      <c r="J3" s="257" t="s">
        <v>265</v>
      </c>
    </row>
    <row r="4" spans="1:14" ht="46.5" customHeight="1" x14ac:dyDescent="0.25">
      <c r="A4" s="258">
        <v>1</v>
      </c>
      <c r="B4" s="16" t="s">
        <v>225</v>
      </c>
      <c r="C4" s="82">
        <v>117.65209790209791</v>
      </c>
      <c r="D4" s="82">
        <v>67297</v>
      </c>
      <c r="E4" s="92">
        <v>141.54475524475527</v>
      </c>
      <c r="F4" s="92">
        <v>80963.600000000006</v>
      </c>
      <c r="G4" s="82">
        <v>507</v>
      </c>
      <c r="H4" s="259">
        <v>572</v>
      </c>
      <c r="I4" s="16" t="s">
        <v>203</v>
      </c>
      <c r="J4" s="260">
        <v>1</v>
      </c>
    </row>
    <row r="5" spans="1:14" ht="46.5" customHeight="1" x14ac:dyDescent="0.25">
      <c r="A5" s="261">
        <v>2</v>
      </c>
      <c r="B5" s="3" t="s">
        <v>226</v>
      </c>
      <c r="C5" s="9">
        <v>121.52972972972972</v>
      </c>
      <c r="D5" s="9">
        <v>44966</v>
      </c>
      <c r="E5" s="93">
        <v>131.81324324324325</v>
      </c>
      <c r="F5" s="93">
        <v>48770.9</v>
      </c>
      <c r="G5" s="9">
        <v>342</v>
      </c>
      <c r="H5" s="262">
        <v>370</v>
      </c>
      <c r="I5" s="3" t="s">
        <v>205</v>
      </c>
      <c r="J5" s="263">
        <v>2</v>
      </c>
    </row>
    <row r="6" spans="1:14" ht="46.5" customHeight="1" x14ac:dyDescent="0.25">
      <c r="A6" s="258">
        <v>3</v>
      </c>
      <c r="B6" s="16" t="s">
        <v>227</v>
      </c>
      <c r="C6" s="82">
        <v>74.952542372881354</v>
      </c>
      <c r="D6" s="82">
        <v>22111</v>
      </c>
      <c r="E6" s="92">
        <v>71.240338983050847</v>
      </c>
      <c r="F6" s="92">
        <v>21015.9</v>
      </c>
      <c r="G6" s="82">
        <v>255</v>
      </c>
      <c r="H6" s="259">
        <v>295</v>
      </c>
      <c r="I6" s="16" t="s">
        <v>204</v>
      </c>
      <c r="J6" s="260">
        <v>3</v>
      </c>
    </row>
    <row r="7" spans="1:14" ht="46.5" customHeight="1" x14ac:dyDescent="0.25">
      <c r="A7" s="261">
        <v>4</v>
      </c>
      <c r="B7" s="3" t="s">
        <v>206</v>
      </c>
      <c r="C7" s="9">
        <v>136.98260869565217</v>
      </c>
      <c r="D7" s="9">
        <v>31506</v>
      </c>
      <c r="E7" s="93">
        <v>206.60565217391306</v>
      </c>
      <c r="F7" s="93">
        <v>47519.3</v>
      </c>
      <c r="G7" s="9">
        <v>182</v>
      </c>
      <c r="H7" s="262">
        <v>230</v>
      </c>
      <c r="I7" s="3" t="s">
        <v>207</v>
      </c>
      <c r="J7" s="263">
        <v>4</v>
      </c>
    </row>
    <row r="8" spans="1:14" ht="46.5" customHeight="1" x14ac:dyDescent="0.25">
      <c r="A8" s="258">
        <v>5</v>
      </c>
      <c r="B8" s="16" t="s">
        <v>228</v>
      </c>
      <c r="C8" s="82">
        <v>76.930555555555557</v>
      </c>
      <c r="D8" s="82">
        <v>5539</v>
      </c>
      <c r="E8" s="92">
        <v>9.8916666666666675</v>
      </c>
      <c r="F8" s="92">
        <v>712.2</v>
      </c>
      <c r="G8" s="82">
        <v>71</v>
      </c>
      <c r="H8" s="259">
        <v>72</v>
      </c>
      <c r="I8" s="16" t="s">
        <v>231</v>
      </c>
      <c r="J8" s="260">
        <v>5</v>
      </c>
    </row>
    <row r="9" spans="1:14" ht="46.5" customHeight="1" x14ac:dyDescent="0.25">
      <c r="A9" s="261">
        <v>6</v>
      </c>
      <c r="B9" s="3" t="s">
        <v>229</v>
      </c>
      <c r="C9" s="9">
        <v>50.932203389830505</v>
      </c>
      <c r="D9" s="9">
        <v>3005</v>
      </c>
      <c r="E9" s="93">
        <v>10.459322033898305</v>
      </c>
      <c r="F9" s="93">
        <v>617.1</v>
      </c>
      <c r="G9" s="9">
        <v>46</v>
      </c>
      <c r="H9" s="262">
        <v>59</v>
      </c>
      <c r="I9" s="3" t="s">
        <v>232</v>
      </c>
      <c r="J9" s="263">
        <v>6</v>
      </c>
    </row>
    <row r="10" spans="1:14" ht="46.5" customHeight="1" x14ac:dyDescent="0.25">
      <c r="A10" s="258">
        <v>7</v>
      </c>
      <c r="B10" s="16" t="s">
        <v>230</v>
      </c>
      <c r="C10" s="82">
        <v>140.26315789473685</v>
      </c>
      <c r="D10" s="82">
        <v>2665</v>
      </c>
      <c r="E10" s="92">
        <v>33.310526315789474</v>
      </c>
      <c r="F10" s="92">
        <v>632.9</v>
      </c>
      <c r="G10" s="82">
        <v>16</v>
      </c>
      <c r="H10" s="259">
        <v>19</v>
      </c>
      <c r="I10" s="16" t="s">
        <v>233</v>
      </c>
      <c r="J10" s="260">
        <v>7</v>
      </c>
    </row>
    <row r="11" spans="1:14" s="60" customFormat="1" ht="46.5" customHeight="1" thickBot="1" x14ac:dyDescent="0.3">
      <c r="A11" s="303" t="s">
        <v>208</v>
      </c>
      <c r="B11" s="304"/>
      <c r="C11" s="264">
        <v>109.51700680272108</v>
      </c>
      <c r="D11" s="264">
        <v>177089</v>
      </c>
      <c r="E11" s="265">
        <v>123.82925170068029</v>
      </c>
      <c r="F11" s="265">
        <v>200231.90000000002</v>
      </c>
      <c r="G11" s="264">
        <v>1418</v>
      </c>
      <c r="H11" s="264">
        <v>1617</v>
      </c>
      <c r="I11" s="304" t="s">
        <v>209</v>
      </c>
      <c r="J11" s="305"/>
      <c r="K11"/>
      <c r="L11"/>
      <c r="M11"/>
      <c r="N11"/>
    </row>
    <row r="12" spans="1:14" x14ac:dyDescent="0.25">
      <c r="A12" s="1" t="s">
        <v>28</v>
      </c>
      <c r="B12" s="1"/>
      <c r="C12" s="21"/>
      <c r="D12" s="19"/>
      <c r="E12" s="1"/>
      <c r="J12" s="1" t="s">
        <v>245</v>
      </c>
    </row>
  </sheetData>
  <mergeCells count="4">
    <mergeCell ref="A1:J1"/>
    <mergeCell ref="A2:J2"/>
    <mergeCell ref="A11:B11"/>
    <mergeCell ref="I11:J11"/>
  </mergeCells>
  <printOptions horizontalCentered="1" verticalCentered="1"/>
  <pageMargins left="0.25" right="0.25" top="0.75" bottom="0.75" header="0.3" footer="0.3"/>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2C34-4301-4E5A-801E-6E01ACA7FED7}">
  <sheetPr>
    <tabColor theme="9" tint="0.39997558519241921"/>
  </sheetPr>
  <dimension ref="A1:N21"/>
  <sheetViews>
    <sheetView zoomScaleNormal="100" workbookViewId="0">
      <selection sqref="A1:K1"/>
    </sheetView>
  </sheetViews>
  <sheetFormatPr defaultColWidth="9.140625" defaultRowHeight="15" x14ac:dyDescent="0.25"/>
  <cols>
    <col min="1" max="1" width="10.140625" style="1" customWidth="1"/>
    <col min="2" max="2" width="15.140625" style="1" customWidth="1"/>
    <col min="3" max="3" width="11.7109375" style="1" customWidth="1"/>
    <col min="4" max="4" width="11" style="1" customWidth="1"/>
    <col min="5" max="5" width="13.140625" style="1" customWidth="1"/>
    <col min="6" max="6" width="11.85546875" style="1" customWidth="1"/>
    <col min="7" max="8" width="12.140625" style="1" customWidth="1"/>
    <col min="9" max="9" width="13.140625" style="1" customWidth="1"/>
    <col min="10" max="10" width="12.140625" style="1" customWidth="1"/>
    <col min="11" max="12" width="8.42578125" style="1" customWidth="1"/>
    <col min="13" max="13" width="9.140625" style="1"/>
    <col min="14" max="14" width="18.42578125" style="1" customWidth="1"/>
    <col min="15" max="16384" width="9.140625" style="1"/>
  </cols>
  <sheetData>
    <row r="1" spans="1:14" ht="30" customHeight="1" x14ac:dyDescent="0.25">
      <c r="A1" s="306" t="s">
        <v>268</v>
      </c>
      <c r="B1" s="307"/>
      <c r="C1" s="307"/>
      <c r="D1" s="307"/>
      <c r="E1" s="307"/>
      <c r="F1" s="307"/>
      <c r="G1" s="307"/>
      <c r="H1" s="307"/>
      <c r="I1" s="307"/>
      <c r="J1" s="307"/>
      <c r="K1" s="308"/>
      <c r="N1" s="240" t="s">
        <v>486</v>
      </c>
    </row>
    <row r="2" spans="1:14" ht="29.25" customHeight="1" x14ac:dyDescent="0.25">
      <c r="A2" s="309" t="s">
        <v>510</v>
      </c>
      <c r="B2" s="310"/>
      <c r="C2" s="310"/>
      <c r="D2" s="310"/>
      <c r="E2" s="310"/>
      <c r="F2" s="310"/>
      <c r="G2" s="310"/>
      <c r="H2" s="310"/>
      <c r="I2" s="310"/>
      <c r="J2" s="310"/>
      <c r="K2" s="311"/>
    </row>
    <row r="3" spans="1:14" ht="85.5" customHeight="1" x14ac:dyDescent="0.25">
      <c r="A3" s="106" t="s">
        <v>238</v>
      </c>
      <c r="B3" s="38" t="s">
        <v>66</v>
      </c>
      <c r="C3" s="38" t="s">
        <v>259</v>
      </c>
      <c r="D3" s="38" t="s">
        <v>269</v>
      </c>
      <c r="E3" s="91" t="s">
        <v>270</v>
      </c>
      <c r="F3" s="38" t="s">
        <v>271</v>
      </c>
      <c r="G3" s="38" t="s">
        <v>266</v>
      </c>
      <c r="H3" s="38" t="s">
        <v>216</v>
      </c>
      <c r="I3" s="38" t="s">
        <v>267</v>
      </c>
      <c r="J3" s="38" t="s">
        <v>65</v>
      </c>
      <c r="K3" s="107" t="s">
        <v>265</v>
      </c>
    </row>
    <row r="4" spans="1:14" ht="39" customHeight="1" x14ac:dyDescent="0.25">
      <c r="A4" s="121">
        <v>1</v>
      </c>
      <c r="B4" s="16" t="s">
        <v>53</v>
      </c>
      <c r="C4" s="82">
        <f>D4/I4</f>
        <v>78.516605166051662</v>
      </c>
      <c r="D4" s="10">
        <v>21278</v>
      </c>
      <c r="E4" s="92">
        <f>F4/I4</f>
        <v>76.555719557195573</v>
      </c>
      <c r="F4" s="10">
        <v>20746.599999999999</v>
      </c>
      <c r="G4" s="16">
        <v>231</v>
      </c>
      <c r="H4" s="267">
        <f>I4/$I$20</f>
        <v>0.16759431045145332</v>
      </c>
      <c r="I4" s="122">
        <v>271</v>
      </c>
      <c r="J4" s="16" t="s">
        <v>72</v>
      </c>
      <c r="K4" s="123">
        <v>1</v>
      </c>
    </row>
    <row r="5" spans="1:14" ht="39" customHeight="1" x14ac:dyDescent="0.25">
      <c r="A5" s="124">
        <v>2</v>
      </c>
      <c r="B5" s="3" t="s">
        <v>55</v>
      </c>
      <c r="C5" s="9">
        <f t="shared" ref="C5:C18" si="0">D5/I5</f>
        <v>69.504672897196258</v>
      </c>
      <c r="D5" s="4">
        <v>14874</v>
      </c>
      <c r="E5" s="93">
        <f t="shared" ref="E5:E18" si="1">F5/I5</f>
        <v>99.79299065420561</v>
      </c>
      <c r="F5" s="4">
        <v>21355.7</v>
      </c>
      <c r="G5" s="3">
        <v>204</v>
      </c>
      <c r="H5" s="268">
        <f t="shared" ref="H5:H20" si="2">I5/$I$20</f>
        <v>0.13234384662956092</v>
      </c>
      <c r="I5" s="125">
        <v>214</v>
      </c>
      <c r="J5" s="3" t="s">
        <v>10</v>
      </c>
      <c r="K5" s="126">
        <v>2</v>
      </c>
    </row>
    <row r="6" spans="1:14" ht="39" customHeight="1" x14ac:dyDescent="0.25">
      <c r="A6" s="121">
        <v>3</v>
      </c>
      <c r="B6" s="16" t="s">
        <v>54</v>
      </c>
      <c r="C6" s="82">
        <f t="shared" si="0"/>
        <v>113.55952380952381</v>
      </c>
      <c r="D6" s="10">
        <v>19078</v>
      </c>
      <c r="E6" s="92">
        <f t="shared" si="1"/>
        <v>172.20595238095237</v>
      </c>
      <c r="F6" s="10">
        <v>28930.6</v>
      </c>
      <c r="G6" s="16">
        <v>154</v>
      </c>
      <c r="H6" s="267">
        <f t="shared" si="2"/>
        <v>0.1038961038961039</v>
      </c>
      <c r="I6" s="122">
        <v>168</v>
      </c>
      <c r="J6" s="16" t="s">
        <v>9</v>
      </c>
      <c r="K6" s="123">
        <v>3</v>
      </c>
    </row>
    <row r="7" spans="1:14" ht="39" customHeight="1" x14ac:dyDescent="0.25">
      <c r="A7" s="124">
        <v>4</v>
      </c>
      <c r="B7" s="3" t="s">
        <v>58</v>
      </c>
      <c r="C7" s="9">
        <f t="shared" si="0"/>
        <v>158.43307086614172</v>
      </c>
      <c r="D7" s="4">
        <v>20121</v>
      </c>
      <c r="E7" s="93">
        <f t="shared" si="1"/>
        <v>263.39606299212602</v>
      </c>
      <c r="F7" s="4">
        <v>33451.300000000003</v>
      </c>
      <c r="G7" s="3">
        <v>99</v>
      </c>
      <c r="H7" s="268">
        <f t="shared" si="2"/>
        <v>7.8540507111935678E-2</v>
      </c>
      <c r="I7" s="125">
        <v>127</v>
      </c>
      <c r="J7" s="3" t="s">
        <v>11</v>
      </c>
      <c r="K7" s="126">
        <v>4</v>
      </c>
    </row>
    <row r="8" spans="1:14" ht="39" customHeight="1" x14ac:dyDescent="0.25">
      <c r="A8" s="121">
        <v>5</v>
      </c>
      <c r="B8" s="16" t="s">
        <v>59</v>
      </c>
      <c r="C8" s="82">
        <f t="shared" si="0"/>
        <v>157.15853658536585</v>
      </c>
      <c r="D8" s="10">
        <v>12887</v>
      </c>
      <c r="E8" s="92">
        <f t="shared" si="1"/>
        <v>252.49634146341464</v>
      </c>
      <c r="F8" s="10">
        <v>20704.7</v>
      </c>
      <c r="G8" s="16">
        <v>65</v>
      </c>
      <c r="H8" s="267">
        <f t="shared" si="2"/>
        <v>5.0711193568336428E-2</v>
      </c>
      <c r="I8" s="122">
        <v>82</v>
      </c>
      <c r="J8" s="16" t="s">
        <v>69</v>
      </c>
      <c r="K8" s="123">
        <v>5</v>
      </c>
    </row>
    <row r="9" spans="1:14" ht="39" customHeight="1" x14ac:dyDescent="0.25">
      <c r="A9" s="124">
        <v>6</v>
      </c>
      <c r="B9" s="3" t="s">
        <v>57</v>
      </c>
      <c r="C9" s="9">
        <f t="shared" si="0"/>
        <v>49.029850746268657</v>
      </c>
      <c r="D9" s="4">
        <v>3285</v>
      </c>
      <c r="E9" s="93">
        <f t="shared" si="1"/>
        <v>14.656716417910447</v>
      </c>
      <c r="F9" s="4">
        <v>982</v>
      </c>
      <c r="G9" s="3">
        <v>52</v>
      </c>
      <c r="H9" s="268">
        <f t="shared" si="2"/>
        <v>4.1434755720470007E-2</v>
      </c>
      <c r="I9" s="125">
        <v>67</v>
      </c>
      <c r="J9" s="3" t="s">
        <v>67</v>
      </c>
      <c r="K9" s="126">
        <v>6</v>
      </c>
    </row>
    <row r="10" spans="1:14" ht="39" customHeight="1" x14ac:dyDescent="0.25">
      <c r="A10" s="121">
        <v>7</v>
      </c>
      <c r="B10" s="16" t="s">
        <v>56</v>
      </c>
      <c r="C10" s="82">
        <f t="shared" si="0"/>
        <v>192.97826086956522</v>
      </c>
      <c r="D10" s="10">
        <v>8877</v>
      </c>
      <c r="E10" s="92">
        <f t="shared" si="1"/>
        <v>32.271739130434781</v>
      </c>
      <c r="F10" s="10">
        <v>1484.5</v>
      </c>
      <c r="G10" s="16">
        <v>43</v>
      </c>
      <c r="H10" s="267">
        <f t="shared" si="2"/>
        <v>2.8447742733457019E-2</v>
      </c>
      <c r="I10" s="122">
        <v>46</v>
      </c>
      <c r="J10" s="16" t="s">
        <v>68</v>
      </c>
      <c r="K10" s="123">
        <v>7</v>
      </c>
    </row>
    <row r="11" spans="1:14" ht="39" customHeight="1" x14ac:dyDescent="0.25">
      <c r="A11" s="124">
        <v>8</v>
      </c>
      <c r="B11" s="3" t="s">
        <v>272</v>
      </c>
      <c r="C11" s="9">
        <f t="shared" si="0"/>
        <v>28.560975609756099</v>
      </c>
      <c r="D11" s="4">
        <v>1171</v>
      </c>
      <c r="E11" s="93">
        <f t="shared" si="1"/>
        <v>5.6951219512195124</v>
      </c>
      <c r="F11" s="4">
        <v>233.5</v>
      </c>
      <c r="G11" s="3">
        <v>41</v>
      </c>
      <c r="H11" s="268">
        <f t="shared" si="2"/>
        <v>2.5355596784168214E-2</v>
      </c>
      <c r="I11" s="125">
        <v>41</v>
      </c>
      <c r="J11" s="3" t="s">
        <v>273</v>
      </c>
      <c r="K11" s="126">
        <v>8</v>
      </c>
    </row>
    <row r="12" spans="1:14" ht="39" customHeight="1" x14ac:dyDescent="0.25">
      <c r="A12" s="121">
        <v>9</v>
      </c>
      <c r="B12" s="16" t="s">
        <v>61</v>
      </c>
      <c r="C12" s="82">
        <f t="shared" si="0"/>
        <v>171.16666666666666</v>
      </c>
      <c r="D12" s="10">
        <v>6162</v>
      </c>
      <c r="E12" s="92">
        <f t="shared" si="1"/>
        <v>70.405555555555551</v>
      </c>
      <c r="F12" s="10">
        <v>2534.6</v>
      </c>
      <c r="G12" s="16">
        <v>32</v>
      </c>
      <c r="H12" s="267">
        <f t="shared" si="2"/>
        <v>2.2263450834879406E-2</v>
      </c>
      <c r="I12" s="122">
        <v>36</v>
      </c>
      <c r="J12" s="16" t="s">
        <v>21</v>
      </c>
      <c r="K12" s="123">
        <v>9</v>
      </c>
    </row>
    <row r="13" spans="1:14" ht="39" customHeight="1" x14ac:dyDescent="0.25">
      <c r="A13" s="124">
        <v>10</v>
      </c>
      <c r="B13" s="3" t="s">
        <v>121</v>
      </c>
      <c r="C13" s="9">
        <f t="shared" si="0"/>
        <v>205.28571428571428</v>
      </c>
      <c r="D13" s="4">
        <v>7185</v>
      </c>
      <c r="E13" s="93">
        <f t="shared" si="1"/>
        <v>308.78857142857146</v>
      </c>
      <c r="F13" s="4">
        <v>10807.6</v>
      </c>
      <c r="G13" s="3">
        <v>23</v>
      </c>
      <c r="H13" s="268">
        <f t="shared" si="2"/>
        <v>2.1645021645021644E-2</v>
      </c>
      <c r="I13" s="125">
        <v>35</v>
      </c>
      <c r="J13" s="3" t="s">
        <v>81</v>
      </c>
      <c r="K13" s="126">
        <v>10</v>
      </c>
    </row>
    <row r="14" spans="1:14" ht="39" customHeight="1" x14ac:dyDescent="0.25">
      <c r="A14" s="121">
        <v>11</v>
      </c>
      <c r="B14" s="16" t="s">
        <v>274</v>
      </c>
      <c r="C14" s="82">
        <f t="shared" si="0"/>
        <v>276.73333333333335</v>
      </c>
      <c r="D14" s="10">
        <v>8302</v>
      </c>
      <c r="E14" s="92">
        <f t="shared" si="1"/>
        <v>55.903333333333329</v>
      </c>
      <c r="F14" s="10">
        <v>1677.1</v>
      </c>
      <c r="G14" s="16">
        <v>26</v>
      </c>
      <c r="H14" s="267">
        <f t="shared" si="2"/>
        <v>1.8552875695732839E-2</v>
      </c>
      <c r="I14" s="122">
        <v>30</v>
      </c>
      <c r="J14" s="16" t="s">
        <v>275</v>
      </c>
      <c r="K14" s="123">
        <v>11</v>
      </c>
    </row>
    <row r="15" spans="1:14" ht="39" customHeight="1" x14ac:dyDescent="0.25">
      <c r="A15" s="124">
        <v>12</v>
      </c>
      <c r="B15" s="3" t="s">
        <v>64</v>
      </c>
      <c r="C15" s="9">
        <f t="shared" si="0"/>
        <v>220.07407407407408</v>
      </c>
      <c r="D15" s="4">
        <v>5942</v>
      </c>
      <c r="E15" s="93">
        <f t="shared" si="1"/>
        <v>480.60740740740738</v>
      </c>
      <c r="F15" s="4">
        <v>12976.4</v>
      </c>
      <c r="G15" s="3">
        <v>22</v>
      </c>
      <c r="H15" s="268">
        <f t="shared" si="2"/>
        <v>1.6697588126159554E-2</v>
      </c>
      <c r="I15" s="125">
        <v>27</v>
      </c>
      <c r="J15" s="3" t="s">
        <v>71</v>
      </c>
      <c r="K15" s="126">
        <v>12</v>
      </c>
    </row>
    <row r="16" spans="1:14" ht="39" customHeight="1" x14ac:dyDescent="0.25">
      <c r="A16" s="121">
        <v>13</v>
      </c>
      <c r="B16" s="16" t="s">
        <v>276</v>
      </c>
      <c r="C16" s="82">
        <f t="shared" si="0"/>
        <v>252.5</v>
      </c>
      <c r="D16" s="10">
        <v>6565</v>
      </c>
      <c r="E16" s="92">
        <f t="shared" si="1"/>
        <v>49.907692307692301</v>
      </c>
      <c r="F16" s="10">
        <v>1297.5999999999999</v>
      </c>
      <c r="G16" s="16">
        <v>24</v>
      </c>
      <c r="H16" s="267">
        <f t="shared" si="2"/>
        <v>1.6079158936301793E-2</v>
      </c>
      <c r="I16" s="122">
        <v>26</v>
      </c>
      <c r="J16" s="16" t="s">
        <v>277</v>
      </c>
      <c r="K16" s="123">
        <v>13</v>
      </c>
    </row>
    <row r="17" spans="1:11" ht="39" customHeight="1" x14ac:dyDescent="0.25">
      <c r="A17" s="124">
        <v>14</v>
      </c>
      <c r="B17" s="3" t="s">
        <v>63</v>
      </c>
      <c r="C17" s="9">
        <f t="shared" si="0"/>
        <v>34.708333333333336</v>
      </c>
      <c r="D17" s="4">
        <v>833</v>
      </c>
      <c r="E17" s="93">
        <f t="shared" si="1"/>
        <v>11.225</v>
      </c>
      <c r="F17" s="4">
        <v>269.39999999999998</v>
      </c>
      <c r="G17" s="3">
        <v>24</v>
      </c>
      <c r="H17" s="268">
        <f t="shared" si="2"/>
        <v>1.4842300556586271E-2</v>
      </c>
      <c r="I17" s="125">
        <v>24</v>
      </c>
      <c r="J17" s="3" t="s">
        <v>70</v>
      </c>
      <c r="K17" s="126">
        <v>14</v>
      </c>
    </row>
    <row r="18" spans="1:11" ht="39" customHeight="1" x14ac:dyDescent="0.25">
      <c r="A18" s="121">
        <v>15</v>
      </c>
      <c r="B18" s="16" t="s">
        <v>109</v>
      </c>
      <c r="C18" s="82">
        <f t="shared" si="0"/>
        <v>38.166666666666664</v>
      </c>
      <c r="D18" s="10">
        <v>916</v>
      </c>
      <c r="E18" s="92">
        <f t="shared" si="1"/>
        <v>5.3374999999999995</v>
      </c>
      <c r="F18" s="10">
        <v>128.1</v>
      </c>
      <c r="G18" s="16">
        <v>20</v>
      </c>
      <c r="H18" s="267">
        <f t="shared" si="2"/>
        <v>1.4842300556586271E-2</v>
      </c>
      <c r="I18" s="122">
        <v>24</v>
      </c>
      <c r="J18" s="16" t="s">
        <v>0</v>
      </c>
      <c r="K18" s="123">
        <v>15</v>
      </c>
    </row>
    <row r="19" spans="1:11" ht="39" customHeight="1" x14ac:dyDescent="0.25">
      <c r="A19" s="124"/>
      <c r="B19" s="3" t="s">
        <v>88</v>
      </c>
      <c r="C19" s="4">
        <v>99</v>
      </c>
      <c r="D19" s="4">
        <v>39613</v>
      </c>
      <c r="E19" s="4">
        <v>106.9</v>
      </c>
      <c r="F19" s="4">
        <v>42652</v>
      </c>
      <c r="G19" s="4">
        <v>358</v>
      </c>
      <c r="H19" s="268">
        <f t="shared" si="2"/>
        <v>0.24675324675324675</v>
      </c>
      <c r="I19" s="127">
        <v>399</v>
      </c>
      <c r="J19" s="3" t="s">
        <v>87</v>
      </c>
      <c r="K19" s="126"/>
    </row>
    <row r="20" spans="1:11" ht="39" customHeight="1" x14ac:dyDescent="0.25">
      <c r="A20" s="312" t="s">
        <v>208</v>
      </c>
      <c r="B20" s="313"/>
      <c r="C20" s="128">
        <v>110</v>
      </c>
      <c r="D20" s="128">
        <f t="shared" ref="D20:G20" si="3">SUM(D4:D19)</f>
        <v>177089</v>
      </c>
      <c r="E20" s="128">
        <v>123.8</v>
      </c>
      <c r="F20" s="128">
        <f t="shared" si="3"/>
        <v>200231.7</v>
      </c>
      <c r="G20" s="128">
        <f t="shared" si="3"/>
        <v>1418</v>
      </c>
      <c r="H20" s="187">
        <f t="shared" si="2"/>
        <v>1</v>
      </c>
      <c r="I20" s="128">
        <f>SUM(I4:I19)</f>
        <v>1617</v>
      </c>
      <c r="J20" s="313" t="s">
        <v>209</v>
      </c>
      <c r="K20" s="314"/>
    </row>
    <row r="21" spans="1:11" x14ac:dyDescent="0.25">
      <c r="A21" s="1" t="s">
        <v>28</v>
      </c>
      <c r="K21" s="1" t="s">
        <v>245</v>
      </c>
    </row>
  </sheetData>
  <mergeCells count="4">
    <mergeCell ref="A1:K1"/>
    <mergeCell ref="A2:K2"/>
    <mergeCell ref="A20:B20"/>
    <mergeCell ref="J20:K20"/>
  </mergeCells>
  <printOptions horizontalCentered="1" verticalCentered="1"/>
  <pageMargins left="0" right="0" top="0" bottom="0" header="0" footer="0"/>
  <pageSetup paperSize="9" scale="77" orientation="portrait" r:id="rId1"/>
  <ignoredErrors>
    <ignoredError sqref="H2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5E96-4433-4DE3-A3A6-06A1D39E0871}">
  <sheetPr>
    <tabColor theme="9" tint="0.39997558519241921"/>
  </sheetPr>
  <dimension ref="A1:H16"/>
  <sheetViews>
    <sheetView zoomScaleNormal="100" workbookViewId="0">
      <selection sqref="A1:F1"/>
    </sheetView>
  </sheetViews>
  <sheetFormatPr defaultColWidth="9.140625" defaultRowHeight="15" x14ac:dyDescent="0.25"/>
  <cols>
    <col min="1" max="1" width="13.85546875" style="1" customWidth="1"/>
    <col min="2" max="2" width="15.7109375" style="40" customWidth="1"/>
    <col min="3" max="3" width="15.5703125" style="40" customWidth="1"/>
    <col min="4" max="4" width="15.28515625" style="40" customWidth="1"/>
    <col min="5" max="5" width="16.85546875" style="40" customWidth="1"/>
    <col min="6" max="6" width="13.85546875" style="1" customWidth="1"/>
    <col min="7" max="7" width="9.140625" style="1"/>
    <col min="8" max="8" width="18" style="1" customWidth="1"/>
    <col min="9" max="16384" width="9.140625" style="1"/>
  </cols>
  <sheetData>
    <row r="1" spans="1:8" ht="33.75" customHeight="1" x14ac:dyDescent="0.25">
      <c r="A1" s="315" t="s">
        <v>511</v>
      </c>
      <c r="B1" s="316"/>
      <c r="C1" s="316"/>
      <c r="D1" s="316"/>
      <c r="E1" s="316"/>
      <c r="F1" s="317"/>
      <c r="H1" s="240" t="s">
        <v>486</v>
      </c>
    </row>
    <row r="2" spans="1:8" ht="23.25" customHeight="1" x14ac:dyDescent="0.25">
      <c r="A2" s="318" t="s">
        <v>512</v>
      </c>
      <c r="B2" s="319"/>
      <c r="C2" s="319"/>
      <c r="D2" s="319"/>
      <c r="E2" s="319"/>
      <c r="F2" s="320"/>
    </row>
    <row r="3" spans="1:8" ht="84.75" customHeight="1" x14ac:dyDescent="0.25">
      <c r="A3" s="7" t="s">
        <v>238</v>
      </c>
      <c r="B3" s="7" t="s">
        <v>66</v>
      </c>
      <c r="C3" s="7" t="s">
        <v>289</v>
      </c>
      <c r="D3" s="7" t="s">
        <v>290</v>
      </c>
      <c r="E3" s="7" t="s">
        <v>75</v>
      </c>
      <c r="F3" s="86" t="s">
        <v>82</v>
      </c>
    </row>
    <row r="4" spans="1:8" ht="42.75" customHeight="1" x14ac:dyDescent="0.25">
      <c r="A4" s="129">
        <v>1</v>
      </c>
      <c r="B4" s="77" t="s">
        <v>58</v>
      </c>
      <c r="C4" s="51">
        <f>D4/'Arab-FDI -source countries'!$F$20</f>
        <v>0.16706295756366249</v>
      </c>
      <c r="D4" s="133">
        <v>33451.300000000003</v>
      </c>
      <c r="E4" s="77" t="s">
        <v>11</v>
      </c>
      <c r="F4" s="130">
        <v>1</v>
      </c>
    </row>
    <row r="5" spans="1:8" ht="42.75" customHeight="1" x14ac:dyDescent="0.25">
      <c r="A5" s="131">
        <v>2</v>
      </c>
      <c r="B5" s="39" t="s">
        <v>54</v>
      </c>
      <c r="C5" s="52">
        <f>D5/'Arab-FDI -source countries'!$F$20</f>
        <v>0.14448561341685656</v>
      </c>
      <c r="D5" s="55">
        <v>28930.6</v>
      </c>
      <c r="E5" s="39" t="s">
        <v>9</v>
      </c>
      <c r="F5" s="132">
        <v>2</v>
      </c>
    </row>
    <row r="6" spans="1:8" ht="42.75" customHeight="1" x14ac:dyDescent="0.25">
      <c r="A6" s="129">
        <v>3</v>
      </c>
      <c r="B6" s="77" t="s">
        <v>55</v>
      </c>
      <c r="C6" s="51">
        <f>D6/'Arab-FDI -source countries'!$F$20</f>
        <v>0.10665494025171839</v>
      </c>
      <c r="D6" s="54">
        <v>21355.7</v>
      </c>
      <c r="E6" s="77" t="s">
        <v>10</v>
      </c>
      <c r="F6" s="130">
        <v>3</v>
      </c>
    </row>
    <row r="7" spans="1:8" ht="42.75" customHeight="1" x14ac:dyDescent="0.25">
      <c r="A7" s="131">
        <v>4</v>
      </c>
      <c r="B7" s="39" t="s">
        <v>53</v>
      </c>
      <c r="C7" s="52">
        <f>D7/'Arab-FDI -source countries'!$F$20</f>
        <v>0.10361296438076487</v>
      </c>
      <c r="D7" s="55">
        <v>20746.599999999999</v>
      </c>
      <c r="E7" s="39" t="s">
        <v>72</v>
      </c>
      <c r="F7" s="132">
        <v>4</v>
      </c>
    </row>
    <row r="8" spans="1:8" ht="42.75" customHeight="1" x14ac:dyDescent="0.25">
      <c r="A8" s="129">
        <v>5</v>
      </c>
      <c r="B8" s="77" t="s">
        <v>59</v>
      </c>
      <c r="C8" s="51">
        <f>D8/'Arab-FDI -source countries'!$F$20</f>
        <v>0.10340370680566563</v>
      </c>
      <c r="D8" s="54">
        <v>20704.7</v>
      </c>
      <c r="E8" s="77" t="s">
        <v>69</v>
      </c>
      <c r="F8" s="130">
        <v>5</v>
      </c>
    </row>
    <row r="9" spans="1:8" ht="42.75" customHeight="1" x14ac:dyDescent="0.25">
      <c r="A9" s="131">
        <v>6</v>
      </c>
      <c r="B9" s="39" t="s">
        <v>64</v>
      </c>
      <c r="C9" s="52">
        <f>D9/'Arab-FDI -source countries'!$F$20</f>
        <v>6.4806921181810861E-2</v>
      </c>
      <c r="D9" s="55">
        <v>12976.4</v>
      </c>
      <c r="E9" s="39" t="s">
        <v>71</v>
      </c>
      <c r="F9" s="132">
        <v>6</v>
      </c>
    </row>
    <row r="10" spans="1:8" ht="42.75" customHeight="1" x14ac:dyDescent="0.25">
      <c r="A10" s="129">
        <v>7</v>
      </c>
      <c r="B10" s="77" t="s">
        <v>291</v>
      </c>
      <c r="C10" s="51">
        <f>D10/'Arab-FDI -source countries'!$F$20</f>
        <v>6.2533554876675376E-2</v>
      </c>
      <c r="D10" s="54">
        <v>12521.2</v>
      </c>
      <c r="E10" s="77" t="s">
        <v>292</v>
      </c>
      <c r="F10" s="130">
        <v>7</v>
      </c>
    </row>
    <row r="11" spans="1:8" ht="42.75" customHeight="1" x14ac:dyDescent="0.25">
      <c r="A11" s="131">
        <v>8</v>
      </c>
      <c r="B11" s="39" t="s">
        <v>121</v>
      </c>
      <c r="C11" s="52">
        <f>D11/'Arab-FDI -source countries'!$F$20</f>
        <v>5.3975469418678458E-2</v>
      </c>
      <c r="D11" s="55">
        <v>10807.6</v>
      </c>
      <c r="E11" s="39" t="s">
        <v>81</v>
      </c>
      <c r="F11" s="132">
        <v>8</v>
      </c>
    </row>
    <row r="12" spans="1:8" ht="42.75" customHeight="1" x14ac:dyDescent="0.25">
      <c r="A12" s="129">
        <v>9</v>
      </c>
      <c r="B12" s="77" t="s">
        <v>282</v>
      </c>
      <c r="C12" s="51">
        <f>D12/'Arab-FDI -source countries'!$F$20</f>
        <v>5.1390963568705657E-2</v>
      </c>
      <c r="D12" s="54">
        <v>10290.1</v>
      </c>
      <c r="E12" s="77" t="s">
        <v>293</v>
      </c>
      <c r="F12" s="130">
        <v>9</v>
      </c>
    </row>
    <row r="13" spans="1:8" ht="42.75" customHeight="1" x14ac:dyDescent="0.25">
      <c r="A13" s="131">
        <v>10</v>
      </c>
      <c r="B13" s="39" t="s">
        <v>284</v>
      </c>
      <c r="C13" s="52">
        <f>D13/'Arab-FDI -source countries'!$F$20</f>
        <v>2.5250247588169104E-2</v>
      </c>
      <c r="D13" s="55">
        <v>5055.8999999999996</v>
      </c>
      <c r="E13" s="39" t="s">
        <v>294</v>
      </c>
      <c r="F13" s="132">
        <v>10</v>
      </c>
    </row>
    <row r="14" spans="1:8" s="48" customFormat="1" ht="42.75" customHeight="1" x14ac:dyDescent="0.3">
      <c r="A14" s="321" t="s">
        <v>52</v>
      </c>
      <c r="B14" s="322"/>
      <c r="C14" s="187">
        <f>SUM(C4:C13)</f>
        <v>0.88317733905270723</v>
      </c>
      <c r="D14" s="269">
        <f>SUM(D4:D13)</f>
        <v>176840.10000000003</v>
      </c>
      <c r="E14" s="322" t="s">
        <v>74</v>
      </c>
      <c r="F14" s="323"/>
    </row>
    <row r="15" spans="1:8" x14ac:dyDescent="0.25">
      <c r="A15" s="1" t="s">
        <v>28</v>
      </c>
      <c r="F15" s="1" t="s">
        <v>245</v>
      </c>
    </row>
    <row r="16" spans="1:8" x14ac:dyDescent="0.25">
      <c r="D16" s="53"/>
    </row>
  </sheetData>
  <mergeCells count="4">
    <mergeCell ref="A1:F1"/>
    <mergeCell ref="A2:F2"/>
    <mergeCell ref="A14:B14"/>
    <mergeCell ref="E14:F14"/>
  </mergeCells>
  <printOptions horizontalCentered="1" verticalCentered="1"/>
  <pageMargins left="0" right="0" top="0" bottom="0" header="0" footer="0"/>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4AC2-611A-49E8-AE59-B2D5FCCEBA6C}">
  <sheetPr>
    <tabColor theme="9" tint="0.39997558519241921"/>
  </sheetPr>
  <dimension ref="A1:H15"/>
  <sheetViews>
    <sheetView zoomScaleNormal="100" workbookViewId="0">
      <selection sqref="A1:F1"/>
    </sheetView>
  </sheetViews>
  <sheetFormatPr defaultColWidth="9.140625" defaultRowHeight="15" x14ac:dyDescent="0.25"/>
  <cols>
    <col min="1" max="7" width="17" style="1" customWidth="1"/>
    <col min="8" max="8" width="24.42578125" style="1" customWidth="1"/>
    <col min="9" max="16384" width="9.140625" style="1"/>
  </cols>
  <sheetData>
    <row r="1" spans="1:8" ht="32.25" customHeight="1" x14ac:dyDescent="0.25">
      <c r="A1" s="324" t="s">
        <v>513</v>
      </c>
      <c r="B1" s="325"/>
      <c r="C1" s="325"/>
      <c r="D1" s="325"/>
      <c r="E1" s="325"/>
      <c r="F1" s="326"/>
      <c r="H1" s="240" t="s">
        <v>486</v>
      </c>
    </row>
    <row r="2" spans="1:8" ht="27.75" customHeight="1" x14ac:dyDescent="0.25">
      <c r="A2" s="327" t="s">
        <v>514</v>
      </c>
      <c r="B2" s="328"/>
      <c r="C2" s="328"/>
      <c r="D2" s="328"/>
      <c r="E2" s="328"/>
      <c r="F2" s="329"/>
    </row>
    <row r="3" spans="1:8" ht="84.75" customHeight="1" x14ac:dyDescent="0.25">
      <c r="A3" s="106" t="s">
        <v>258</v>
      </c>
      <c r="B3" s="7" t="s">
        <v>30</v>
      </c>
      <c r="C3" s="7" t="s">
        <v>210</v>
      </c>
      <c r="D3" s="7" t="s">
        <v>269</v>
      </c>
      <c r="E3" s="7" t="s">
        <v>75</v>
      </c>
      <c r="F3" s="86" t="s">
        <v>82</v>
      </c>
    </row>
    <row r="4" spans="1:8" ht="35.25" customHeight="1" x14ac:dyDescent="0.25">
      <c r="A4" s="129">
        <v>1</v>
      </c>
      <c r="B4" s="77" t="s">
        <v>53</v>
      </c>
      <c r="C4" s="51">
        <f>D4/'Arab-FDI -source countries'!$D$20</f>
        <v>0.12015427271033209</v>
      </c>
      <c r="D4" s="87">
        <v>21278</v>
      </c>
      <c r="E4" s="77" t="s">
        <v>72</v>
      </c>
      <c r="F4" s="130">
        <v>1</v>
      </c>
    </row>
    <row r="5" spans="1:8" ht="35.25" customHeight="1" x14ac:dyDescent="0.25">
      <c r="A5" s="131">
        <v>2</v>
      </c>
      <c r="B5" s="39" t="s">
        <v>58</v>
      </c>
      <c r="C5" s="52">
        <f>D5/'Arab-FDI -source countries'!$D$20</f>
        <v>0.11362083472152421</v>
      </c>
      <c r="D5" s="88">
        <v>20121</v>
      </c>
      <c r="E5" s="39" t="s">
        <v>11</v>
      </c>
      <c r="F5" s="132">
        <v>2</v>
      </c>
    </row>
    <row r="6" spans="1:8" ht="35.25" customHeight="1" x14ac:dyDescent="0.25">
      <c r="A6" s="129">
        <v>3</v>
      </c>
      <c r="B6" s="77" t="s">
        <v>54</v>
      </c>
      <c r="C6" s="51">
        <f>D6/'Arab-FDI -source countries'!$D$20</f>
        <v>0.10773114083878728</v>
      </c>
      <c r="D6" s="87">
        <v>19078</v>
      </c>
      <c r="E6" s="77" t="s">
        <v>9</v>
      </c>
      <c r="F6" s="130">
        <v>3</v>
      </c>
    </row>
    <row r="7" spans="1:8" ht="35.25" customHeight="1" x14ac:dyDescent="0.25">
      <c r="A7" s="131">
        <v>4</v>
      </c>
      <c r="B7" s="39" t="s">
        <v>55</v>
      </c>
      <c r="C7" s="52">
        <f>D7/'Arab-FDI -source countries'!$D$20</f>
        <v>8.3991665207889823E-2</v>
      </c>
      <c r="D7" s="88">
        <v>14874</v>
      </c>
      <c r="E7" s="39" t="s">
        <v>10</v>
      </c>
      <c r="F7" s="132">
        <v>4</v>
      </c>
    </row>
    <row r="8" spans="1:8" ht="35.25" customHeight="1" x14ac:dyDescent="0.25">
      <c r="A8" s="129">
        <v>5</v>
      </c>
      <c r="B8" s="77" t="s">
        <v>59</v>
      </c>
      <c r="C8" s="51">
        <f>D8/'Arab-FDI -source countries'!$D$20</f>
        <v>7.2771318376635474E-2</v>
      </c>
      <c r="D8" s="87">
        <v>12887</v>
      </c>
      <c r="E8" s="77" t="s">
        <v>69</v>
      </c>
      <c r="F8" s="130">
        <v>5</v>
      </c>
    </row>
    <row r="9" spans="1:8" ht="35.25" customHeight="1" x14ac:dyDescent="0.25">
      <c r="A9" s="131">
        <v>6</v>
      </c>
      <c r="B9" s="39" t="s">
        <v>56</v>
      </c>
      <c r="C9" s="52">
        <f>D9/'Arab-FDI -source countries'!$D$20</f>
        <v>5.0127337101683336E-2</v>
      </c>
      <c r="D9" s="88">
        <v>8877</v>
      </c>
      <c r="E9" s="39" t="s">
        <v>68</v>
      </c>
      <c r="F9" s="132">
        <v>6</v>
      </c>
    </row>
    <row r="10" spans="1:8" ht="35.25" customHeight="1" x14ac:dyDescent="0.25">
      <c r="A10" s="129">
        <v>7</v>
      </c>
      <c r="B10" s="77" t="s">
        <v>274</v>
      </c>
      <c r="C10" s="51">
        <f>D10/'Arab-FDI -source countries'!$D$20</f>
        <v>4.6880382180711395E-2</v>
      </c>
      <c r="D10" s="87">
        <v>8302</v>
      </c>
      <c r="E10" s="77" t="s">
        <v>275</v>
      </c>
      <c r="F10" s="130">
        <v>7</v>
      </c>
    </row>
    <row r="11" spans="1:8" ht="35.25" customHeight="1" x14ac:dyDescent="0.25">
      <c r="A11" s="131">
        <v>8</v>
      </c>
      <c r="B11" s="39" t="s">
        <v>121</v>
      </c>
      <c r="C11" s="52">
        <f>D11/'Arab-FDI -source countries'!$D$20</f>
        <v>4.0572819316840682E-2</v>
      </c>
      <c r="D11" s="88">
        <v>7185</v>
      </c>
      <c r="E11" s="39" t="s">
        <v>81</v>
      </c>
      <c r="F11" s="132">
        <v>8</v>
      </c>
    </row>
    <row r="12" spans="1:8" ht="35.25" customHeight="1" x14ac:dyDescent="0.25">
      <c r="A12" s="129">
        <v>9</v>
      </c>
      <c r="B12" s="77" t="s">
        <v>276</v>
      </c>
      <c r="C12" s="51">
        <f>D12/'Arab-FDI -source countries'!$D$20</f>
        <v>3.7071754880314417E-2</v>
      </c>
      <c r="D12" s="87">
        <v>6565</v>
      </c>
      <c r="E12" s="77" t="s">
        <v>277</v>
      </c>
      <c r="F12" s="130">
        <v>9</v>
      </c>
    </row>
    <row r="13" spans="1:8" ht="35.25" customHeight="1" x14ac:dyDescent="0.25">
      <c r="A13" s="131">
        <v>10</v>
      </c>
      <c r="B13" s="39" t="s">
        <v>61</v>
      </c>
      <c r="C13" s="52">
        <f>D13/'Arab-FDI -source countries'!$D$20</f>
        <v>3.4796062996572348E-2</v>
      </c>
      <c r="D13" s="88">
        <v>6162</v>
      </c>
      <c r="E13" s="39" t="s">
        <v>21</v>
      </c>
      <c r="F13" s="132">
        <v>10</v>
      </c>
    </row>
    <row r="14" spans="1:8" ht="35.25" customHeight="1" x14ac:dyDescent="0.25">
      <c r="A14" s="330" t="s">
        <v>52</v>
      </c>
      <c r="B14" s="331"/>
      <c r="C14" s="270">
        <f>SUM(C4:C13)</f>
        <v>0.70771758833129106</v>
      </c>
      <c r="D14" s="271">
        <f>SUM(D4:D13)</f>
        <v>125329</v>
      </c>
      <c r="E14" s="331" t="s">
        <v>74</v>
      </c>
      <c r="F14" s="332"/>
    </row>
    <row r="15" spans="1:8" x14ac:dyDescent="0.25">
      <c r="A15" s="1" t="s">
        <v>28</v>
      </c>
      <c r="F15" s="1" t="s">
        <v>245</v>
      </c>
    </row>
  </sheetData>
  <mergeCells count="4">
    <mergeCell ref="A1:F1"/>
    <mergeCell ref="A2:F2"/>
    <mergeCell ref="A14:B14"/>
    <mergeCell ref="E14:F14"/>
  </mergeCells>
  <printOptions horizontalCentered="1" verticalCentered="1"/>
  <pageMargins left="0" right="0" top="0" bottom="0" header="0" footer="0"/>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82D9-62A3-479E-8430-D95294C0324B}">
  <sheetPr>
    <tabColor theme="9" tint="0.39997558519241921"/>
  </sheetPr>
  <dimension ref="A1:M46"/>
  <sheetViews>
    <sheetView zoomScaleNormal="100" workbookViewId="0">
      <selection sqref="A1:J1"/>
    </sheetView>
  </sheetViews>
  <sheetFormatPr defaultColWidth="9.140625" defaultRowHeight="15" x14ac:dyDescent="0.25"/>
  <cols>
    <col min="1" max="1" width="5" style="1" customWidth="1"/>
    <col min="2" max="2" width="17.7109375" style="8" customWidth="1"/>
    <col min="3" max="3" width="14.28515625" style="8" customWidth="1"/>
    <col min="4" max="4" width="16.7109375" style="8" customWidth="1"/>
    <col min="5" max="5" width="8.85546875" style="1" customWidth="1"/>
    <col min="6" max="6" width="9.7109375" style="1" customWidth="1"/>
    <col min="7" max="7" width="13.42578125" style="8" customWidth="1"/>
    <col min="8" max="8" width="12" style="8" customWidth="1"/>
    <col min="9" max="9" width="17.42578125" style="8" customWidth="1"/>
    <col min="10" max="10" width="6.42578125" style="1" customWidth="1"/>
    <col min="11" max="12" width="9.140625" style="1"/>
    <col min="13" max="13" width="19.5703125" style="1" customWidth="1"/>
    <col min="14" max="16384" width="9.140625" style="1"/>
  </cols>
  <sheetData>
    <row r="1" spans="1:13" ht="33.75" customHeight="1" x14ac:dyDescent="0.25">
      <c r="A1" s="333" t="s">
        <v>295</v>
      </c>
      <c r="B1" s="334"/>
      <c r="C1" s="334"/>
      <c r="D1" s="334"/>
      <c r="E1" s="334"/>
      <c r="F1" s="334"/>
      <c r="G1" s="334"/>
      <c r="H1" s="334"/>
      <c r="I1" s="334"/>
      <c r="J1" s="335"/>
      <c r="M1" s="240" t="s">
        <v>486</v>
      </c>
    </row>
    <row r="2" spans="1:13" s="13" customFormat="1" ht="27.75" customHeight="1" x14ac:dyDescent="0.25">
      <c r="A2" s="336" t="s">
        <v>515</v>
      </c>
      <c r="B2" s="337"/>
      <c r="C2" s="337"/>
      <c r="D2" s="337"/>
      <c r="E2" s="337"/>
      <c r="F2" s="337"/>
      <c r="G2" s="337"/>
      <c r="H2" s="337"/>
      <c r="I2" s="337"/>
      <c r="J2" s="338"/>
    </row>
    <row r="3" spans="1:13" ht="67.900000000000006" customHeight="1" x14ac:dyDescent="0.25">
      <c r="A3" s="134" t="s">
        <v>258</v>
      </c>
      <c r="B3" s="38" t="s">
        <v>117</v>
      </c>
      <c r="C3" s="38" t="s">
        <v>86</v>
      </c>
      <c r="D3" s="38" t="s">
        <v>101</v>
      </c>
      <c r="E3" s="38" t="s">
        <v>211</v>
      </c>
      <c r="F3" s="38" t="s">
        <v>296</v>
      </c>
      <c r="G3" s="38" t="s">
        <v>115</v>
      </c>
      <c r="H3" s="38" t="s">
        <v>75</v>
      </c>
      <c r="I3" s="38" t="s">
        <v>116</v>
      </c>
      <c r="J3" s="135" t="s">
        <v>82</v>
      </c>
    </row>
    <row r="4" spans="1:13" ht="57" customHeight="1" x14ac:dyDescent="0.25">
      <c r="A4" s="136">
        <v>1</v>
      </c>
      <c r="B4" s="17" t="s">
        <v>297</v>
      </c>
      <c r="C4" s="137" t="s">
        <v>57</v>
      </c>
      <c r="D4" s="17" t="s">
        <v>94</v>
      </c>
      <c r="E4" s="138">
        <f t="shared" ref="E4:E13" si="0">F4/$F$20</f>
        <v>5.5658627087198514E-3</v>
      </c>
      <c r="F4" s="139">
        <v>9</v>
      </c>
      <c r="G4" s="17" t="s">
        <v>106</v>
      </c>
      <c r="H4" s="17" t="s">
        <v>67</v>
      </c>
      <c r="I4" s="17" t="s">
        <v>118</v>
      </c>
      <c r="J4" s="140">
        <v>1</v>
      </c>
    </row>
    <row r="5" spans="1:13" ht="57" customHeight="1" x14ac:dyDescent="0.25">
      <c r="A5" s="141">
        <v>2</v>
      </c>
      <c r="B5" s="11" t="s">
        <v>298</v>
      </c>
      <c r="C5" s="11" t="s">
        <v>280</v>
      </c>
      <c r="D5" s="11" t="s">
        <v>113</v>
      </c>
      <c r="E5" s="142">
        <f t="shared" si="0"/>
        <v>4.329004329004329E-3</v>
      </c>
      <c r="F5" s="143">
        <v>7</v>
      </c>
      <c r="G5" s="11" t="s">
        <v>102</v>
      </c>
      <c r="H5" s="11" t="s">
        <v>299</v>
      </c>
      <c r="I5" s="11" t="s">
        <v>300</v>
      </c>
      <c r="J5" s="144">
        <v>2</v>
      </c>
    </row>
    <row r="6" spans="1:13" ht="57" customHeight="1" x14ac:dyDescent="0.25">
      <c r="A6" s="136">
        <v>3</v>
      </c>
      <c r="B6" s="17" t="s">
        <v>301</v>
      </c>
      <c r="C6" s="17" t="s">
        <v>58</v>
      </c>
      <c r="D6" s="17" t="s">
        <v>113</v>
      </c>
      <c r="E6" s="138">
        <f t="shared" si="0"/>
        <v>3.7105751391465678E-3</v>
      </c>
      <c r="F6" s="139">
        <v>6</v>
      </c>
      <c r="G6" s="17" t="s">
        <v>102</v>
      </c>
      <c r="H6" s="17" t="s">
        <v>302</v>
      </c>
      <c r="I6" s="17" t="s">
        <v>303</v>
      </c>
      <c r="J6" s="140">
        <v>3</v>
      </c>
    </row>
    <row r="7" spans="1:13" ht="57" customHeight="1" x14ac:dyDescent="0.25">
      <c r="A7" s="141">
        <v>4</v>
      </c>
      <c r="B7" s="11" t="s">
        <v>304</v>
      </c>
      <c r="C7" s="11" t="s">
        <v>121</v>
      </c>
      <c r="D7" s="11" t="s">
        <v>305</v>
      </c>
      <c r="E7" s="142">
        <f t="shared" si="0"/>
        <v>3.7105751391465678E-3</v>
      </c>
      <c r="F7" s="143">
        <v>6</v>
      </c>
      <c r="G7" s="11" t="s">
        <v>306</v>
      </c>
      <c r="H7" s="11" t="s">
        <v>307</v>
      </c>
      <c r="I7" s="11" t="s">
        <v>308</v>
      </c>
      <c r="J7" s="144">
        <v>4</v>
      </c>
    </row>
    <row r="8" spans="1:13" ht="57" customHeight="1" x14ac:dyDescent="0.25">
      <c r="A8" s="136">
        <v>5</v>
      </c>
      <c r="B8" s="17" t="s">
        <v>309</v>
      </c>
      <c r="C8" s="17" t="s">
        <v>64</v>
      </c>
      <c r="D8" s="17" t="s">
        <v>310</v>
      </c>
      <c r="E8" s="138">
        <f t="shared" si="0"/>
        <v>3.0921459492888066E-3</v>
      </c>
      <c r="F8" s="139">
        <v>5</v>
      </c>
      <c r="G8" s="17" t="s">
        <v>311</v>
      </c>
      <c r="H8" s="17" t="s">
        <v>71</v>
      </c>
      <c r="I8" s="17" t="s">
        <v>312</v>
      </c>
      <c r="J8" s="140">
        <v>5</v>
      </c>
    </row>
    <row r="9" spans="1:13" ht="57" customHeight="1" x14ac:dyDescent="0.25">
      <c r="A9" s="141">
        <v>6</v>
      </c>
      <c r="B9" s="11" t="s">
        <v>313</v>
      </c>
      <c r="C9" s="11" t="s">
        <v>53</v>
      </c>
      <c r="D9" s="11" t="s">
        <v>314</v>
      </c>
      <c r="E9" s="142">
        <f t="shared" si="0"/>
        <v>2.4737167594310453E-3</v>
      </c>
      <c r="F9" s="143">
        <v>4</v>
      </c>
      <c r="G9" s="11" t="s">
        <v>315</v>
      </c>
      <c r="H9" s="11" t="s">
        <v>72</v>
      </c>
      <c r="I9" s="11" t="s">
        <v>316</v>
      </c>
      <c r="J9" s="144">
        <v>6</v>
      </c>
    </row>
    <row r="10" spans="1:13" ht="57" customHeight="1" x14ac:dyDescent="0.25">
      <c r="A10" s="136">
        <v>7</v>
      </c>
      <c r="B10" s="17" t="s">
        <v>317</v>
      </c>
      <c r="C10" s="17" t="s">
        <v>53</v>
      </c>
      <c r="D10" s="17" t="s">
        <v>110</v>
      </c>
      <c r="E10" s="138">
        <f t="shared" si="0"/>
        <v>2.4737167594310453E-3</v>
      </c>
      <c r="F10" s="139">
        <v>4</v>
      </c>
      <c r="G10" s="17" t="s">
        <v>17</v>
      </c>
      <c r="H10" s="17" t="s">
        <v>72</v>
      </c>
      <c r="I10" s="17" t="s">
        <v>318</v>
      </c>
      <c r="J10" s="140">
        <v>7</v>
      </c>
    </row>
    <row r="11" spans="1:13" ht="57" customHeight="1" x14ac:dyDescent="0.25">
      <c r="A11" s="141">
        <v>8</v>
      </c>
      <c r="B11" s="11" t="s">
        <v>319</v>
      </c>
      <c r="C11" s="11" t="s">
        <v>54</v>
      </c>
      <c r="D11" s="11" t="s">
        <v>112</v>
      </c>
      <c r="E11" s="142">
        <f t="shared" si="0"/>
        <v>2.4737167594310453E-3</v>
      </c>
      <c r="F11" s="143">
        <v>4</v>
      </c>
      <c r="G11" s="11" t="s">
        <v>89</v>
      </c>
      <c r="H11" s="11" t="s">
        <v>9</v>
      </c>
      <c r="I11" s="11" t="s">
        <v>320</v>
      </c>
      <c r="J11" s="144">
        <v>8</v>
      </c>
    </row>
    <row r="12" spans="1:13" ht="57" customHeight="1" x14ac:dyDescent="0.25">
      <c r="A12" s="136">
        <v>9</v>
      </c>
      <c r="B12" s="17" t="s">
        <v>321</v>
      </c>
      <c r="C12" s="17" t="s">
        <v>279</v>
      </c>
      <c r="D12" s="17" t="s">
        <v>122</v>
      </c>
      <c r="E12" s="138">
        <f t="shared" si="0"/>
        <v>2.4737167594310453E-3</v>
      </c>
      <c r="F12" s="139">
        <v>4</v>
      </c>
      <c r="G12" s="17" t="s">
        <v>18</v>
      </c>
      <c r="H12" s="17" t="s">
        <v>322</v>
      </c>
      <c r="I12" s="17" t="s">
        <v>323</v>
      </c>
      <c r="J12" s="140">
        <v>9</v>
      </c>
    </row>
    <row r="13" spans="1:13" ht="57" customHeight="1" x14ac:dyDescent="0.25">
      <c r="A13" s="141">
        <v>10</v>
      </c>
      <c r="B13" s="11" t="s">
        <v>324</v>
      </c>
      <c r="C13" s="11" t="s">
        <v>59</v>
      </c>
      <c r="D13" s="11" t="s">
        <v>110</v>
      </c>
      <c r="E13" s="142">
        <f t="shared" si="0"/>
        <v>2.4737167594310453E-3</v>
      </c>
      <c r="F13" s="143">
        <v>4</v>
      </c>
      <c r="G13" s="11" t="s">
        <v>17</v>
      </c>
      <c r="H13" s="11" t="s">
        <v>69</v>
      </c>
      <c r="I13" s="11" t="s">
        <v>325</v>
      </c>
      <c r="J13" s="144">
        <v>10</v>
      </c>
    </row>
    <row r="14" spans="1:13" ht="57" customHeight="1" x14ac:dyDescent="0.25">
      <c r="A14" s="339" t="s">
        <v>73</v>
      </c>
      <c r="B14" s="340"/>
      <c r="C14" s="340"/>
      <c r="D14" s="340"/>
      <c r="E14" s="272">
        <f>F14/F20</f>
        <v>3.2776747062461351E-2</v>
      </c>
      <c r="F14" s="273">
        <f>SUM(F4:F13)</f>
        <v>53</v>
      </c>
      <c r="G14" s="341" t="s">
        <v>126</v>
      </c>
      <c r="H14" s="341"/>
      <c r="I14" s="341"/>
      <c r="J14" s="342"/>
    </row>
    <row r="15" spans="1:13" x14ac:dyDescent="0.25">
      <c r="A15" s="1" t="s">
        <v>28</v>
      </c>
      <c r="J15" s="1" t="s">
        <v>246</v>
      </c>
    </row>
    <row r="16" spans="1:13" x14ac:dyDescent="0.25">
      <c r="F16" s="15"/>
    </row>
    <row r="17" spans="1:10" x14ac:dyDescent="0.25">
      <c r="F17" s="19"/>
    </row>
    <row r="19" spans="1:10" x14ac:dyDescent="0.25">
      <c r="F19" s="19"/>
    </row>
    <row r="20" spans="1:10" ht="20.25" x14ac:dyDescent="0.25">
      <c r="A20" s="343" t="s">
        <v>73</v>
      </c>
      <c r="B20" s="343"/>
      <c r="C20" s="343"/>
      <c r="D20" s="343"/>
      <c r="E20" s="145">
        <v>1</v>
      </c>
      <c r="F20" s="146">
        <v>1617</v>
      </c>
      <c r="G20" s="344" t="s">
        <v>126</v>
      </c>
      <c r="H20" s="344"/>
      <c r="I20" s="344"/>
      <c r="J20" s="344"/>
    </row>
    <row r="23" spans="1:10" ht="25.5" x14ac:dyDescent="0.25">
      <c r="B23" s="24" t="s">
        <v>217</v>
      </c>
      <c r="C23" s="25" t="s">
        <v>177</v>
      </c>
      <c r="D23" s="25" t="s">
        <v>178</v>
      </c>
      <c r="E23" s="25" t="s">
        <v>179</v>
      </c>
      <c r="F23" s="25" t="s">
        <v>180</v>
      </c>
      <c r="G23" s="25" t="s">
        <v>181</v>
      </c>
      <c r="H23" s="25" t="s">
        <v>182</v>
      </c>
    </row>
    <row r="24" spans="1:10" ht="38.25" x14ac:dyDescent="0.25">
      <c r="B24" s="29" t="s">
        <v>297</v>
      </c>
      <c r="C24" s="34">
        <v>9</v>
      </c>
      <c r="D24" s="30">
        <v>33.299999999999997</v>
      </c>
      <c r="E24" s="35">
        <v>3.7</v>
      </c>
      <c r="F24" s="34">
        <v>114</v>
      </c>
      <c r="G24" s="34">
        <v>12</v>
      </c>
      <c r="H24" s="34">
        <v>1</v>
      </c>
      <c r="I24" s="23">
        <f t="shared" ref="I24:I46" si="1">C24/$C$46</f>
        <v>5.5589870290302656E-3</v>
      </c>
    </row>
    <row r="25" spans="1:10" ht="38.25" x14ac:dyDescent="0.25">
      <c r="B25" s="26" t="s">
        <v>298</v>
      </c>
      <c r="C25" s="33">
        <v>7</v>
      </c>
      <c r="D25" s="27">
        <v>2221.1</v>
      </c>
      <c r="E25" s="36">
        <v>317.3</v>
      </c>
      <c r="F25" s="33">
        <v>393</v>
      </c>
      <c r="G25" s="33">
        <v>56</v>
      </c>
      <c r="H25" s="33">
        <v>1</v>
      </c>
      <c r="I25" s="23">
        <f t="shared" si="1"/>
        <v>4.3236565781346508E-3</v>
      </c>
    </row>
    <row r="26" spans="1:10" x14ac:dyDescent="0.25">
      <c r="B26" s="29" t="s">
        <v>301</v>
      </c>
      <c r="C26" s="34">
        <v>6</v>
      </c>
      <c r="D26" s="30">
        <v>6586.4</v>
      </c>
      <c r="E26" s="35">
        <v>1097.7</v>
      </c>
      <c r="F26" s="34">
        <v>568</v>
      </c>
      <c r="G26" s="34">
        <v>94</v>
      </c>
      <c r="H26" s="34">
        <v>1</v>
      </c>
      <c r="I26" s="23">
        <f t="shared" si="1"/>
        <v>3.7059913526868438E-3</v>
      </c>
    </row>
    <row r="27" spans="1:10" ht="51" x14ac:dyDescent="0.25">
      <c r="B27" s="26" t="s">
        <v>304</v>
      </c>
      <c r="C27" s="33">
        <v>6</v>
      </c>
      <c r="D27" s="27">
        <v>34.200000000000003</v>
      </c>
      <c r="E27" s="36">
        <v>5.7</v>
      </c>
      <c r="F27" s="33">
        <v>110</v>
      </c>
      <c r="G27" s="33">
        <v>18</v>
      </c>
      <c r="H27" s="33">
        <v>1</v>
      </c>
      <c r="I27" s="23">
        <f t="shared" si="1"/>
        <v>3.7059913526868438E-3</v>
      </c>
    </row>
    <row r="28" spans="1:10" x14ac:dyDescent="0.25">
      <c r="B28" s="29" t="s">
        <v>309</v>
      </c>
      <c r="C28" s="34">
        <v>5</v>
      </c>
      <c r="D28" s="30">
        <v>12796.3</v>
      </c>
      <c r="E28" s="35">
        <v>2559.3000000000002</v>
      </c>
      <c r="F28" s="34">
        <v>4382</v>
      </c>
      <c r="G28" s="34">
        <v>876</v>
      </c>
      <c r="H28" s="34">
        <v>1</v>
      </c>
      <c r="I28" s="23">
        <f t="shared" si="1"/>
        <v>3.0883261272390363E-3</v>
      </c>
    </row>
    <row r="29" spans="1:10" x14ac:dyDescent="0.25">
      <c r="B29" s="26" t="s">
        <v>313</v>
      </c>
      <c r="C29" s="33">
        <v>4</v>
      </c>
      <c r="D29" s="27">
        <v>43.8</v>
      </c>
      <c r="E29" s="36">
        <v>10.9</v>
      </c>
      <c r="F29" s="33">
        <v>284</v>
      </c>
      <c r="G29" s="33">
        <v>71</v>
      </c>
      <c r="H29" s="33">
        <v>1</v>
      </c>
      <c r="I29" s="23">
        <f t="shared" si="1"/>
        <v>2.4706609017912293E-3</v>
      </c>
    </row>
    <row r="30" spans="1:10" ht="38.25" x14ac:dyDescent="0.25">
      <c r="B30" s="29" t="s">
        <v>317</v>
      </c>
      <c r="C30" s="34">
        <v>4</v>
      </c>
      <c r="D30" s="30">
        <v>4.2</v>
      </c>
      <c r="E30" s="35">
        <v>1.1000000000000001</v>
      </c>
      <c r="F30" s="34">
        <v>65</v>
      </c>
      <c r="G30" s="34">
        <v>16</v>
      </c>
      <c r="H30" s="34">
        <v>1</v>
      </c>
      <c r="I30" s="23">
        <f t="shared" si="1"/>
        <v>2.4706609017912293E-3</v>
      </c>
    </row>
    <row r="31" spans="1:10" x14ac:dyDescent="0.25">
      <c r="B31" s="26" t="s">
        <v>319</v>
      </c>
      <c r="C31" s="33">
        <v>4</v>
      </c>
      <c r="D31" s="27">
        <v>5.0999999999999996</v>
      </c>
      <c r="E31" s="36">
        <v>1.3</v>
      </c>
      <c r="F31" s="33">
        <v>95</v>
      </c>
      <c r="G31" s="33">
        <v>23</v>
      </c>
      <c r="H31" s="33">
        <v>1</v>
      </c>
      <c r="I31" s="23">
        <f t="shared" si="1"/>
        <v>2.4706609017912293E-3</v>
      </c>
    </row>
    <row r="32" spans="1:10" ht="25.5" x14ac:dyDescent="0.25">
      <c r="B32" s="29" t="s">
        <v>321</v>
      </c>
      <c r="C32" s="34">
        <v>4</v>
      </c>
      <c r="D32" s="30">
        <v>6</v>
      </c>
      <c r="E32" s="35">
        <v>1.5</v>
      </c>
      <c r="F32" s="34">
        <v>60</v>
      </c>
      <c r="G32" s="34">
        <v>15</v>
      </c>
      <c r="H32" s="34">
        <v>1</v>
      </c>
      <c r="I32" s="23">
        <f t="shared" si="1"/>
        <v>2.4706609017912293E-3</v>
      </c>
    </row>
    <row r="33" spans="2:9" x14ac:dyDescent="0.25">
      <c r="B33" s="26" t="s">
        <v>324</v>
      </c>
      <c r="C33" s="33">
        <v>4</v>
      </c>
      <c r="D33" s="27">
        <v>19.3</v>
      </c>
      <c r="E33" s="36">
        <v>4.8</v>
      </c>
      <c r="F33" s="33">
        <v>234</v>
      </c>
      <c r="G33" s="33">
        <v>58</v>
      </c>
      <c r="H33" s="33">
        <v>1</v>
      </c>
      <c r="I33" s="23">
        <f t="shared" si="1"/>
        <v>2.4706609017912293E-3</v>
      </c>
    </row>
    <row r="34" spans="2:9" ht="25.5" x14ac:dyDescent="0.25">
      <c r="B34" s="29" t="s">
        <v>326</v>
      </c>
      <c r="C34" s="34">
        <v>4</v>
      </c>
      <c r="D34" s="30">
        <v>9210.6</v>
      </c>
      <c r="E34" s="35">
        <v>2302.6999999999998</v>
      </c>
      <c r="F34" s="34">
        <v>3361</v>
      </c>
      <c r="G34" s="34">
        <v>840</v>
      </c>
      <c r="H34" s="34">
        <v>1</v>
      </c>
      <c r="I34" s="23">
        <f t="shared" si="1"/>
        <v>2.4706609017912293E-3</v>
      </c>
    </row>
    <row r="35" spans="2:9" ht="25.5" x14ac:dyDescent="0.25">
      <c r="B35" s="26" t="s">
        <v>327</v>
      </c>
      <c r="C35" s="33">
        <v>4</v>
      </c>
      <c r="D35" s="27">
        <v>9</v>
      </c>
      <c r="E35" s="36">
        <v>2.2999999999999998</v>
      </c>
      <c r="F35" s="33">
        <v>327</v>
      </c>
      <c r="G35" s="33">
        <v>81</v>
      </c>
      <c r="H35" s="33">
        <v>1</v>
      </c>
      <c r="I35" s="23">
        <f t="shared" si="1"/>
        <v>2.4706609017912293E-3</v>
      </c>
    </row>
    <row r="36" spans="2:9" x14ac:dyDescent="0.25">
      <c r="B36" s="29" t="s">
        <v>328</v>
      </c>
      <c r="C36" s="34">
        <v>3</v>
      </c>
      <c r="D36" s="30">
        <v>2478</v>
      </c>
      <c r="E36" s="35">
        <v>826</v>
      </c>
      <c r="F36" s="34">
        <v>626</v>
      </c>
      <c r="G36" s="34">
        <v>208</v>
      </c>
      <c r="H36" s="34">
        <v>1</v>
      </c>
      <c r="I36" s="23">
        <f t="shared" si="1"/>
        <v>1.8529956763434219E-3</v>
      </c>
    </row>
    <row r="37" spans="2:9" ht="25.5" x14ac:dyDescent="0.25">
      <c r="B37" s="26" t="s">
        <v>329</v>
      </c>
      <c r="C37" s="33">
        <v>3</v>
      </c>
      <c r="D37" s="27">
        <v>6.5</v>
      </c>
      <c r="E37" s="36">
        <v>2.2000000000000002</v>
      </c>
      <c r="F37" s="33">
        <v>40</v>
      </c>
      <c r="G37" s="33">
        <v>13</v>
      </c>
      <c r="H37" s="33">
        <v>1</v>
      </c>
      <c r="I37" s="23">
        <f t="shared" si="1"/>
        <v>1.8529956763434219E-3</v>
      </c>
    </row>
    <row r="38" spans="2:9" x14ac:dyDescent="0.25">
      <c r="B38" s="29" t="s">
        <v>330</v>
      </c>
      <c r="C38" s="34">
        <v>3</v>
      </c>
      <c r="D38" s="30">
        <v>3661</v>
      </c>
      <c r="E38" s="35">
        <v>1220.3</v>
      </c>
      <c r="F38" s="34">
        <v>1696</v>
      </c>
      <c r="G38" s="34">
        <v>565</v>
      </c>
      <c r="H38" s="34">
        <v>1</v>
      </c>
      <c r="I38" s="23">
        <f t="shared" si="1"/>
        <v>1.8529956763434219E-3</v>
      </c>
    </row>
    <row r="39" spans="2:9" x14ac:dyDescent="0.25">
      <c r="B39" s="26" t="s">
        <v>331</v>
      </c>
      <c r="C39" s="33">
        <v>3</v>
      </c>
      <c r="D39" s="27">
        <v>4.0999999999999996</v>
      </c>
      <c r="E39" s="36">
        <v>1.4</v>
      </c>
      <c r="F39" s="33">
        <v>54</v>
      </c>
      <c r="G39" s="33">
        <v>18</v>
      </c>
      <c r="H39" s="33">
        <v>1</v>
      </c>
      <c r="I39" s="23">
        <f t="shared" si="1"/>
        <v>1.8529956763434219E-3</v>
      </c>
    </row>
    <row r="40" spans="2:9" ht="25.5" x14ac:dyDescent="0.25">
      <c r="B40" s="29" t="s">
        <v>332</v>
      </c>
      <c r="C40" s="34">
        <v>3</v>
      </c>
      <c r="D40" s="30">
        <v>30.5</v>
      </c>
      <c r="E40" s="35">
        <v>10.199999999999999</v>
      </c>
      <c r="F40" s="34">
        <v>84</v>
      </c>
      <c r="G40" s="34">
        <v>28</v>
      </c>
      <c r="H40" s="34">
        <v>1</v>
      </c>
      <c r="I40" s="23">
        <f t="shared" si="1"/>
        <v>1.8529956763434219E-3</v>
      </c>
    </row>
    <row r="41" spans="2:9" x14ac:dyDescent="0.25">
      <c r="B41" s="26" t="s">
        <v>333</v>
      </c>
      <c r="C41" s="33">
        <v>3</v>
      </c>
      <c r="D41" s="27">
        <v>5.7</v>
      </c>
      <c r="E41" s="36">
        <v>1.9</v>
      </c>
      <c r="F41" s="33">
        <v>75</v>
      </c>
      <c r="G41" s="33">
        <v>25</v>
      </c>
      <c r="H41" s="33">
        <v>1</v>
      </c>
      <c r="I41" s="23">
        <f t="shared" si="1"/>
        <v>1.8529956763434219E-3</v>
      </c>
    </row>
    <row r="42" spans="2:9" ht="51" x14ac:dyDescent="0.25">
      <c r="B42" s="29" t="s">
        <v>334</v>
      </c>
      <c r="C42" s="34">
        <v>3</v>
      </c>
      <c r="D42" s="30">
        <v>1.5</v>
      </c>
      <c r="E42" s="35">
        <v>0.5</v>
      </c>
      <c r="F42" s="34">
        <v>21</v>
      </c>
      <c r="G42" s="34">
        <v>7</v>
      </c>
      <c r="H42" s="34">
        <v>1</v>
      </c>
      <c r="I42" s="23">
        <f t="shared" si="1"/>
        <v>1.8529956763434219E-3</v>
      </c>
    </row>
    <row r="43" spans="2:9" x14ac:dyDescent="0.25">
      <c r="B43" s="26" t="s">
        <v>335</v>
      </c>
      <c r="C43" s="33">
        <v>3</v>
      </c>
      <c r="D43" s="27">
        <v>69.8</v>
      </c>
      <c r="E43" s="36">
        <v>23.3</v>
      </c>
      <c r="F43" s="33">
        <v>245</v>
      </c>
      <c r="G43" s="33">
        <v>81</v>
      </c>
      <c r="H43" s="33">
        <v>1</v>
      </c>
      <c r="I43" s="23">
        <f t="shared" si="1"/>
        <v>1.8529956763434219E-3</v>
      </c>
    </row>
    <row r="44" spans="2:9" x14ac:dyDescent="0.25">
      <c r="B44" s="29" t="s">
        <v>336</v>
      </c>
      <c r="C44" s="34">
        <v>3</v>
      </c>
      <c r="D44" s="30">
        <v>65.099999999999994</v>
      </c>
      <c r="E44" s="35">
        <v>21.7</v>
      </c>
      <c r="F44" s="34">
        <v>3500</v>
      </c>
      <c r="G44" s="34">
        <v>1166</v>
      </c>
      <c r="H44" s="34">
        <v>1</v>
      </c>
      <c r="I44" s="23">
        <f t="shared" si="1"/>
        <v>1.8529956763434219E-3</v>
      </c>
    </row>
    <row r="45" spans="2:9" ht="25.5" x14ac:dyDescent="0.25">
      <c r="B45" s="26" t="s">
        <v>337</v>
      </c>
      <c r="C45" s="33">
        <v>1531</v>
      </c>
      <c r="D45" s="27">
        <v>168684.3</v>
      </c>
      <c r="E45" s="36">
        <v>110.2</v>
      </c>
      <c r="F45" s="33">
        <v>165167</v>
      </c>
      <c r="G45" s="33">
        <v>107</v>
      </c>
      <c r="H45" s="33">
        <v>1399</v>
      </c>
      <c r="I45" s="23">
        <f t="shared" si="1"/>
        <v>0.94564546016059292</v>
      </c>
    </row>
    <row r="46" spans="2:9" x14ac:dyDescent="0.25">
      <c r="B46" s="31" t="s">
        <v>52</v>
      </c>
      <c r="C46" s="28">
        <v>1619</v>
      </c>
      <c r="D46" s="32">
        <v>200226.2</v>
      </c>
      <c r="E46" s="32">
        <v>123.7</v>
      </c>
      <c r="F46" s="28">
        <v>177848</v>
      </c>
      <c r="G46" s="28">
        <v>109</v>
      </c>
      <c r="H46" s="28">
        <v>1420</v>
      </c>
      <c r="I46" s="23">
        <f t="shared" si="1"/>
        <v>1</v>
      </c>
    </row>
  </sheetData>
  <mergeCells count="6">
    <mergeCell ref="A1:J1"/>
    <mergeCell ref="A2:J2"/>
    <mergeCell ref="A14:D14"/>
    <mergeCell ref="G14:J14"/>
    <mergeCell ref="A20:D20"/>
    <mergeCell ref="G20:J20"/>
  </mergeCells>
  <printOptions horizontalCentered="1" verticalCentered="1"/>
  <pageMargins left="0" right="0" top="0" bottom="0" header="0" footer="0"/>
  <pageSetup paperSize="9"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6" ma:contentTypeDescription="Create a new document." ma:contentTypeScope="" ma:versionID="5a2d66157beceac1809d67db6d706ac7">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88a4a88e7c81f476cca215c2c8d2eacf"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Props1.xml><?xml version="1.0" encoding="utf-8"?>
<ds:datastoreItem xmlns:ds="http://schemas.openxmlformats.org/officeDocument/2006/customXml" ds:itemID="{F4E6FDF7-B159-41A7-B58C-8ABF6EB69AA8}">
  <ds:schemaRefs>
    <ds:schemaRef ds:uri="http://schemas.microsoft.com/sharepoint/v3/contenttype/forms"/>
  </ds:schemaRefs>
</ds:datastoreItem>
</file>

<file path=customXml/itemProps2.xml><?xml version="1.0" encoding="utf-8"?>
<ds:datastoreItem xmlns:ds="http://schemas.openxmlformats.org/officeDocument/2006/customXml" ds:itemID="{DD8A49CE-5B43-45D5-B150-7FE3141B4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DEFBBB-8FE6-41C6-82F9-0B9AC6884D34}">
  <ds:schemaRefs>
    <ds:schemaRef ds:uri="http://schemas.microsoft.com/office/2006/metadata/properties"/>
    <ds:schemaRef ds:uri="e234cb40-727e-478a-a1b2-0db8b2c44b94"/>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8f20058f-962e-4714-94be-9ada6463a42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Database Description</vt:lpstr>
      <vt:lpstr>Content</vt:lpstr>
      <vt:lpstr>Arab-FDI projects- 2003-2022</vt:lpstr>
      <vt:lpstr>Arab Monthly evolution 2022</vt:lpstr>
      <vt:lpstr>Arab-FDI projects-sourceRegion</vt:lpstr>
      <vt:lpstr>Arab-FDI -source countries</vt:lpstr>
      <vt:lpstr>Arab-FDI -source Capex</vt:lpstr>
      <vt:lpstr>Arab-FDI-source  job created</vt:lpstr>
      <vt:lpstr>Arab-FDI CompaniesNbrProjects</vt:lpstr>
      <vt:lpstr>Arab-FDI companiesCapex </vt:lpstr>
      <vt:lpstr>Arab-FDI companiesJobs Created</vt:lpstr>
      <vt:lpstr>Most project intoArab countries</vt:lpstr>
      <vt:lpstr>Arab-FDI 2022 by destinations</vt:lpstr>
      <vt:lpstr>Arab-FDI projects-Cities </vt:lpstr>
      <vt:lpstr>Arab-FDI projectsSectors</vt:lpstr>
      <vt:lpstr>Arab-FDI projectsActivitie </vt:lpstr>
      <vt:lpstr>Intra-Arab 2003-2022</vt:lpstr>
      <vt:lpstr>Intra-arab FDI-Monthly</vt:lpstr>
      <vt:lpstr>Intra-arab FDI-by  Sector</vt:lpstr>
      <vt:lpstr>Intra-arab FDI-by  Destination</vt:lpstr>
      <vt:lpstr>Intra-arab FDI-by  Source</vt:lpstr>
      <vt:lpstr>'Arab Monthly evolution 2022'!Print_Area</vt:lpstr>
      <vt:lpstr>'Arab-FDI 2022 by destinations'!Print_Area</vt:lpstr>
      <vt:lpstr>'Arab-FDI companiesCapex '!Print_Area</vt:lpstr>
      <vt:lpstr>'Arab-FDI companiesJobs Created'!Print_Area</vt:lpstr>
      <vt:lpstr>'Arab-FDI CompaniesNbrProjects'!Print_Area</vt:lpstr>
      <vt:lpstr>'Arab-FDI projects- 2003-2022'!Print_Area</vt:lpstr>
      <vt:lpstr>'Arab-FDI projectsActivitie '!Print_Area</vt:lpstr>
      <vt:lpstr>'Arab-FDI projects-Cities '!Print_Area</vt:lpstr>
      <vt:lpstr>'Arab-FDI projectsSectors'!Print_Area</vt:lpstr>
      <vt:lpstr>'Arab-FDI projects-sourceRegion'!Print_Area</vt:lpstr>
      <vt:lpstr>'Arab-FDI -source Capex'!Print_Area</vt:lpstr>
      <vt:lpstr>'Arab-FDI -source countries'!Print_Area</vt:lpstr>
      <vt:lpstr>'Arab-FDI-source  job created'!Print_Area</vt:lpstr>
      <vt:lpstr>Content!Print_Area</vt:lpstr>
      <vt:lpstr>'Database Description'!Print_Area</vt:lpstr>
      <vt:lpstr>'Intra-Arab 2003-2022'!Print_Area</vt:lpstr>
      <vt:lpstr>'Intra-arab FDI-by  Destination'!Print_Area</vt:lpstr>
      <vt:lpstr>'Intra-arab FDI-by  Sector'!Print_Area</vt:lpstr>
      <vt:lpstr>'Intra-arab FDI-by  Source'!Print_Area</vt:lpstr>
      <vt:lpstr>'Intra-arab FDI-Monthly'!Print_Area</vt:lpstr>
      <vt:lpstr>'Most project intoArab countries'!Print_Area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eldabh</dc:creator>
  <cp:lastModifiedBy>Anis Oueslati</cp:lastModifiedBy>
  <cp:lastPrinted>2023-08-30T11:22:35Z</cp:lastPrinted>
  <dcterms:created xsi:type="dcterms:W3CDTF">2021-05-07T13:20:46Z</dcterms:created>
  <dcterms:modified xsi:type="dcterms:W3CDTF">2023-08-30T11:24:53Z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Order">
    <vt:r8>254800</vt:r8>
  </property>
  <property fmtid="{D5CDD505-2E9C-101B-9397-08002B2CF9AE}" pid="4" name="MediaServiceImageTags">
    <vt:lpwstr/>
  </property>
</Properties>
</file>